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Marsal Reg 5\Customer\Telkomsel\2026 BBM 5 Lokasi\"/>
    </mc:Choice>
  </mc:AlternateContent>
  <xr:revisionPtr revIDLastSave="0" documentId="13_ncr:1_{304180F5-70A6-418A-A990-97319A1AF1F9}" xr6:coauthVersionLast="47" xr6:coauthVersionMax="47" xr10:uidLastSave="{00000000-0000-0000-0000-000000000000}"/>
  <bookViews>
    <workbookView xWindow="-109" yWindow="-109" windowWidth="26301" windowHeight="14169" firstSheet="1" activeTab="8" xr2:uid="{00000000-000D-0000-FFFF-FFFF00000000}"/>
  </bookViews>
  <sheets>
    <sheet name="BBM Maumere" sheetId="14" r:id="rId1"/>
    <sheet name="BBM HRM" sheetId="15" r:id="rId2"/>
    <sheet name="BBM Gayungan" sheetId="16" r:id="rId3"/>
    <sheet name="BBM Palapa Kupang" sheetId="17" r:id="rId4"/>
    <sheet name="BBM Gombel" sheetId="18" r:id="rId5"/>
    <sheet name="Profitability 5 lokasi" sheetId="11" r:id="rId6"/>
    <sheet name="COGS" sheetId="10" r:id="rId7"/>
    <sheet name="Tabel PUPR" sheetId="3" r:id="rId8"/>
    <sheet name="SPH" sheetId="1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</externalReferences>
  <definedNames>
    <definedName name="\0">#N/A</definedName>
    <definedName name="\0_1">#N/A</definedName>
    <definedName name="\A">#N/A</definedName>
    <definedName name="\a.">#N/A</definedName>
    <definedName name="\a._1">#N/A</definedName>
    <definedName name="\A_1">#N/A</definedName>
    <definedName name="\B">#N/A</definedName>
    <definedName name="\b.">#N/A</definedName>
    <definedName name="\C" localSheetId="2">#REF!</definedName>
    <definedName name="\C" localSheetId="4">#REF!</definedName>
    <definedName name="\C" localSheetId="1">#REF!</definedName>
    <definedName name="\C" localSheetId="0">#REF!</definedName>
    <definedName name="\C" localSheetId="3">#REF!</definedName>
    <definedName name="\C">#REF!</definedName>
    <definedName name="\C_1">#N/A</definedName>
    <definedName name="\C_2">#N/A</definedName>
    <definedName name="\D" localSheetId="2">#REF!</definedName>
    <definedName name="\D" localSheetId="4">#REF!</definedName>
    <definedName name="\D" localSheetId="1">#REF!</definedName>
    <definedName name="\D" localSheetId="0">#REF!</definedName>
    <definedName name="\D" localSheetId="3">#REF!</definedName>
    <definedName name="\D">#REF!</definedName>
    <definedName name="\D_1">#N/A</definedName>
    <definedName name="\E">#N/A</definedName>
    <definedName name="\E_1">#N/A</definedName>
    <definedName name="\E1">#N/A</definedName>
    <definedName name="\E1_1">#N/A</definedName>
    <definedName name="\F">#N/A</definedName>
    <definedName name="\F_1">#N/A</definedName>
    <definedName name="\G">#N/A</definedName>
    <definedName name="\G_1">#N/A</definedName>
    <definedName name="\H">#N/A</definedName>
    <definedName name="\H_1">#N/A</definedName>
    <definedName name="\I">#REF!</definedName>
    <definedName name="\I_1">#N/A</definedName>
    <definedName name="\J">#N/A</definedName>
    <definedName name="\K">#N/A</definedName>
    <definedName name="\L">#N/A</definedName>
    <definedName name="\L_1">#N/A</definedName>
    <definedName name="\L_2">#N/A</definedName>
    <definedName name="\M">#N/A</definedName>
    <definedName name="\M_1">#N/A</definedName>
    <definedName name="\N">#REF!</definedName>
    <definedName name="\N_1">#N/A</definedName>
    <definedName name="\O">#N/A</definedName>
    <definedName name="\O_1">#N/A</definedName>
    <definedName name="\P">#N/A</definedName>
    <definedName name="\P_1">#N/A</definedName>
    <definedName name="\Q">#REF!</definedName>
    <definedName name="\Q_1">#N/A</definedName>
    <definedName name="\R">#REF!</definedName>
    <definedName name="\R_1">#N/A</definedName>
    <definedName name="\S">#N/A</definedName>
    <definedName name="\S_1">#N/A</definedName>
    <definedName name="\T">#REF!</definedName>
    <definedName name="\T_1">#N/A</definedName>
    <definedName name="\U">#N/A</definedName>
    <definedName name="\U_1">#N/A</definedName>
    <definedName name="\V">#N/A</definedName>
    <definedName name="\W">#N/A</definedName>
    <definedName name="\WQ">#N/A</definedName>
    <definedName name="\X">#N/A</definedName>
    <definedName name="\X_1">#N/A</definedName>
    <definedName name="\X_2">#N/A</definedName>
    <definedName name="\Y">#N/A</definedName>
    <definedName name="\Y_1">#N/A</definedName>
    <definedName name="\Z">#REF!</definedName>
    <definedName name="\Z_1">#N/A</definedName>
    <definedName name="_" localSheetId="2">#REF!</definedName>
    <definedName name="_" localSheetId="4">#REF!</definedName>
    <definedName name="_" localSheetId="1">#REF!</definedName>
    <definedName name="_" localSheetId="0">#REF!</definedName>
    <definedName name="_" localSheetId="3">#REF!</definedName>
    <definedName name="_" localSheetId="5">#REF!</definedName>
    <definedName name="_">#REF!</definedName>
    <definedName name="_??">#N/A</definedName>
    <definedName name="_???">#N/A</definedName>
    <definedName name="_????">#N/A</definedName>
    <definedName name="_?????">#N/A</definedName>
    <definedName name="_??????">#N/A</definedName>
    <definedName name="_???????">#N/A</definedName>
    <definedName name="_???????_1">#N/A</definedName>
    <definedName name="_???????_1_1">#N/A</definedName>
    <definedName name="_???????_2">#N/A</definedName>
    <definedName name="_???????_2_1">#N/A</definedName>
    <definedName name="_??????_1">#N/A</definedName>
    <definedName name="_??????_2">#N/A</definedName>
    <definedName name="_?????_1">#N/A</definedName>
    <definedName name="_?????_2">#N/A</definedName>
    <definedName name="_?????_2_1">#N/A</definedName>
    <definedName name="_????_1">#N/A</definedName>
    <definedName name="_????_1_1">#N/A</definedName>
    <definedName name="_????_2">#N/A</definedName>
    <definedName name="_????_2_1">#N/A</definedName>
    <definedName name="_????_3">#N/A</definedName>
    <definedName name="_????_3_1">#N/A</definedName>
    <definedName name="_????2">#N/A</definedName>
    <definedName name="_???_1">#N/A</definedName>
    <definedName name="_???_1_1">#N/A</definedName>
    <definedName name="_??_1">#N/A</definedName>
    <definedName name="_??_2">#N/A</definedName>
    <definedName name="_??1">#N/A</definedName>
    <definedName name="_??1_1">#N/A</definedName>
    <definedName name="_??2">#N/A</definedName>
    <definedName name="_??2_1">#N/A</definedName>
    <definedName name="_??3">#N/A</definedName>
    <definedName name="_??3_1">#N/A</definedName>
    <definedName name="_??4">#N/A</definedName>
    <definedName name="_??4_1">#N/A</definedName>
    <definedName name="_??5">#N/A</definedName>
    <definedName name="_??5_1">#N/A</definedName>
    <definedName name="_??A">#N/A</definedName>
    <definedName name="_??A_1">#N/A</definedName>
    <definedName name="_\0">#N/A</definedName>
    <definedName name="_\0_1">#N/A</definedName>
    <definedName name="_\A">#N/A</definedName>
    <definedName name="_\a.">#N/A</definedName>
    <definedName name="_\a._1">#N/A</definedName>
    <definedName name="_\A_1">#N/A</definedName>
    <definedName name="_\B">#N/A</definedName>
    <definedName name="_\b.">#N/A</definedName>
    <definedName name="_\C">#N/A</definedName>
    <definedName name="_\C_1">#N/A</definedName>
    <definedName name="_\C_2">#N/A</definedName>
    <definedName name="_\D">#N/A</definedName>
    <definedName name="_\D_1">#N/A</definedName>
    <definedName name="_\E">#N/A</definedName>
    <definedName name="_\E_1">#N/A</definedName>
    <definedName name="_\E1">#N/A</definedName>
    <definedName name="_\E1_1">#N/A</definedName>
    <definedName name="_\F">#N/A</definedName>
    <definedName name="_\F_1">#N/A</definedName>
    <definedName name="_\G">#N/A</definedName>
    <definedName name="_\G_1">#N/A</definedName>
    <definedName name="_\H">#N/A</definedName>
    <definedName name="_\H_1">#N/A</definedName>
    <definedName name="_\I">#N/A</definedName>
    <definedName name="_\I_1">#N/A</definedName>
    <definedName name="_\J">#N/A</definedName>
    <definedName name="_\K">#N/A</definedName>
    <definedName name="_\L">#N/A</definedName>
    <definedName name="_\L_1">#N/A</definedName>
    <definedName name="_\L_2">#N/A</definedName>
    <definedName name="_\M">#N/A</definedName>
    <definedName name="_\M_1">#N/A</definedName>
    <definedName name="_\N">#N/A</definedName>
    <definedName name="_\N_1">#N/A</definedName>
    <definedName name="_\O">#N/A</definedName>
    <definedName name="_\O_1">#N/A</definedName>
    <definedName name="_\P">#N/A</definedName>
    <definedName name="_\P_1">#N/A</definedName>
    <definedName name="_\Q">#N/A</definedName>
    <definedName name="_\Q_1">#N/A</definedName>
    <definedName name="_\R">#N/A</definedName>
    <definedName name="_\R_1">#N/A</definedName>
    <definedName name="_\S">#N/A</definedName>
    <definedName name="_\S_1">#N/A</definedName>
    <definedName name="_\T">#N/A</definedName>
    <definedName name="_\T_1">#N/A</definedName>
    <definedName name="_\U">#N/A</definedName>
    <definedName name="_\U_1">#N/A</definedName>
    <definedName name="_\V">#N/A</definedName>
    <definedName name="_\W">#N/A</definedName>
    <definedName name="_\WQ">#N/A</definedName>
    <definedName name="_\X">#N/A</definedName>
    <definedName name="_\X_1">#N/A</definedName>
    <definedName name="_\X_2">#N/A</definedName>
    <definedName name="_\Y">#N/A</definedName>
    <definedName name="_\Y_1">#N/A</definedName>
    <definedName name="_\Z">#N/A</definedName>
    <definedName name="_\Z_1">#N/A</definedName>
    <definedName name="__?___RIGHT__?_">#REF!</definedName>
    <definedName name="_________________________________________________xlnm.Print_Area_2">#REF!</definedName>
    <definedName name="_________________________________________________xlnm.Print_Area_5">#REF!</definedName>
    <definedName name="_______________________________________A2" localSheetId="2">{#N/A,#N/A,FALSE,"Aging Summary";#N/A,#N/A,FALSE,"Ratio Analysis";#N/A,#N/A,FALSE,"Test 120 Day Accts";#N/A,#N/A,FALSE,"Tickmarks"}</definedName>
    <definedName name="_______________________________________A2" localSheetId="4">{#N/A,#N/A,FALSE,"Aging Summary";#N/A,#N/A,FALSE,"Ratio Analysis";#N/A,#N/A,FALSE,"Test 120 Day Accts";#N/A,#N/A,FALSE,"Tickmarks"}</definedName>
    <definedName name="_______________________________________A2" localSheetId="1">{#N/A,#N/A,FALSE,"Aging Summary";#N/A,#N/A,FALSE,"Ratio Analysis";#N/A,#N/A,FALSE,"Test 120 Day Accts";#N/A,#N/A,FALSE,"Tickmarks"}</definedName>
    <definedName name="_______________________________________A2" localSheetId="0">{#N/A,#N/A,FALSE,"Aging Summary";#N/A,#N/A,FALSE,"Ratio Analysis";#N/A,#N/A,FALSE,"Test 120 Day Accts";#N/A,#N/A,FALSE,"Tickmarks"}</definedName>
    <definedName name="_______________________________________A2" localSheetId="3">{#N/A,#N/A,FALSE,"Aging Summary";#N/A,#N/A,FALSE,"Ratio Analysis";#N/A,#N/A,FALSE,"Test 120 Day Accts";#N/A,#N/A,FALSE,"Tickmarks"}</definedName>
    <definedName name="_______________________________________A2" localSheetId="5">{#N/A,#N/A,FALSE,"Aging Summary";#N/A,#N/A,FALSE,"Ratio Analysis";#N/A,#N/A,FALSE,"Test 120 Day Accts";#N/A,#N/A,FALSE,"Tickmarks"}</definedName>
    <definedName name="_______________________________________A2">{#N/A,#N/A,FALSE,"Aging Summary";#N/A,#N/A,FALSE,"Ratio Analysis";#N/A,#N/A,FALSE,"Test 120 Day Accts";#N/A,#N/A,FALSE,"Tickmarks"}</definedName>
    <definedName name="_______________________________________A3" localSheetId="2">{#N/A,#N/A,FALSE,"Aging Summary";#N/A,#N/A,FALSE,"Ratio Analysis";#N/A,#N/A,FALSE,"Test 120 Day Accts";#N/A,#N/A,FALSE,"Tickmarks"}</definedName>
    <definedName name="_______________________________________A3" localSheetId="4">{#N/A,#N/A,FALSE,"Aging Summary";#N/A,#N/A,FALSE,"Ratio Analysis";#N/A,#N/A,FALSE,"Test 120 Day Accts";#N/A,#N/A,FALSE,"Tickmarks"}</definedName>
    <definedName name="_______________________________________A3" localSheetId="1">{#N/A,#N/A,FALSE,"Aging Summary";#N/A,#N/A,FALSE,"Ratio Analysis";#N/A,#N/A,FALSE,"Test 120 Day Accts";#N/A,#N/A,FALSE,"Tickmarks"}</definedName>
    <definedName name="_______________________________________A3" localSheetId="0">{#N/A,#N/A,FALSE,"Aging Summary";#N/A,#N/A,FALSE,"Ratio Analysis";#N/A,#N/A,FALSE,"Test 120 Day Accts";#N/A,#N/A,FALSE,"Tickmarks"}</definedName>
    <definedName name="_______________________________________A3" localSheetId="3">{#N/A,#N/A,FALSE,"Aging Summary";#N/A,#N/A,FALSE,"Ratio Analysis";#N/A,#N/A,FALSE,"Test 120 Day Accts";#N/A,#N/A,FALSE,"Tickmarks"}</definedName>
    <definedName name="_______________________________________A3" localSheetId="5">{#N/A,#N/A,FALSE,"Aging Summary";#N/A,#N/A,FALSE,"Ratio Analysis";#N/A,#N/A,FALSE,"Test 120 Day Accts";#N/A,#N/A,FALSE,"Tickmarks"}</definedName>
    <definedName name="_______________________________________A3">{#N/A,#N/A,FALSE,"Aging Summary";#N/A,#N/A,FALSE,"Ratio Analysis";#N/A,#N/A,FALSE,"Test 120 Day Accts";#N/A,#N/A,FALSE,"Tickmarks"}</definedName>
    <definedName name="_______________________________________A4" localSheetId="2">{#N/A,#N/A,FALSE,"Aging Summary";#N/A,#N/A,FALSE,"Ratio Analysis";#N/A,#N/A,FALSE,"Test 120 Day Accts";#N/A,#N/A,FALSE,"Tickmarks"}</definedName>
    <definedName name="_______________________________________A4" localSheetId="4">{#N/A,#N/A,FALSE,"Aging Summary";#N/A,#N/A,FALSE,"Ratio Analysis";#N/A,#N/A,FALSE,"Test 120 Day Accts";#N/A,#N/A,FALSE,"Tickmarks"}</definedName>
    <definedName name="_______________________________________A4" localSheetId="1">{#N/A,#N/A,FALSE,"Aging Summary";#N/A,#N/A,FALSE,"Ratio Analysis";#N/A,#N/A,FALSE,"Test 120 Day Accts";#N/A,#N/A,FALSE,"Tickmarks"}</definedName>
    <definedName name="_______________________________________A4" localSheetId="0">{#N/A,#N/A,FALSE,"Aging Summary";#N/A,#N/A,FALSE,"Ratio Analysis";#N/A,#N/A,FALSE,"Test 120 Day Accts";#N/A,#N/A,FALSE,"Tickmarks"}</definedName>
    <definedName name="_______________________________________A4" localSheetId="3">{#N/A,#N/A,FALSE,"Aging Summary";#N/A,#N/A,FALSE,"Ratio Analysis";#N/A,#N/A,FALSE,"Test 120 Day Accts";#N/A,#N/A,FALSE,"Tickmarks"}</definedName>
    <definedName name="_______________________________________A4" localSheetId="5">{#N/A,#N/A,FALSE,"Aging Summary";#N/A,#N/A,FALSE,"Ratio Analysis";#N/A,#N/A,FALSE,"Test 120 Day Accts";#N/A,#N/A,FALSE,"Tickmarks"}</definedName>
    <definedName name="_______________________________________A4">{#N/A,#N/A,FALSE,"Aging Summary";#N/A,#N/A,FALSE,"Ratio Analysis";#N/A,#N/A,FALSE,"Test 120 Day Accts";#N/A,#N/A,FALSE,"Tickmarks"}</definedName>
    <definedName name="_______________________________________b3" localSheetId="2">{#N/A,#N/A,FALSE,"Aging Summary";#N/A,#N/A,FALSE,"Ratio Analysis";#N/A,#N/A,FALSE,"Test 120 Day Accts";#N/A,#N/A,FALSE,"Tickmarks"}</definedName>
    <definedName name="_______________________________________b3" localSheetId="4">{#N/A,#N/A,FALSE,"Aging Summary";#N/A,#N/A,FALSE,"Ratio Analysis";#N/A,#N/A,FALSE,"Test 120 Day Accts";#N/A,#N/A,FALSE,"Tickmarks"}</definedName>
    <definedName name="_______________________________________b3" localSheetId="1">{#N/A,#N/A,FALSE,"Aging Summary";#N/A,#N/A,FALSE,"Ratio Analysis";#N/A,#N/A,FALSE,"Test 120 Day Accts";#N/A,#N/A,FALSE,"Tickmarks"}</definedName>
    <definedName name="_______________________________________b3" localSheetId="0">{#N/A,#N/A,FALSE,"Aging Summary";#N/A,#N/A,FALSE,"Ratio Analysis";#N/A,#N/A,FALSE,"Test 120 Day Accts";#N/A,#N/A,FALSE,"Tickmarks"}</definedName>
    <definedName name="_______________________________________b3" localSheetId="3">{#N/A,#N/A,FALSE,"Aging Summary";#N/A,#N/A,FALSE,"Ratio Analysis";#N/A,#N/A,FALSE,"Test 120 Day Accts";#N/A,#N/A,FALSE,"Tickmarks"}</definedName>
    <definedName name="_______________________________________b3" localSheetId="5">{#N/A,#N/A,FALSE,"Aging Summary";#N/A,#N/A,FALSE,"Ratio Analysis";#N/A,#N/A,FALSE,"Test 120 Day Accts";#N/A,#N/A,FALSE,"Tickmarks"}</definedName>
    <definedName name="_______________________________________b3">{#N/A,#N/A,FALSE,"Aging Summary";#N/A,#N/A,FALSE,"Ratio Analysis";#N/A,#N/A,FALSE,"Test 120 Day Accts";#N/A,#N/A,FALSE,"Tickmarks"}</definedName>
    <definedName name="______________________________________A2" localSheetId="2">{#N/A,#N/A,FALSE,"Aging Summary";#N/A,#N/A,FALSE,"Ratio Analysis";#N/A,#N/A,FALSE,"Test 120 Day Accts";#N/A,#N/A,FALSE,"Tickmarks"}</definedName>
    <definedName name="______________________________________A2" localSheetId="4">{#N/A,#N/A,FALSE,"Aging Summary";#N/A,#N/A,FALSE,"Ratio Analysis";#N/A,#N/A,FALSE,"Test 120 Day Accts";#N/A,#N/A,FALSE,"Tickmarks"}</definedName>
    <definedName name="______________________________________A2" localSheetId="1">{#N/A,#N/A,FALSE,"Aging Summary";#N/A,#N/A,FALSE,"Ratio Analysis";#N/A,#N/A,FALSE,"Test 120 Day Accts";#N/A,#N/A,FALSE,"Tickmarks"}</definedName>
    <definedName name="______________________________________A2" localSheetId="0">{#N/A,#N/A,FALSE,"Aging Summary";#N/A,#N/A,FALSE,"Ratio Analysis";#N/A,#N/A,FALSE,"Test 120 Day Accts";#N/A,#N/A,FALSE,"Tickmarks"}</definedName>
    <definedName name="______________________________________A2" localSheetId="3">{#N/A,#N/A,FALSE,"Aging Summary";#N/A,#N/A,FALSE,"Ratio Analysis";#N/A,#N/A,FALSE,"Test 120 Day Accts";#N/A,#N/A,FALSE,"Tickmarks"}</definedName>
    <definedName name="______________________________________A2" localSheetId="5">{#N/A,#N/A,FALSE,"Aging Summary";#N/A,#N/A,FALSE,"Ratio Analysis";#N/A,#N/A,FALSE,"Test 120 Day Accts";#N/A,#N/A,FALSE,"Tickmarks"}</definedName>
    <definedName name="______________________________________A2">{#N/A,#N/A,FALSE,"Aging Summary";#N/A,#N/A,FALSE,"Ratio Analysis";#N/A,#N/A,FALSE,"Test 120 Day Accts";#N/A,#N/A,FALSE,"Tickmarks"}</definedName>
    <definedName name="______________________________________A3" localSheetId="2">{#N/A,#N/A,FALSE,"Aging Summary";#N/A,#N/A,FALSE,"Ratio Analysis";#N/A,#N/A,FALSE,"Test 120 Day Accts";#N/A,#N/A,FALSE,"Tickmarks"}</definedName>
    <definedName name="______________________________________A3" localSheetId="4">{#N/A,#N/A,FALSE,"Aging Summary";#N/A,#N/A,FALSE,"Ratio Analysis";#N/A,#N/A,FALSE,"Test 120 Day Accts";#N/A,#N/A,FALSE,"Tickmarks"}</definedName>
    <definedName name="______________________________________A3" localSheetId="1">{#N/A,#N/A,FALSE,"Aging Summary";#N/A,#N/A,FALSE,"Ratio Analysis";#N/A,#N/A,FALSE,"Test 120 Day Accts";#N/A,#N/A,FALSE,"Tickmarks"}</definedName>
    <definedName name="______________________________________A3" localSheetId="0">{#N/A,#N/A,FALSE,"Aging Summary";#N/A,#N/A,FALSE,"Ratio Analysis";#N/A,#N/A,FALSE,"Test 120 Day Accts";#N/A,#N/A,FALSE,"Tickmarks"}</definedName>
    <definedName name="______________________________________A3" localSheetId="3">{#N/A,#N/A,FALSE,"Aging Summary";#N/A,#N/A,FALSE,"Ratio Analysis";#N/A,#N/A,FALSE,"Test 120 Day Accts";#N/A,#N/A,FALSE,"Tickmarks"}</definedName>
    <definedName name="______________________________________A3" localSheetId="5">{#N/A,#N/A,FALSE,"Aging Summary";#N/A,#N/A,FALSE,"Ratio Analysis";#N/A,#N/A,FALSE,"Test 120 Day Accts";#N/A,#N/A,FALSE,"Tickmarks"}</definedName>
    <definedName name="______________________________________A3">{#N/A,#N/A,FALSE,"Aging Summary";#N/A,#N/A,FALSE,"Ratio Analysis";#N/A,#N/A,FALSE,"Test 120 Day Accts";#N/A,#N/A,FALSE,"Tickmarks"}</definedName>
    <definedName name="______________________________________A4" localSheetId="2">{#N/A,#N/A,FALSE,"Aging Summary";#N/A,#N/A,FALSE,"Ratio Analysis";#N/A,#N/A,FALSE,"Test 120 Day Accts";#N/A,#N/A,FALSE,"Tickmarks"}</definedName>
    <definedName name="______________________________________A4" localSheetId="4">{#N/A,#N/A,FALSE,"Aging Summary";#N/A,#N/A,FALSE,"Ratio Analysis";#N/A,#N/A,FALSE,"Test 120 Day Accts";#N/A,#N/A,FALSE,"Tickmarks"}</definedName>
    <definedName name="______________________________________A4" localSheetId="1">{#N/A,#N/A,FALSE,"Aging Summary";#N/A,#N/A,FALSE,"Ratio Analysis";#N/A,#N/A,FALSE,"Test 120 Day Accts";#N/A,#N/A,FALSE,"Tickmarks"}</definedName>
    <definedName name="______________________________________A4" localSheetId="0">{#N/A,#N/A,FALSE,"Aging Summary";#N/A,#N/A,FALSE,"Ratio Analysis";#N/A,#N/A,FALSE,"Test 120 Day Accts";#N/A,#N/A,FALSE,"Tickmarks"}</definedName>
    <definedName name="______________________________________A4" localSheetId="3">{#N/A,#N/A,FALSE,"Aging Summary";#N/A,#N/A,FALSE,"Ratio Analysis";#N/A,#N/A,FALSE,"Test 120 Day Accts";#N/A,#N/A,FALSE,"Tickmarks"}</definedName>
    <definedName name="______________________________________A4" localSheetId="5">{#N/A,#N/A,FALSE,"Aging Summary";#N/A,#N/A,FALSE,"Ratio Analysis";#N/A,#N/A,FALSE,"Test 120 Day Accts";#N/A,#N/A,FALSE,"Tickmarks"}</definedName>
    <definedName name="______________________________________A4">{#N/A,#N/A,FALSE,"Aging Summary";#N/A,#N/A,FALSE,"Ratio Analysis";#N/A,#N/A,FALSE,"Test 120 Day Accts";#N/A,#N/A,FALSE,"Tickmarks"}</definedName>
    <definedName name="______________________________________b3" localSheetId="2">{#N/A,#N/A,FALSE,"Aging Summary";#N/A,#N/A,FALSE,"Ratio Analysis";#N/A,#N/A,FALSE,"Test 120 Day Accts";#N/A,#N/A,FALSE,"Tickmarks"}</definedName>
    <definedName name="______________________________________b3" localSheetId="4">{#N/A,#N/A,FALSE,"Aging Summary";#N/A,#N/A,FALSE,"Ratio Analysis";#N/A,#N/A,FALSE,"Test 120 Day Accts";#N/A,#N/A,FALSE,"Tickmarks"}</definedName>
    <definedName name="______________________________________b3" localSheetId="1">{#N/A,#N/A,FALSE,"Aging Summary";#N/A,#N/A,FALSE,"Ratio Analysis";#N/A,#N/A,FALSE,"Test 120 Day Accts";#N/A,#N/A,FALSE,"Tickmarks"}</definedName>
    <definedName name="______________________________________b3" localSheetId="0">{#N/A,#N/A,FALSE,"Aging Summary";#N/A,#N/A,FALSE,"Ratio Analysis";#N/A,#N/A,FALSE,"Test 120 Day Accts";#N/A,#N/A,FALSE,"Tickmarks"}</definedName>
    <definedName name="______________________________________b3" localSheetId="3">{#N/A,#N/A,FALSE,"Aging Summary";#N/A,#N/A,FALSE,"Ratio Analysis";#N/A,#N/A,FALSE,"Test 120 Day Accts";#N/A,#N/A,FALSE,"Tickmarks"}</definedName>
    <definedName name="______________________________________b3" localSheetId="5">{#N/A,#N/A,FALSE,"Aging Summary";#N/A,#N/A,FALSE,"Ratio Analysis";#N/A,#N/A,FALSE,"Test 120 Day Accts";#N/A,#N/A,FALSE,"Tickmarks"}</definedName>
    <definedName name="______________________________________b3">{#N/A,#N/A,FALSE,"Aging Summary";#N/A,#N/A,FALSE,"Ratio Analysis";#N/A,#N/A,FALSE,"Test 120 Day Accts";#N/A,#N/A,FALSE,"Tickmarks"}</definedName>
    <definedName name="____________________________________A2" localSheetId="2">{#N/A,#N/A,FALSE,"Aging Summary";#N/A,#N/A,FALSE,"Ratio Analysis";#N/A,#N/A,FALSE,"Test 120 Day Accts";#N/A,#N/A,FALSE,"Tickmarks"}</definedName>
    <definedName name="____________________________________A2" localSheetId="4">{#N/A,#N/A,FALSE,"Aging Summary";#N/A,#N/A,FALSE,"Ratio Analysis";#N/A,#N/A,FALSE,"Test 120 Day Accts";#N/A,#N/A,FALSE,"Tickmarks"}</definedName>
    <definedName name="____________________________________A2" localSheetId="1">{#N/A,#N/A,FALSE,"Aging Summary";#N/A,#N/A,FALSE,"Ratio Analysis";#N/A,#N/A,FALSE,"Test 120 Day Accts";#N/A,#N/A,FALSE,"Tickmarks"}</definedName>
    <definedName name="____________________________________A2" localSheetId="0">{#N/A,#N/A,FALSE,"Aging Summary";#N/A,#N/A,FALSE,"Ratio Analysis";#N/A,#N/A,FALSE,"Test 120 Day Accts";#N/A,#N/A,FALSE,"Tickmarks"}</definedName>
    <definedName name="____________________________________A2" localSheetId="3">{#N/A,#N/A,FALSE,"Aging Summary";#N/A,#N/A,FALSE,"Ratio Analysis";#N/A,#N/A,FALSE,"Test 120 Day Accts";#N/A,#N/A,FALSE,"Tickmarks"}</definedName>
    <definedName name="____________________________________A2" localSheetId="5">{#N/A,#N/A,FALSE,"Aging Summary";#N/A,#N/A,FALSE,"Ratio Analysis";#N/A,#N/A,FALSE,"Test 120 Day Accts";#N/A,#N/A,FALSE,"Tickmarks"}</definedName>
    <definedName name="____________________________________A2">{#N/A,#N/A,FALSE,"Aging Summary";#N/A,#N/A,FALSE,"Ratio Analysis";#N/A,#N/A,FALSE,"Test 120 Day Accts";#N/A,#N/A,FALSE,"Tickmarks"}</definedName>
    <definedName name="____________________________________A3" localSheetId="2">{#N/A,#N/A,FALSE,"Aging Summary";#N/A,#N/A,FALSE,"Ratio Analysis";#N/A,#N/A,FALSE,"Test 120 Day Accts";#N/A,#N/A,FALSE,"Tickmarks"}</definedName>
    <definedName name="____________________________________A3" localSheetId="4">{#N/A,#N/A,FALSE,"Aging Summary";#N/A,#N/A,FALSE,"Ratio Analysis";#N/A,#N/A,FALSE,"Test 120 Day Accts";#N/A,#N/A,FALSE,"Tickmarks"}</definedName>
    <definedName name="____________________________________A3" localSheetId="1">{#N/A,#N/A,FALSE,"Aging Summary";#N/A,#N/A,FALSE,"Ratio Analysis";#N/A,#N/A,FALSE,"Test 120 Day Accts";#N/A,#N/A,FALSE,"Tickmarks"}</definedName>
    <definedName name="____________________________________A3" localSheetId="0">{#N/A,#N/A,FALSE,"Aging Summary";#N/A,#N/A,FALSE,"Ratio Analysis";#N/A,#N/A,FALSE,"Test 120 Day Accts";#N/A,#N/A,FALSE,"Tickmarks"}</definedName>
    <definedName name="____________________________________A3" localSheetId="3">{#N/A,#N/A,FALSE,"Aging Summary";#N/A,#N/A,FALSE,"Ratio Analysis";#N/A,#N/A,FALSE,"Test 120 Day Accts";#N/A,#N/A,FALSE,"Tickmarks"}</definedName>
    <definedName name="____________________________________A3" localSheetId="5">{#N/A,#N/A,FALSE,"Aging Summary";#N/A,#N/A,FALSE,"Ratio Analysis";#N/A,#N/A,FALSE,"Test 120 Day Accts";#N/A,#N/A,FALSE,"Tickmarks"}</definedName>
    <definedName name="____________________________________A3">{#N/A,#N/A,FALSE,"Aging Summary";#N/A,#N/A,FALSE,"Ratio Analysis";#N/A,#N/A,FALSE,"Test 120 Day Accts";#N/A,#N/A,FALSE,"Tickmarks"}</definedName>
    <definedName name="____________________________________A4" localSheetId="2">{#N/A,#N/A,FALSE,"Aging Summary";#N/A,#N/A,FALSE,"Ratio Analysis";#N/A,#N/A,FALSE,"Test 120 Day Accts";#N/A,#N/A,FALSE,"Tickmarks"}</definedName>
    <definedName name="____________________________________A4" localSheetId="4">{#N/A,#N/A,FALSE,"Aging Summary";#N/A,#N/A,FALSE,"Ratio Analysis";#N/A,#N/A,FALSE,"Test 120 Day Accts";#N/A,#N/A,FALSE,"Tickmarks"}</definedName>
    <definedName name="____________________________________A4" localSheetId="1">{#N/A,#N/A,FALSE,"Aging Summary";#N/A,#N/A,FALSE,"Ratio Analysis";#N/A,#N/A,FALSE,"Test 120 Day Accts";#N/A,#N/A,FALSE,"Tickmarks"}</definedName>
    <definedName name="____________________________________A4" localSheetId="0">{#N/A,#N/A,FALSE,"Aging Summary";#N/A,#N/A,FALSE,"Ratio Analysis";#N/A,#N/A,FALSE,"Test 120 Day Accts";#N/A,#N/A,FALSE,"Tickmarks"}</definedName>
    <definedName name="____________________________________A4" localSheetId="3">{#N/A,#N/A,FALSE,"Aging Summary";#N/A,#N/A,FALSE,"Ratio Analysis";#N/A,#N/A,FALSE,"Test 120 Day Accts";#N/A,#N/A,FALSE,"Tickmarks"}</definedName>
    <definedName name="____________________________________A4" localSheetId="5">{#N/A,#N/A,FALSE,"Aging Summary";#N/A,#N/A,FALSE,"Ratio Analysis";#N/A,#N/A,FALSE,"Test 120 Day Accts";#N/A,#N/A,FALSE,"Tickmarks"}</definedName>
    <definedName name="____________________________________A4">{#N/A,#N/A,FALSE,"Aging Summary";#N/A,#N/A,FALSE,"Ratio Analysis";#N/A,#N/A,FALSE,"Test 120 Day Accts";#N/A,#N/A,FALSE,"Tickmarks"}</definedName>
    <definedName name="____________________________________b3" localSheetId="2">{#N/A,#N/A,FALSE,"Aging Summary";#N/A,#N/A,FALSE,"Ratio Analysis";#N/A,#N/A,FALSE,"Test 120 Day Accts";#N/A,#N/A,FALSE,"Tickmarks"}</definedName>
    <definedName name="____________________________________b3" localSheetId="4">{#N/A,#N/A,FALSE,"Aging Summary";#N/A,#N/A,FALSE,"Ratio Analysis";#N/A,#N/A,FALSE,"Test 120 Day Accts";#N/A,#N/A,FALSE,"Tickmarks"}</definedName>
    <definedName name="____________________________________b3" localSheetId="1">{#N/A,#N/A,FALSE,"Aging Summary";#N/A,#N/A,FALSE,"Ratio Analysis";#N/A,#N/A,FALSE,"Test 120 Day Accts";#N/A,#N/A,FALSE,"Tickmarks"}</definedName>
    <definedName name="____________________________________b3" localSheetId="0">{#N/A,#N/A,FALSE,"Aging Summary";#N/A,#N/A,FALSE,"Ratio Analysis";#N/A,#N/A,FALSE,"Test 120 Day Accts";#N/A,#N/A,FALSE,"Tickmarks"}</definedName>
    <definedName name="____________________________________b3" localSheetId="3">{#N/A,#N/A,FALSE,"Aging Summary";#N/A,#N/A,FALSE,"Ratio Analysis";#N/A,#N/A,FALSE,"Test 120 Day Accts";#N/A,#N/A,FALSE,"Tickmarks"}</definedName>
    <definedName name="____________________________________b3" localSheetId="5">{#N/A,#N/A,FALSE,"Aging Summary";#N/A,#N/A,FALSE,"Ratio Analysis";#N/A,#N/A,FALSE,"Test 120 Day Accts";#N/A,#N/A,FALSE,"Tickmarks"}</definedName>
    <definedName name="____________________________________b3">{#N/A,#N/A,FALSE,"Aging Summary";#N/A,#N/A,FALSE,"Ratio Analysis";#N/A,#N/A,FALSE,"Test 120 Day Accts";#N/A,#N/A,FALSE,"Tickmarks"}</definedName>
    <definedName name="___________________________________A2" localSheetId="2">{#N/A,#N/A,FALSE,"Aging Summary";#N/A,#N/A,FALSE,"Ratio Analysis";#N/A,#N/A,FALSE,"Test 120 Day Accts";#N/A,#N/A,FALSE,"Tickmarks"}</definedName>
    <definedName name="___________________________________A2" localSheetId="4">{#N/A,#N/A,FALSE,"Aging Summary";#N/A,#N/A,FALSE,"Ratio Analysis";#N/A,#N/A,FALSE,"Test 120 Day Accts";#N/A,#N/A,FALSE,"Tickmarks"}</definedName>
    <definedName name="___________________________________A2" localSheetId="1">{#N/A,#N/A,FALSE,"Aging Summary";#N/A,#N/A,FALSE,"Ratio Analysis";#N/A,#N/A,FALSE,"Test 120 Day Accts";#N/A,#N/A,FALSE,"Tickmarks"}</definedName>
    <definedName name="___________________________________A2" localSheetId="0">{#N/A,#N/A,FALSE,"Aging Summary";#N/A,#N/A,FALSE,"Ratio Analysis";#N/A,#N/A,FALSE,"Test 120 Day Accts";#N/A,#N/A,FALSE,"Tickmarks"}</definedName>
    <definedName name="___________________________________A2" localSheetId="3">{#N/A,#N/A,FALSE,"Aging Summary";#N/A,#N/A,FALSE,"Ratio Analysis";#N/A,#N/A,FALSE,"Test 120 Day Accts";#N/A,#N/A,FALSE,"Tickmarks"}</definedName>
    <definedName name="___________________________________A2" localSheetId="5">{#N/A,#N/A,FALSE,"Aging Summary";#N/A,#N/A,FALSE,"Ratio Analysis";#N/A,#N/A,FALSE,"Test 120 Day Accts";#N/A,#N/A,FALSE,"Tickmarks"}</definedName>
    <definedName name="___________________________________A2">{#N/A,#N/A,FALSE,"Aging Summary";#N/A,#N/A,FALSE,"Ratio Analysis";#N/A,#N/A,FALSE,"Test 120 Day Accts";#N/A,#N/A,FALSE,"Tickmarks"}</definedName>
    <definedName name="___________________________________A3" localSheetId="2">{#N/A,#N/A,FALSE,"Aging Summary";#N/A,#N/A,FALSE,"Ratio Analysis";#N/A,#N/A,FALSE,"Test 120 Day Accts";#N/A,#N/A,FALSE,"Tickmarks"}</definedName>
    <definedName name="___________________________________A3" localSheetId="4">{#N/A,#N/A,FALSE,"Aging Summary";#N/A,#N/A,FALSE,"Ratio Analysis";#N/A,#N/A,FALSE,"Test 120 Day Accts";#N/A,#N/A,FALSE,"Tickmarks"}</definedName>
    <definedName name="___________________________________A3" localSheetId="1">{#N/A,#N/A,FALSE,"Aging Summary";#N/A,#N/A,FALSE,"Ratio Analysis";#N/A,#N/A,FALSE,"Test 120 Day Accts";#N/A,#N/A,FALSE,"Tickmarks"}</definedName>
    <definedName name="___________________________________A3" localSheetId="0">{#N/A,#N/A,FALSE,"Aging Summary";#N/A,#N/A,FALSE,"Ratio Analysis";#N/A,#N/A,FALSE,"Test 120 Day Accts";#N/A,#N/A,FALSE,"Tickmarks"}</definedName>
    <definedName name="___________________________________A3" localSheetId="3">{#N/A,#N/A,FALSE,"Aging Summary";#N/A,#N/A,FALSE,"Ratio Analysis";#N/A,#N/A,FALSE,"Test 120 Day Accts";#N/A,#N/A,FALSE,"Tickmarks"}</definedName>
    <definedName name="___________________________________A3" localSheetId="5">{#N/A,#N/A,FALSE,"Aging Summary";#N/A,#N/A,FALSE,"Ratio Analysis";#N/A,#N/A,FALSE,"Test 120 Day Accts";#N/A,#N/A,FALSE,"Tickmarks"}</definedName>
    <definedName name="___________________________________A3">{#N/A,#N/A,FALSE,"Aging Summary";#N/A,#N/A,FALSE,"Ratio Analysis";#N/A,#N/A,FALSE,"Test 120 Day Accts";#N/A,#N/A,FALSE,"Tickmarks"}</definedName>
    <definedName name="___________________________________A4" localSheetId="2">{#N/A,#N/A,FALSE,"Aging Summary";#N/A,#N/A,FALSE,"Ratio Analysis";#N/A,#N/A,FALSE,"Test 120 Day Accts";#N/A,#N/A,FALSE,"Tickmarks"}</definedName>
    <definedName name="___________________________________A4" localSheetId="4">{#N/A,#N/A,FALSE,"Aging Summary";#N/A,#N/A,FALSE,"Ratio Analysis";#N/A,#N/A,FALSE,"Test 120 Day Accts";#N/A,#N/A,FALSE,"Tickmarks"}</definedName>
    <definedName name="___________________________________A4" localSheetId="1">{#N/A,#N/A,FALSE,"Aging Summary";#N/A,#N/A,FALSE,"Ratio Analysis";#N/A,#N/A,FALSE,"Test 120 Day Accts";#N/A,#N/A,FALSE,"Tickmarks"}</definedName>
    <definedName name="___________________________________A4" localSheetId="0">{#N/A,#N/A,FALSE,"Aging Summary";#N/A,#N/A,FALSE,"Ratio Analysis";#N/A,#N/A,FALSE,"Test 120 Day Accts";#N/A,#N/A,FALSE,"Tickmarks"}</definedName>
    <definedName name="___________________________________A4" localSheetId="3">{#N/A,#N/A,FALSE,"Aging Summary";#N/A,#N/A,FALSE,"Ratio Analysis";#N/A,#N/A,FALSE,"Test 120 Day Accts";#N/A,#N/A,FALSE,"Tickmarks"}</definedName>
    <definedName name="___________________________________A4" localSheetId="5">{#N/A,#N/A,FALSE,"Aging Summary";#N/A,#N/A,FALSE,"Ratio Analysis";#N/A,#N/A,FALSE,"Test 120 Day Accts";#N/A,#N/A,FALSE,"Tickmarks"}</definedName>
    <definedName name="___________________________________A4">{#N/A,#N/A,FALSE,"Aging Summary";#N/A,#N/A,FALSE,"Ratio Analysis";#N/A,#N/A,FALSE,"Test 120 Day Accts";#N/A,#N/A,FALSE,"Tickmarks"}</definedName>
    <definedName name="___________________________________b3" localSheetId="2">{#N/A,#N/A,FALSE,"Aging Summary";#N/A,#N/A,FALSE,"Ratio Analysis";#N/A,#N/A,FALSE,"Test 120 Day Accts";#N/A,#N/A,FALSE,"Tickmarks"}</definedName>
    <definedName name="___________________________________b3" localSheetId="4">{#N/A,#N/A,FALSE,"Aging Summary";#N/A,#N/A,FALSE,"Ratio Analysis";#N/A,#N/A,FALSE,"Test 120 Day Accts";#N/A,#N/A,FALSE,"Tickmarks"}</definedName>
    <definedName name="___________________________________b3" localSheetId="1">{#N/A,#N/A,FALSE,"Aging Summary";#N/A,#N/A,FALSE,"Ratio Analysis";#N/A,#N/A,FALSE,"Test 120 Day Accts";#N/A,#N/A,FALSE,"Tickmarks"}</definedName>
    <definedName name="___________________________________b3" localSheetId="0">{#N/A,#N/A,FALSE,"Aging Summary";#N/A,#N/A,FALSE,"Ratio Analysis";#N/A,#N/A,FALSE,"Test 120 Day Accts";#N/A,#N/A,FALSE,"Tickmarks"}</definedName>
    <definedName name="___________________________________b3" localSheetId="3">{#N/A,#N/A,FALSE,"Aging Summary";#N/A,#N/A,FALSE,"Ratio Analysis";#N/A,#N/A,FALSE,"Test 120 Day Accts";#N/A,#N/A,FALSE,"Tickmarks"}</definedName>
    <definedName name="___________________________________b3" localSheetId="5">{#N/A,#N/A,FALSE,"Aging Summary";#N/A,#N/A,FALSE,"Ratio Analysis";#N/A,#N/A,FALSE,"Test 120 Day Accts";#N/A,#N/A,FALSE,"Tickmarks"}</definedName>
    <definedName name="___________________________________b3">{#N/A,#N/A,FALSE,"Aging Summary";#N/A,#N/A,FALSE,"Ratio Analysis";#N/A,#N/A,FALSE,"Test 120 Day Accts";#N/A,#N/A,FALSE,"Tickmarks"}</definedName>
    <definedName name="_________________________________A2" localSheetId="2">{#N/A,#N/A,FALSE,"Aging Summary";#N/A,#N/A,FALSE,"Ratio Analysis";#N/A,#N/A,FALSE,"Test 120 Day Accts";#N/A,#N/A,FALSE,"Tickmarks"}</definedName>
    <definedName name="_________________________________A2" localSheetId="4">{#N/A,#N/A,FALSE,"Aging Summary";#N/A,#N/A,FALSE,"Ratio Analysis";#N/A,#N/A,FALSE,"Test 120 Day Accts";#N/A,#N/A,FALSE,"Tickmarks"}</definedName>
    <definedName name="_________________________________A2" localSheetId="1">{#N/A,#N/A,FALSE,"Aging Summary";#N/A,#N/A,FALSE,"Ratio Analysis";#N/A,#N/A,FALSE,"Test 120 Day Accts";#N/A,#N/A,FALSE,"Tickmarks"}</definedName>
    <definedName name="_________________________________A2" localSheetId="0">{#N/A,#N/A,FALSE,"Aging Summary";#N/A,#N/A,FALSE,"Ratio Analysis";#N/A,#N/A,FALSE,"Test 120 Day Accts";#N/A,#N/A,FALSE,"Tickmarks"}</definedName>
    <definedName name="_________________________________A2" localSheetId="3">{#N/A,#N/A,FALSE,"Aging Summary";#N/A,#N/A,FALSE,"Ratio Analysis";#N/A,#N/A,FALSE,"Test 120 Day Accts";#N/A,#N/A,FALSE,"Tickmarks"}</definedName>
    <definedName name="_________________________________A2" localSheetId="5">{#N/A,#N/A,FALSE,"Aging Summary";#N/A,#N/A,FALSE,"Ratio Analysis";#N/A,#N/A,FALSE,"Test 120 Day Accts";#N/A,#N/A,FALSE,"Tickmarks"}</definedName>
    <definedName name="_________________________________A2">{#N/A,#N/A,FALSE,"Aging Summary";#N/A,#N/A,FALSE,"Ratio Analysis";#N/A,#N/A,FALSE,"Test 120 Day Accts";#N/A,#N/A,FALSE,"Tickmarks"}</definedName>
    <definedName name="_________________________________A3" localSheetId="2">{#N/A,#N/A,FALSE,"Aging Summary";#N/A,#N/A,FALSE,"Ratio Analysis";#N/A,#N/A,FALSE,"Test 120 Day Accts";#N/A,#N/A,FALSE,"Tickmarks"}</definedName>
    <definedName name="_________________________________A3" localSheetId="4">{#N/A,#N/A,FALSE,"Aging Summary";#N/A,#N/A,FALSE,"Ratio Analysis";#N/A,#N/A,FALSE,"Test 120 Day Accts";#N/A,#N/A,FALSE,"Tickmarks"}</definedName>
    <definedName name="_________________________________A3" localSheetId="1">{#N/A,#N/A,FALSE,"Aging Summary";#N/A,#N/A,FALSE,"Ratio Analysis";#N/A,#N/A,FALSE,"Test 120 Day Accts";#N/A,#N/A,FALSE,"Tickmarks"}</definedName>
    <definedName name="_________________________________A3" localSheetId="0">{#N/A,#N/A,FALSE,"Aging Summary";#N/A,#N/A,FALSE,"Ratio Analysis";#N/A,#N/A,FALSE,"Test 120 Day Accts";#N/A,#N/A,FALSE,"Tickmarks"}</definedName>
    <definedName name="_________________________________A3" localSheetId="3">{#N/A,#N/A,FALSE,"Aging Summary";#N/A,#N/A,FALSE,"Ratio Analysis";#N/A,#N/A,FALSE,"Test 120 Day Accts";#N/A,#N/A,FALSE,"Tickmarks"}</definedName>
    <definedName name="_________________________________A3" localSheetId="5">{#N/A,#N/A,FALSE,"Aging Summary";#N/A,#N/A,FALSE,"Ratio Analysis";#N/A,#N/A,FALSE,"Test 120 Day Accts";#N/A,#N/A,FALSE,"Tickmarks"}</definedName>
    <definedName name="_________________________________A3">{#N/A,#N/A,FALSE,"Aging Summary";#N/A,#N/A,FALSE,"Ratio Analysis";#N/A,#N/A,FALSE,"Test 120 Day Accts";#N/A,#N/A,FALSE,"Tickmarks"}</definedName>
    <definedName name="_________________________________A4" localSheetId="2">{#N/A,#N/A,FALSE,"Aging Summary";#N/A,#N/A,FALSE,"Ratio Analysis";#N/A,#N/A,FALSE,"Test 120 Day Accts";#N/A,#N/A,FALSE,"Tickmarks"}</definedName>
    <definedName name="_________________________________A4" localSheetId="4">{#N/A,#N/A,FALSE,"Aging Summary";#N/A,#N/A,FALSE,"Ratio Analysis";#N/A,#N/A,FALSE,"Test 120 Day Accts";#N/A,#N/A,FALSE,"Tickmarks"}</definedName>
    <definedName name="_________________________________A4" localSheetId="1">{#N/A,#N/A,FALSE,"Aging Summary";#N/A,#N/A,FALSE,"Ratio Analysis";#N/A,#N/A,FALSE,"Test 120 Day Accts";#N/A,#N/A,FALSE,"Tickmarks"}</definedName>
    <definedName name="_________________________________A4" localSheetId="0">{#N/A,#N/A,FALSE,"Aging Summary";#N/A,#N/A,FALSE,"Ratio Analysis";#N/A,#N/A,FALSE,"Test 120 Day Accts";#N/A,#N/A,FALSE,"Tickmarks"}</definedName>
    <definedName name="_________________________________A4" localSheetId="3">{#N/A,#N/A,FALSE,"Aging Summary";#N/A,#N/A,FALSE,"Ratio Analysis";#N/A,#N/A,FALSE,"Test 120 Day Accts";#N/A,#N/A,FALSE,"Tickmarks"}</definedName>
    <definedName name="_________________________________A4" localSheetId="5">{#N/A,#N/A,FALSE,"Aging Summary";#N/A,#N/A,FALSE,"Ratio Analysis";#N/A,#N/A,FALSE,"Test 120 Day Accts";#N/A,#N/A,FALSE,"Tickmarks"}</definedName>
    <definedName name="_________________________________A4">{#N/A,#N/A,FALSE,"Aging Summary";#N/A,#N/A,FALSE,"Ratio Analysis";#N/A,#N/A,FALSE,"Test 120 Day Accts";#N/A,#N/A,FALSE,"Tickmarks"}</definedName>
    <definedName name="_________________________________b3" localSheetId="2">{#N/A,#N/A,FALSE,"Aging Summary";#N/A,#N/A,FALSE,"Ratio Analysis";#N/A,#N/A,FALSE,"Test 120 Day Accts";#N/A,#N/A,FALSE,"Tickmarks"}</definedName>
    <definedName name="_________________________________b3" localSheetId="4">{#N/A,#N/A,FALSE,"Aging Summary";#N/A,#N/A,FALSE,"Ratio Analysis";#N/A,#N/A,FALSE,"Test 120 Day Accts";#N/A,#N/A,FALSE,"Tickmarks"}</definedName>
    <definedName name="_________________________________b3" localSheetId="1">{#N/A,#N/A,FALSE,"Aging Summary";#N/A,#N/A,FALSE,"Ratio Analysis";#N/A,#N/A,FALSE,"Test 120 Day Accts";#N/A,#N/A,FALSE,"Tickmarks"}</definedName>
    <definedName name="_________________________________b3" localSheetId="0">{#N/A,#N/A,FALSE,"Aging Summary";#N/A,#N/A,FALSE,"Ratio Analysis";#N/A,#N/A,FALSE,"Test 120 Day Accts";#N/A,#N/A,FALSE,"Tickmarks"}</definedName>
    <definedName name="_________________________________b3" localSheetId="3">{#N/A,#N/A,FALSE,"Aging Summary";#N/A,#N/A,FALSE,"Ratio Analysis";#N/A,#N/A,FALSE,"Test 120 Day Accts";#N/A,#N/A,FALSE,"Tickmarks"}</definedName>
    <definedName name="_________________________________b3" localSheetId="5">{#N/A,#N/A,FALSE,"Aging Summary";#N/A,#N/A,FALSE,"Ratio Analysis";#N/A,#N/A,FALSE,"Test 120 Day Accts";#N/A,#N/A,FALSE,"Tickmarks"}</definedName>
    <definedName name="_________________________________b3">{#N/A,#N/A,FALSE,"Aging Summary";#N/A,#N/A,FALSE,"Ratio Analysis";#N/A,#N/A,FALSE,"Test 120 Day Accts";#N/A,#N/A,FALSE,"Tickmarks"}</definedName>
    <definedName name="_______________________________A2" localSheetId="2">{#N/A,#N/A,FALSE,"Aging Summary";#N/A,#N/A,FALSE,"Ratio Analysis";#N/A,#N/A,FALSE,"Test 120 Day Accts";#N/A,#N/A,FALSE,"Tickmarks"}</definedName>
    <definedName name="_______________________________A2" localSheetId="4">{#N/A,#N/A,FALSE,"Aging Summary";#N/A,#N/A,FALSE,"Ratio Analysis";#N/A,#N/A,FALSE,"Test 120 Day Accts";#N/A,#N/A,FALSE,"Tickmarks"}</definedName>
    <definedName name="_______________________________A2" localSheetId="1">{#N/A,#N/A,FALSE,"Aging Summary";#N/A,#N/A,FALSE,"Ratio Analysis";#N/A,#N/A,FALSE,"Test 120 Day Accts";#N/A,#N/A,FALSE,"Tickmarks"}</definedName>
    <definedName name="_______________________________A2" localSheetId="0">{#N/A,#N/A,FALSE,"Aging Summary";#N/A,#N/A,FALSE,"Ratio Analysis";#N/A,#N/A,FALSE,"Test 120 Day Accts";#N/A,#N/A,FALSE,"Tickmarks"}</definedName>
    <definedName name="_______________________________A2" localSheetId="3">{#N/A,#N/A,FALSE,"Aging Summary";#N/A,#N/A,FALSE,"Ratio Analysis";#N/A,#N/A,FALSE,"Test 120 Day Accts";#N/A,#N/A,FALSE,"Tickmarks"}</definedName>
    <definedName name="_______________________________A2" localSheetId="5">{#N/A,#N/A,FALSE,"Aging Summary";#N/A,#N/A,FALSE,"Ratio Analysis";#N/A,#N/A,FALSE,"Test 120 Day Accts";#N/A,#N/A,FALSE,"Tickmarks"}</definedName>
    <definedName name="_______________________________A2">{#N/A,#N/A,FALSE,"Aging Summary";#N/A,#N/A,FALSE,"Ratio Analysis";#N/A,#N/A,FALSE,"Test 120 Day Accts";#N/A,#N/A,FALSE,"Tickmarks"}</definedName>
    <definedName name="_______________________________A3" localSheetId="2">{#N/A,#N/A,FALSE,"Aging Summary";#N/A,#N/A,FALSE,"Ratio Analysis";#N/A,#N/A,FALSE,"Test 120 Day Accts";#N/A,#N/A,FALSE,"Tickmarks"}</definedName>
    <definedName name="_______________________________A3" localSheetId="4">{#N/A,#N/A,FALSE,"Aging Summary";#N/A,#N/A,FALSE,"Ratio Analysis";#N/A,#N/A,FALSE,"Test 120 Day Accts";#N/A,#N/A,FALSE,"Tickmarks"}</definedName>
    <definedName name="_______________________________A3" localSheetId="1">{#N/A,#N/A,FALSE,"Aging Summary";#N/A,#N/A,FALSE,"Ratio Analysis";#N/A,#N/A,FALSE,"Test 120 Day Accts";#N/A,#N/A,FALSE,"Tickmarks"}</definedName>
    <definedName name="_______________________________A3" localSheetId="0">{#N/A,#N/A,FALSE,"Aging Summary";#N/A,#N/A,FALSE,"Ratio Analysis";#N/A,#N/A,FALSE,"Test 120 Day Accts";#N/A,#N/A,FALSE,"Tickmarks"}</definedName>
    <definedName name="_______________________________A3" localSheetId="3">{#N/A,#N/A,FALSE,"Aging Summary";#N/A,#N/A,FALSE,"Ratio Analysis";#N/A,#N/A,FALSE,"Test 120 Day Accts";#N/A,#N/A,FALSE,"Tickmarks"}</definedName>
    <definedName name="_______________________________A3" localSheetId="5">{#N/A,#N/A,FALSE,"Aging Summary";#N/A,#N/A,FALSE,"Ratio Analysis";#N/A,#N/A,FALSE,"Test 120 Day Accts";#N/A,#N/A,FALSE,"Tickmarks"}</definedName>
    <definedName name="_______________________________A3">{#N/A,#N/A,FALSE,"Aging Summary";#N/A,#N/A,FALSE,"Ratio Analysis";#N/A,#N/A,FALSE,"Test 120 Day Accts";#N/A,#N/A,FALSE,"Tickmarks"}</definedName>
    <definedName name="_______________________________A4" localSheetId="2">{#N/A,#N/A,FALSE,"Aging Summary";#N/A,#N/A,FALSE,"Ratio Analysis";#N/A,#N/A,FALSE,"Test 120 Day Accts";#N/A,#N/A,FALSE,"Tickmarks"}</definedName>
    <definedName name="_______________________________A4" localSheetId="4">{#N/A,#N/A,FALSE,"Aging Summary";#N/A,#N/A,FALSE,"Ratio Analysis";#N/A,#N/A,FALSE,"Test 120 Day Accts";#N/A,#N/A,FALSE,"Tickmarks"}</definedName>
    <definedName name="_______________________________A4" localSheetId="1">{#N/A,#N/A,FALSE,"Aging Summary";#N/A,#N/A,FALSE,"Ratio Analysis";#N/A,#N/A,FALSE,"Test 120 Day Accts";#N/A,#N/A,FALSE,"Tickmarks"}</definedName>
    <definedName name="_______________________________A4" localSheetId="0">{#N/A,#N/A,FALSE,"Aging Summary";#N/A,#N/A,FALSE,"Ratio Analysis";#N/A,#N/A,FALSE,"Test 120 Day Accts";#N/A,#N/A,FALSE,"Tickmarks"}</definedName>
    <definedName name="_______________________________A4" localSheetId="3">{#N/A,#N/A,FALSE,"Aging Summary";#N/A,#N/A,FALSE,"Ratio Analysis";#N/A,#N/A,FALSE,"Test 120 Day Accts";#N/A,#N/A,FALSE,"Tickmarks"}</definedName>
    <definedName name="_______________________________A4" localSheetId="5">{#N/A,#N/A,FALSE,"Aging Summary";#N/A,#N/A,FALSE,"Ratio Analysis";#N/A,#N/A,FALSE,"Test 120 Day Accts";#N/A,#N/A,FALSE,"Tickmarks"}</definedName>
    <definedName name="_______________________________A4">{#N/A,#N/A,FALSE,"Aging Summary";#N/A,#N/A,FALSE,"Ratio Analysis";#N/A,#N/A,FALSE,"Test 120 Day Accts";#N/A,#N/A,FALSE,"Tickmarks"}</definedName>
    <definedName name="_______________________________b3" localSheetId="2">{#N/A,#N/A,FALSE,"Aging Summary";#N/A,#N/A,FALSE,"Ratio Analysis";#N/A,#N/A,FALSE,"Test 120 Day Accts";#N/A,#N/A,FALSE,"Tickmarks"}</definedName>
    <definedName name="_______________________________b3" localSheetId="4">{#N/A,#N/A,FALSE,"Aging Summary";#N/A,#N/A,FALSE,"Ratio Analysis";#N/A,#N/A,FALSE,"Test 120 Day Accts";#N/A,#N/A,FALSE,"Tickmarks"}</definedName>
    <definedName name="_______________________________b3" localSheetId="1">{#N/A,#N/A,FALSE,"Aging Summary";#N/A,#N/A,FALSE,"Ratio Analysis";#N/A,#N/A,FALSE,"Test 120 Day Accts";#N/A,#N/A,FALSE,"Tickmarks"}</definedName>
    <definedName name="_______________________________b3" localSheetId="0">{#N/A,#N/A,FALSE,"Aging Summary";#N/A,#N/A,FALSE,"Ratio Analysis";#N/A,#N/A,FALSE,"Test 120 Day Accts";#N/A,#N/A,FALSE,"Tickmarks"}</definedName>
    <definedName name="_______________________________b3" localSheetId="3">{#N/A,#N/A,FALSE,"Aging Summary";#N/A,#N/A,FALSE,"Ratio Analysis";#N/A,#N/A,FALSE,"Test 120 Day Accts";#N/A,#N/A,FALSE,"Tickmarks"}</definedName>
    <definedName name="_______________________________b3" localSheetId="5">{#N/A,#N/A,FALSE,"Aging Summary";#N/A,#N/A,FALSE,"Ratio Analysis";#N/A,#N/A,FALSE,"Test 120 Day Accts";#N/A,#N/A,FALSE,"Tickmarks"}</definedName>
    <definedName name="_______________________________b3">{#N/A,#N/A,FALSE,"Aging Summary";#N/A,#N/A,FALSE,"Ratio Analysis";#N/A,#N/A,FALSE,"Test 120 Day Accts";#N/A,#N/A,FALSE,"Tickmarks"}</definedName>
    <definedName name="_____________________________A2" localSheetId="2">{#N/A,#N/A,FALSE,"Aging Summary";#N/A,#N/A,FALSE,"Ratio Analysis";#N/A,#N/A,FALSE,"Test 120 Day Accts";#N/A,#N/A,FALSE,"Tickmarks"}</definedName>
    <definedName name="_____________________________A2" localSheetId="4">{#N/A,#N/A,FALSE,"Aging Summary";#N/A,#N/A,FALSE,"Ratio Analysis";#N/A,#N/A,FALSE,"Test 120 Day Accts";#N/A,#N/A,FALSE,"Tickmarks"}</definedName>
    <definedName name="_____________________________A2" localSheetId="1">{#N/A,#N/A,FALSE,"Aging Summary";#N/A,#N/A,FALSE,"Ratio Analysis";#N/A,#N/A,FALSE,"Test 120 Day Accts";#N/A,#N/A,FALSE,"Tickmarks"}</definedName>
    <definedName name="_____________________________A2" localSheetId="0">{#N/A,#N/A,FALSE,"Aging Summary";#N/A,#N/A,FALSE,"Ratio Analysis";#N/A,#N/A,FALSE,"Test 120 Day Accts";#N/A,#N/A,FALSE,"Tickmarks"}</definedName>
    <definedName name="_____________________________A2" localSheetId="3">{#N/A,#N/A,FALSE,"Aging Summary";#N/A,#N/A,FALSE,"Ratio Analysis";#N/A,#N/A,FALSE,"Test 120 Day Accts";#N/A,#N/A,FALSE,"Tickmarks"}</definedName>
    <definedName name="_____________________________A2" localSheetId="5">{#N/A,#N/A,FALSE,"Aging Summary";#N/A,#N/A,FALSE,"Ratio Analysis";#N/A,#N/A,FALSE,"Test 120 Day Accts";#N/A,#N/A,FALSE,"Tickmarks"}</definedName>
    <definedName name="_____________________________A2">{#N/A,#N/A,FALSE,"Aging Summary";#N/A,#N/A,FALSE,"Ratio Analysis";#N/A,#N/A,FALSE,"Test 120 Day Accts";#N/A,#N/A,FALSE,"Tickmarks"}</definedName>
    <definedName name="_____________________________A3" localSheetId="2">{#N/A,#N/A,FALSE,"Aging Summary";#N/A,#N/A,FALSE,"Ratio Analysis";#N/A,#N/A,FALSE,"Test 120 Day Accts";#N/A,#N/A,FALSE,"Tickmarks"}</definedName>
    <definedName name="_____________________________A3" localSheetId="4">{#N/A,#N/A,FALSE,"Aging Summary";#N/A,#N/A,FALSE,"Ratio Analysis";#N/A,#N/A,FALSE,"Test 120 Day Accts";#N/A,#N/A,FALSE,"Tickmarks"}</definedName>
    <definedName name="_____________________________A3" localSheetId="1">{#N/A,#N/A,FALSE,"Aging Summary";#N/A,#N/A,FALSE,"Ratio Analysis";#N/A,#N/A,FALSE,"Test 120 Day Accts";#N/A,#N/A,FALSE,"Tickmarks"}</definedName>
    <definedName name="_____________________________A3" localSheetId="0">{#N/A,#N/A,FALSE,"Aging Summary";#N/A,#N/A,FALSE,"Ratio Analysis";#N/A,#N/A,FALSE,"Test 120 Day Accts";#N/A,#N/A,FALSE,"Tickmarks"}</definedName>
    <definedName name="_____________________________A3" localSheetId="3">{#N/A,#N/A,FALSE,"Aging Summary";#N/A,#N/A,FALSE,"Ratio Analysis";#N/A,#N/A,FALSE,"Test 120 Day Accts";#N/A,#N/A,FALSE,"Tickmarks"}</definedName>
    <definedName name="_____________________________A3" localSheetId="5">{#N/A,#N/A,FALSE,"Aging Summary";#N/A,#N/A,FALSE,"Ratio Analysis";#N/A,#N/A,FALSE,"Test 120 Day Accts";#N/A,#N/A,FALSE,"Tickmarks"}</definedName>
    <definedName name="_____________________________A3">{#N/A,#N/A,FALSE,"Aging Summary";#N/A,#N/A,FALSE,"Ratio Analysis";#N/A,#N/A,FALSE,"Test 120 Day Accts";#N/A,#N/A,FALSE,"Tickmarks"}</definedName>
    <definedName name="_____________________________A4" localSheetId="2">{#N/A,#N/A,FALSE,"Aging Summary";#N/A,#N/A,FALSE,"Ratio Analysis";#N/A,#N/A,FALSE,"Test 120 Day Accts";#N/A,#N/A,FALSE,"Tickmarks"}</definedName>
    <definedName name="_____________________________A4" localSheetId="4">{#N/A,#N/A,FALSE,"Aging Summary";#N/A,#N/A,FALSE,"Ratio Analysis";#N/A,#N/A,FALSE,"Test 120 Day Accts";#N/A,#N/A,FALSE,"Tickmarks"}</definedName>
    <definedName name="_____________________________A4" localSheetId="1">{#N/A,#N/A,FALSE,"Aging Summary";#N/A,#N/A,FALSE,"Ratio Analysis";#N/A,#N/A,FALSE,"Test 120 Day Accts";#N/A,#N/A,FALSE,"Tickmarks"}</definedName>
    <definedName name="_____________________________A4" localSheetId="0">{#N/A,#N/A,FALSE,"Aging Summary";#N/A,#N/A,FALSE,"Ratio Analysis";#N/A,#N/A,FALSE,"Test 120 Day Accts";#N/A,#N/A,FALSE,"Tickmarks"}</definedName>
    <definedName name="_____________________________A4" localSheetId="3">{#N/A,#N/A,FALSE,"Aging Summary";#N/A,#N/A,FALSE,"Ratio Analysis";#N/A,#N/A,FALSE,"Test 120 Day Accts";#N/A,#N/A,FALSE,"Tickmarks"}</definedName>
    <definedName name="_____________________________A4" localSheetId="5">{#N/A,#N/A,FALSE,"Aging Summary";#N/A,#N/A,FALSE,"Ratio Analysis";#N/A,#N/A,FALSE,"Test 120 Day Accts";#N/A,#N/A,FALSE,"Tickmarks"}</definedName>
    <definedName name="_____________________________A4">{#N/A,#N/A,FALSE,"Aging Summary";#N/A,#N/A,FALSE,"Ratio Analysis";#N/A,#N/A,FALSE,"Test 120 Day Accts";#N/A,#N/A,FALSE,"Tickmarks"}</definedName>
    <definedName name="_____________________________b3" localSheetId="2">{#N/A,#N/A,FALSE,"Aging Summary";#N/A,#N/A,FALSE,"Ratio Analysis";#N/A,#N/A,FALSE,"Test 120 Day Accts";#N/A,#N/A,FALSE,"Tickmarks"}</definedName>
    <definedName name="_____________________________b3" localSheetId="4">{#N/A,#N/A,FALSE,"Aging Summary";#N/A,#N/A,FALSE,"Ratio Analysis";#N/A,#N/A,FALSE,"Test 120 Day Accts";#N/A,#N/A,FALSE,"Tickmarks"}</definedName>
    <definedName name="_____________________________b3" localSheetId="1">{#N/A,#N/A,FALSE,"Aging Summary";#N/A,#N/A,FALSE,"Ratio Analysis";#N/A,#N/A,FALSE,"Test 120 Day Accts";#N/A,#N/A,FALSE,"Tickmarks"}</definedName>
    <definedName name="_____________________________b3" localSheetId="0">{#N/A,#N/A,FALSE,"Aging Summary";#N/A,#N/A,FALSE,"Ratio Analysis";#N/A,#N/A,FALSE,"Test 120 Day Accts";#N/A,#N/A,FALSE,"Tickmarks"}</definedName>
    <definedName name="_____________________________b3" localSheetId="3">{#N/A,#N/A,FALSE,"Aging Summary";#N/A,#N/A,FALSE,"Ratio Analysis";#N/A,#N/A,FALSE,"Test 120 Day Accts";#N/A,#N/A,FALSE,"Tickmarks"}</definedName>
    <definedName name="_____________________________b3" localSheetId="5">{#N/A,#N/A,FALSE,"Aging Summary";#N/A,#N/A,FALSE,"Ratio Analysis";#N/A,#N/A,FALSE,"Test 120 Day Accts";#N/A,#N/A,FALSE,"Tickmarks"}</definedName>
    <definedName name="_____________________________b3">{#N/A,#N/A,FALSE,"Aging Summary";#N/A,#N/A,FALSE,"Ratio Analysis";#N/A,#N/A,FALSE,"Test 120 Day Accts";#N/A,#N/A,FALSE,"Tickmarks"}</definedName>
    <definedName name="___________________________A2" localSheetId="2">{#N/A,#N/A,FALSE,"Aging Summary";#N/A,#N/A,FALSE,"Ratio Analysis";#N/A,#N/A,FALSE,"Test 120 Day Accts";#N/A,#N/A,FALSE,"Tickmarks"}</definedName>
    <definedName name="___________________________A2" localSheetId="4">{#N/A,#N/A,FALSE,"Aging Summary";#N/A,#N/A,FALSE,"Ratio Analysis";#N/A,#N/A,FALSE,"Test 120 Day Accts";#N/A,#N/A,FALSE,"Tickmarks"}</definedName>
    <definedName name="___________________________A2" localSheetId="1">{#N/A,#N/A,FALSE,"Aging Summary";#N/A,#N/A,FALSE,"Ratio Analysis";#N/A,#N/A,FALSE,"Test 120 Day Accts";#N/A,#N/A,FALSE,"Tickmarks"}</definedName>
    <definedName name="___________________________A2" localSheetId="0">{#N/A,#N/A,FALSE,"Aging Summary";#N/A,#N/A,FALSE,"Ratio Analysis";#N/A,#N/A,FALSE,"Test 120 Day Accts";#N/A,#N/A,FALSE,"Tickmarks"}</definedName>
    <definedName name="___________________________A2" localSheetId="3">{#N/A,#N/A,FALSE,"Aging Summary";#N/A,#N/A,FALSE,"Ratio Analysis";#N/A,#N/A,FALSE,"Test 120 Day Accts";#N/A,#N/A,FALSE,"Tickmarks"}</definedName>
    <definedName name="___________________________A2" localSheetId="5">{#N/A,#N/A,FALSE,"Aging Summary";#N/A,#N/A,FALSE,"Ratio Analysis";#N/A,#N/A,FALSE,"Test 120 Day Accts";#N/A,#N/A,FALSE,"Tickmarks"}</definedName>
    <definedName name="___________________________A2">{#N/A,#N/A,FALSE,"Aging Summary";#N/A,#N/A,FALSE,"Ratio Analysis";#N/A,#N/A,FALSE,"Test 120 Day Accts";#N/A,#N/A,FALSE,"Tickmarks"}</definedName>
    <definedName name="___________________________A3" localSheetId="2">{#N/A,#N/A,FALSE,"Aging Summary";#N/A,#N/A,FALSE,"Ratio Analysis";#N/A,#N/A,FALSE,"Test 120 Day Accts";#N/A,#N/A,FALSE,"Tickmarks"}</definedName>
    <definedName name="___________________________A3" localSheetId="4">{#N/A,#N/A,FALSE,"Aging Summary";#N/A,#N/A,FALSE,"Ratio Analysis";#N/A,#N/A,FALSE,"Test 120 Day Accts";#N/A,#N/A,FALSE,"Tickmarks"}</definedName>
    <definedName name="___________________________A3" localSheetId="1">{#N/A,#N/A,FALSE,"Aging Summary";#N/A,#N/A,FALSE,"Ratio Analysis";#N/A,#N/A,FALSE,"Test 120 Day Accts";#N/A,#N/A,FALSE,"Tickmarks"}</definedName>
    <definedName name="___________________________A3" localSheetId="0">{#N/A,#N/A,FALSE,"Aging Summary";#N/A,#N/A,FALSE,"Ratio Analysis";#N/A,#N/A,FALSE,"Test 120 Day Accts";#N/A,#N/A,FALSE,"Tickmarks"}</definedName>
    <definedName name="___________________________A3" localSheetId="3">{#N/A,#N/A,FALSE,"Aging Summary";#N/A,#N/A,FALSE,"Ratio Analysis";#N/A,#N/A,FALSE,"Test 120 Day Accts";#N/A,#N/A,FALSE,"Tickmarks"}</definedName>
    <definedName name="___________________________A3" localSheetId="5">{#N/A,#N/A,FALSE,"Aging Summary";#N/A,#N/A,FALSE,"Ratio Analysis";#N/A,#N/A,FALSE,"Test 120 Day Accts";#N/A,#N/A,FALSE,"Tickmarks"}</definedName>
    <definedName name="___________________________A3">{#N/A,#N/A,FALSE,"Aging Summary";#N/A,#N/A,FALSE,"Ratio Analysis";#N/A,#N/A,FALSE,"Test 120 Day Accts";#N/A,#N/A,FALSE,"Tickmarks"}</definedName>
    <definedName name="___________________________A4" localSheetId="2">{#N/A,#N/A,FALSE,"Aging Summary";#N/A,#N/A,FALSE,"Ratio Analysis";#N/A,#N/A,FALSE,"Test 120 Day Accts";#N/A,#N/A,FALSE,"Tickmarks"}</definedName>
    <definedName name="___________________________A4" localSheetId="4">{#N/A,#N/A,FALSE,"Aging Summary";#N/A,#N/A,FALSE,"Ratio Analysis";#N/A,#N/A,FALSE,"Test 120 Day Accts";#N/A,#N/A,FALSE,"Tickmarks"}</definedName>
    <definedName name="___________________________A4" localSheetId="1">{#N/A,#N/A,FALSE,"Aging Summary";#N/A,#N/A,FALSE,"Ratio Analysis";#N/A,#N/A,FALSE,"Test 120 Day Accts";#N/A,#N/A,FALSE,"Tickmarks"}</definedName>
    <definedName name="___________________________A4" localSheetId="0">{#N/A,#N/A,FALSE,"Aging Summary";#N/A,#N/A,FALSE,"Ratio Analysis";#N/A,#N/A,FALSE,"Test 120 Day Accts";#N/A,#N/A,FALSE,"Tickmarks"}</definedName>
    <definedName name="___________________________A4" localSheetId="3">{#N/A,#N/A,FALSE,"Aging Summary";#N/A,#N/A,FALSE,"Ratio Analysis";#N/A,#N/A,FALSE,"Test 120 Day Accts";#N/A,#N/A,FALSE,"Tickmarks"}</definedName>
    <definedName name="___________________________A4" localSheetId="5">{#N/A,#N/A,FALSE,"Aging Summary";#N/A,#N/A,FALSE,"Ratio Analysis";#N/A,#N/A,FALSE,"Test 120 Day Accts";#N/A,#N/A,FALSE,"Tickmarks"}</definedName>
    <definedName name="___________________________A4">{#N/A,#N/A,FALSE,"Aging Summary";#N/A,#N/A,FALSE,"Ratio Analysis";#N/A,#N/A,FALSE,"Test 120 Day Accts";#N/A,#N/A,FALSE,"Tickmarks"}</definedName>
    <definedName name="___________________________b3" localSheetId="2">{#N/A,#N/A,FALSE,"Aging Summary";#N/A,#N/A,FALSE,"Ratio Analysis";#N/A,#N/A,FALSE,"Test 120 Day Accts";#N/A,#N/A,FALSE,"Tickmarks"}</definedName>
    <definedName name="___________________________b3" localSheetId="4">{#N/A,#N/A,FALSE,"Aging Summary";#N/A,#N/A,FALSE,"Ratio Analysis";#N/A,#N/A,FALSE,"Test 120 Day Accts";#N/A,#N/A,FALSE,"Tickmarks"}</definedName>
    <definedName name="___________________________b3" localSheetId="1">{#N/A,#N/A,FALSE,"Aging Summary";#N/A,#N/A,FALSE,"Ratio Analysis";#N/A,#N/A,FALSE,"Test 120 Day Accts";#N/A,#N/A,FALSE,"Tickmarks"}</definedName>
    <definedName name="___________________________b3" localSheetId="0">{#N/A,#N/A,FALSE,"Aging Summary";#N/A,#N/A,FALSE,"Ratio Analysis";#N/A,#N/A,FALSE,"Test 120 Day Accts";#N/A,#N/A,FALSE,"Tickmarks"}</definedName>
    <definedName name="___________________________b3" localSheetId="3">{#N/A,#N/A,FALSE,"Aging Summary";#N/A,#N/A,FALSE,"Ratio Analysis";#N/A,#N/A,FALSE,"Test 120 Day Accts";#N/A,#N/A,FALSE,"Tickmarks"}</definedName>
    <definedName name="___________________________b3" localSheetId="5">{#N/A,#N/A,FALSE,"Aging Summary";#N/A,#N/A,FALSE,"Ratio Analysis";#N/A,#N/A,FALSE,"Test 120 Day Accts";#N/A,#N/A,FALSE,"Tickmarks"}</definedName>
    <definedName name="___________________________b3">{#N/A,#N/A,FALSE,"Aging Summary";#N/A,#N/A,FALSE,"Ratio Analysis";#N/A,#N/A,FALSE,"Test 120 Day Accts";#N/A,#N/A,FALSE,"Tickmarks"}</definedName>
    <definedName name="_________________________A2" localSheetId="2">{#N/A,#N/A,FALSE,"Aging Summary";#N/A,#N/A,FALSE,"Ratio Analysis";#N/A,#N/A,FALSE,"Test 120 Day Accts";#N/A,#N/A,FALSE,"Tickmarks"}</definedName>
    <definedName name="_________________________A2" localSheetId="4">{#N/A,#N/A,FALSE,"Aging Summary";#N/A,#N/A,FALSE,"Ratio Analysis";#N/A,#N/A,FALSE,"Test 120 Day Accts";#N/A,#N/A,FALSE,"Tickmarks"}</definedName>
    <definedName name="_________________________A2" localSheetId="1">{#N/A,#N/A,FALSE,"Aging Summary";#N/A,#N/A,FALSE,"Ratio Analysis";#N/A,#N/A,FALSE,"Test 120 Day Accts";#N/A,#N/A,FALSE,"Tickmarks"}</definedName>
    <definedName name="_________________________A2" localSheetId="0">{#N/A,#N/A,FALSE,"Aging Summary";#N/A,#N/A,FALSE,"Ratio Analysis";#N/A,#N/A,FALSE,"Test 120 Day Accts";#N/A,#N/A,FALSE,"Tickmarks"}</definedName>
    <definedName name="_________________________A2" localSheetId="3">{#N/A,#N/A,FALSE,"Aging Summary";#N/A,#N/A,FALSE,"Ratio Analysis";#N/A,#N/A,FALSE,"Test 120 Day Accts";#N/A,#N/A,FALSE,"Tickmarks"}</definedName>
    <definedName name="_________________________A2" localSheetId="5">{#N/A,#N/A,FALSE,"Aging Summary";#N/A,#N/A,FALSE,"Ratio Analysis";#N/A,#N/A,FALSE,"Test 120 Day Accts";#N/A,#N/A,FALSE,"Tickmarks"}</definedName>
    <definedName name="_________________________A2">{#N/A,#N/A,FALSE,"Aging Summary";#N/A,#N/A,FALSE,"Ratio Analysis";#N/A,#N/A,FALSE,"Test 120 Day Accts";#N/A,#N/A,FALSE,"Tickmarks"}</definedName>
    <definedName name="_________________________A3" localSheetId="2">{#N/A,#N/A,FALSE,"Aging Summary";#N/A,#N/A,FALSE,"Ratio Analysis";#N/A,#N/A,FALSE,"Test 120 Day Accts";#N/A,#N/A,FALSE,"Tickmarks"}</definedName>
    <definedName name="_________________________A3" localSheetId="4">{#N/A,#N/A,FALSE,"Aging Summary";#N/A,#N/A,FALSE,"Ratio Analysis";#N/A,#N/A,FALSE,"Test 120 Day Accts";#N/A,#N/A,FALSE,"Tickmarks"}</definedName>
    <definedName name="_________________________A3" localSheetId="1">{#N/A,#N/A,FALSE,"Aging Summary";#N/A,#N/A,FALSE,"Ratio Analysis";#N/A,#N/A,FALSE,"Test 120 Day Accts";#N/A,#N/A,FALSE,"Tickmarks"}</definedName>
    <definedName name="_________________________A3" localSheetId="0">{#N/A,#N/A,FALSE,"Aging Summary";#N/A,#N/A,FALSE,"Ratio Analysis";#N/A,#N/A,FALSE,"Test 120 Day Accts";#N/A,#N/A,FALSE,"Tickmarks"}</definedName>
    <definedName name="_________________________A3" localSheetId="3">{#N/A,#N/A,FALSE,"Aging Summary";#N/A,#N/A,FALSE,"Ratio Analysis";#N/A,#N/A,FALSE,"Test 120 Day Accts";#N/A,#N/A,FALSE,"Tickmarks"}</definedName>
    <definedName name="_________________________A3" localSheetId="5">{#N/A,#N/A,FALSE,"Aging Summary";#N/A,#N/A,FALSE,"Ratio Analysis";#N/A,#N/A,FALSE,"Test 120 Day Accts";#N/A,#N/A,FALSE,"Tickmarks"}</definedName>
    <definedName name="_________________________A3">{#N/A,#N/A,FALSE,"Aging Summary";#N/A,#N/A,FALSE,"Ratio Analysis";#N/A,#N/A,FALSE,"Test 120 Day Accts";#N/A,#N/A,FALSE,"Tickmarks"}</definedName>
    <definedName name="_________________________A4" localSheetId="2">{#N/A,#N/A,FALSE,"Aging Summary";#N/A,#N/A,FALSE,"Ratio Analysis";#N/A,#N/A,FALSE,"Test 120 Day Accts";#N/A,#N/A,FALSE,"Tickmarks"}</definedName>
    <definedName name="_________________________A4" localSheetId="4">{#N/A,#N/A,FALSE,"Aging Summary";#N/A,#N/A,FALSE,"Ratio Analysis";#N/A,#N/A,FALSE,"Test 120 Day Accts";#N/A,#N/A,FALSE,"Tickmarks"}</definedName>
    <definedName name="_________________________A4" localSheetId="1">{#N/A,#N/A,FALSE,"Aging Summary";#N/A,#N/A,FALSE,"Ratio Analysis";#N/A,#N/A,FALSE,"Test 120 Day Accts";#N/A,#N/A,FALSE,"Tickmarks"}</definedName>
    <definedName name="_________________________A4" localSheetId="0">{#N/A,#N/A,FALSE,"Aging Summary";#N/A,#N/A,FALSE,"Ratio Analysis";#N/A,#N/A,FALSE,"Test 120 Day Accts";#N/A,#N/A,FALSE,"Tickmarks"}</definedName>
    <definedName name="_________________________A4" localSheetId="3">{#N/A,#N/A,FALSE,"Aging Summary";#N/A,#N/A,FALSE,"Ratio Analysis";#N/A,#N/A,FALSE,"Test 120 Day Accts";#N/A,#N/A,FALSE,"Tickmarks"}</definedName>
    <definedName name="_________________________A4" localSheetId="5">{#N/A,#N/A,FALSE,"Aging Summary";#N/A,#N/A,FALSE,"Ratio Analysis";#N/A,#N/A,FALSE,"Test 120 Day Accts";#N/A,#N/A,FALSE,"Tickmarks"}</definedName>
    <definedName name="_________________________A4">{#N/A,#N/A,FALSE,"Aging Summary";#N/A,#N/A,FALSE,"Ratio Analysis";#N/A,#N/A,FALSE,"Test 120 Day Accts";#N/A,#N/A,FALSE,"Tickmarks"}</definedName>
    <definedName name="_________________________b3" localSheetId="2">{#N/A,#N/A,FALSE,"Aging Summary";#N/A,#N/A,FALSE,"Ratio Analysis";#N/A,#N/A,FALSE,"Test 120 Day Accts";#N/A,#N/A,FALSE,"Tickmarks"}</definedName>
    <definedName name="_________________________b3" localSheetId="4">{#N/A,#N/A,FALSE,"Aging Summary";#N/A,#N/A,FALSE,"Ratio Analysis";#N/A,#N/A,FALSE,"Test 120 Day Accts";#N/A,#N/A,FALSE,"Tickmarks"}</definedName>
    <definedName name="_________________________b3" localSheetId="1">{#N/A,#N/A,FALSE,"Aging Summary";#N/A,#N/A,FALSE,"Ratio Analysis";#N/A,#N/A,FALSE,"Test 120 Day Accts";#N/A,#N/A,FALSE,"Tickmarks"}</definedName>
    <definedName name="_________________________b3" localSheetId="0">{#N/A,#N/A,FALSE,"Aging Summary";#N/A,#N/A,FALSE,"Ratio Analysis";#N/A,#N/A,FALSE,"Test 120 Day Accts";#N/A,#N/A,FALSE,"Tickmarks"}</definedName>
    <definedName name="_________________________b3" localSheetId="3">{#N/A,#N/A,FALSE,"Aging Summary";#N/A,#N/A,FALSE,"Ratio Analysis";#N/A,#N/A,FALSE,"Test 120 Day Accts";#N/A,#N/A,FALSE,"Tickmarks"}</definedName>
    <definedName name="_________________________b3" localSheetId="5">{#N/A,#N/A,FALSE,"Aging Summary";#N/A,#N/A,FALSE,"Ratio Analysis";#N/A,#N/A,FALSE,"Test 120 Day Accts";#N/A,#N/A,FALSE,"Tickmarks"}</definedName>
    <definedName name="_________________________b3">{#N/A,#N/A,FALSE,"Aging Summary";#N/A,#N/A,FALSE,"Ratio Analysis";#N/A,#N/A,FALSE,"Test 120 Day Accts";#N/A,#N/A,FALSE,"Tickmarks"}</definedName>
    <definedName name="________________________A2" localSheetId="2">{#N/A,#N/A,FALSE,"Aging Summary";#N/A,#N/A,FALSE,"Ratio Analysis";#N/A,#N/A,FALSE,"Test 120 Day Accts";#N/A,#N/A,FALSE,"Tickmarks"}</definedName>
    <definedName name="________________________A2" localSheetId="4">{#N/A,#N/A,FALSE,"Aging Summary";#N/A,#N/A,FALSE,"Ratio Analysis";#N/A,#N/A,FALSE,"Test 120 Day Accts";#N/A,#N/A,FALSE,"Tickmarks"}</definedName>
    <definedName name="________________________A2" localSheetId="1">{#N/A,#N/A,FALSE,"Aging Summary";#N/A,#N/A,FALSE,"Ratio Analysis";#N/A,#N/A,FALSE,"Test 120 Day Accts";#N/A,#N/A,FALSE,"Tickmarks"}</definedName>
    <definedName name="________________________A2" localSheetId="0">{#N/A,#N/A,FALSE,"Aging Summary";#N/A,#N/A,FALSE,"Ratio Analysis";#N/A,#N/A,FALSE,"Test 120 Day Accts";#N/A,#N/A,FALSE,"Tickmarks"}</definedName>
    <definedName name="________________________A2" localSheetId="3">{#N/A,#N/A,FALSE,"Aging Summary";#N/A,#N/A,FALSE,"Ratio Analysis";#N/A,#N/A,FALSE,"Test 120 Day Accts";#N/A,#N/A,FALSE,"Tickmarks"}</definedName>
    <definedName name="________________________A2" localSheetId="5">{#N/A,#N/A,FALSE,"Aging Summary";#N/A,#N/A,FALSE,"Ratio Analysis";#N/A,#N/A,FALSE,"Test 120 Day Accts";#N/A,#N/A,FALSE,"Tickmarks"}</definedName>
    <definedName name="________________________A2">{#N/A,#N/A,FALSE,"Aging Summary";#N/A,#N/A,FALSE,"Ratio Analysis";#N/A,#N/A,FALSE,"Test 120 Day Accts";#N/A,#N/A,FALSE,"Tickmarks"}</definedName>
    <definedName name="________________________A3" localSheetId="2">{#N/A,#N/A,FALSE,"Aging Summary";#N/A,#N/A,FALSE,"Ratio Analysis";#N/A,#N/A,FALSE,"Test 120 Day Accts";#N/A,#N/A,FALSE,"Tickmarks"}</definedName>
    <definedName name="________________________A3" localSheetId="4">{#N/A,#N/A,FALSE,"Aging Summary";#N/A,#N/A,FALSE,"Ratio Analysis";#N/A,#N/A,FALSE,"Test 120 Day Accts";#N/A,#N/A,FALSE,"Tickmarks"}</definedName>
    <definedName name="________________________A3" localSheetId="1">{#N/A,#N/A,FALSE,"Aging Summary";#N/A,#N/A,FALSE,"Ratio Analysis";#N/A,#N/A,FALSE,"Test 120 Day Accts";#N/A,#N/A,FALSE,"Tickmarks"}</definedName>
    <definedName name="________________________A3" localSheetId="0">{#N/A,#N/A,FALSE,"Aging Summary";#N/A,#N/A,FALSE,"Ratio Analysis";#N/A,#N/A,FALSE,"Test 120 Day Accts";#N/A,#N/A,FALSE,"Tickmarks"}</definedName>
    <definedName name="________________________A3" localSheetId="3">{#N/A,#N/A,FALSE,"Aging Summary";#N/A,#N/A,FALSE,"Ratio Analysis";#N/A,#N/A,FALSE,"Test 120 Day Accts";#N/A,#N/A,FALSE,"Tickmarks"}</definedName>
    <definedName name="________________________A3" localSheetId="5">{#N/A,#N/A,FALSE,"Aging Summary";#N/A,#N/A,FALSE,"Ratio Analysis";#N/A,#N/A,FALSE,"Test 120 Day Accts";#N/A,#N/A,FALSE,"Tickmarks"}</definedName>
    <definedName name="________________________A3">{#N/A,#N/A,FALSE,"Aging Summary";#N/A,#N/A,FALSE,"Ratio Analysis";#N/A,#N/A,FALSE,"Test 120 Day Accts";#N/A,#N/A,FALSE,"Tickmarks"}</definedName>
    <definedName name="________________________A4" localSheetId="2">{#N/A,#N/A,FALSE,"Aging Summary";#N/A,#N/A,FALSE,"Ratio Analysis";#N/A,#N/A,FALSE,"Test 120 Day Accts";#N/A,#N/A,FALSE,"Tickmarks"}</definedName>
    <definedName name="________________________A4" localSheetId="4">{#N/A,#N/A,FALSE,"Aging Summary";#N/A,#N/A,FALSE,"Ratio Analysis";#N/A,#N/A,FALSE,"Test 120 Day Accts";#N/A,#N/A,FALSE,"Tickmarks"}</definedName>
    <definedName name="________________________A4" localSheetId="1">{#N/A,#N/A,FALSE,"Aging Summary";#N/A,#N/A,FALSE,"Ratio Analysis";#N/A,#N/A,FALSE,"Test 120 Day Accts";#N/A,#N/A,FALSE,"Tickmarks"}</definedName>
    <definedName name="________________________A4" localSheetId="0">{#N/A,#N/A,FALSE,"Aging Summary";#N/A,#N/A,FALSE,"Ratio Analysis";#N/A,#N/A,FALSE,"Test 120 Day Accts";#N/A,#N/A,FALSE,"Tickmarks"}</definedName>
    <definedName name="________________________A4" localSheetId="3">{#N/A,#N/A,FALSE,"Aging Summary";#N/A,#N/A,FALSE,"Ratio Analysis";#N/A,#N/A,FALSE,"Test 120 Day Accts";#N/A,#N/A,FALSE,"Tickmarks"}</definedName>
    <definedName name="________________________A4" localSheetId="5">{#N/A,#N/A,FALSE,"Aging Summary";#N/A,#N/A,FALSE,"Ratio Analysis";#N/A,#N/A,FALSE,"Test 120 Day Accts";#N/A,#N/A,FALSE,"Tickmarks"}</definedName>
    <definedName name="________________________A4">{#N/A,#N/A,FALSE,"Aging Summary";#N/A,#N/A,FALSE,"Ratio Analysis";#N/A,#N/A,FALSE,"Test 120 Day Accts";#N/A,#N/A,FALSE,"Tickmarks"}</definedName>
    <definedName name="________________________aje05" localSheetId="2">#REF!</definedName>
    <definedName name="________________________aje05" localSheetId="4">#REF!</definedName>
    <definedName name="________________________aje05" localSheetId="1">#REF!</definedName>
    <definedName name="________________________aje05" localSheetId="0">#REF!</definedName>
    <definedName name="________________________aje05" localSheetId="3">#REF!</definedName>
    <definedName name="________________________aje05" localSheetId="5">#REF!</definedName>
    <definedName name="________________________aje05">#REF!</definedName>
    <definedName name="________________________b3" localSheetId="2">{#N/A,#N/A,FALSE,"Aging Summary";#N/A,#N/A,FALSE,"Ratio Analysis";#N/A,#N/A,FALSE,"Test 120 Day Accts";#N/A,#N/A,FALSE,"Tickmarks"}</definedName>
    <definedName name="________________________b3" localSheetId="4">{#N/A,#N/A,FALSE,"Aging Summary";#N/A,#N/A,FALSE,"Ratio Analysis";#N/A,#N/A,FALSE,"Test 120 Day Accts";#N/A,#N/A,FALSE,"Tickmarks"}</definedName>
    <definedName name="________________________b3" localSheetId="1">{#N/A,#N/A,FALSE,"Aging Summary";#N/A,#N/A,FALSE,"Ratio Analysis";#N/A,#N/A,FALSE,"Test 120 Day Accts";#N/A,#N/A,FALSE,"Tickmarks"}</definedName>
    <definedName name="________________________b3" localSheetId="0">{#N/A,#N/A,FALSE,"Aging Summary";#N/A,#N/A,FALSE,"Ratio Analysis";#N/A,#N/A,FALSE,"Test 120 Day Accts";#N/A,#N/A,FALSE,"Tickmarks"}</definedName>
    <definedName name="________________________b3" localSheetId="3">{#N/A,#N/A,FALSE,"Aging Summary";#N/A,#N/A,FALSE,"Ratio Analysis";#N/A,#N/A,FALSE,"Test 120 Day Accts";#N/A,#N/A,FALSE,"Tickmarks"}</definedName>
    <definedName name="________________________b3" localSheetId="5">{#N/A,#N/A,FALSE,"Aging Summary";#N/A,#N/A,FALSE,"Ratio Analysis";#N/A,#N/A,FALSE,"Test 120 Day Accts";#N/A,#N/A,FALSE,"Tickmarks"}</definedName>
    <definedName name="________________________b3">{#N/A,#N/A,FALSE,"Aging Summary";#N/A,#N/A,FALSE,"Ratio Analysis";#N/A,#N/A,FALSE,"Test 120 Day Accts";#N/A,#N/A,FALSE,"Tickmarks"}</definedName>
    <definedName name="_______________________A2" localSheetId="2">{#N/A,#N/A,FALSE,"Aging Summary";#N/A,#N/A,FALSE,"Ratio Analysis";#N/A,#N/A,FALSE,"Test 120 Day Accts";#N/A,#N/A,FALSE,"Tickmarks"}</definedName>
    <definedName name="_______________________A2" localSheetId="4">{#N/A,#N/A,FALSE,"Aging Summary";#N/A,#N/A,FALSE,"Ratio Analysis";#N/A,#N/A,FALSE,"Test 120 Day Accts";#N/A,#N/A,FALSE,"Tickmarks"}</definedName>
    <definedName name="_______________________A2" localSheetId="1">{#N/A,#N/A,FALSE,"Aging Summary";#N/A,#N/A,FALSE,"Ratio Analysis";#N/A,#N/A,FALSE,"Test 120 Day Accts";#N/A,#N/A,FALSE,"Tickmarks"}</definedName>
    <definedName name="_______________________A2" localSheetId="0">{#N/A,#N/A,FALSE,"Aging Summary";#N/A,#N/A,FALSE,"Ratio Analysis";#N/A,#N/A,FALSE,"Test 120 Day Accts";#N/A,#N/A,FALSE,"Tickmarks"}</definedName>
    <definedName name="_______________________A2" localSheetId="3">{#N/A,#N/A,FALSE,"Aging Summary";#N/A,#N/A,FALSE,"Ratio Analysis";#N/A,#N/A,FALSE,"Test 120 Day Accts";#N/A,#N/A,FALSE,"Tickmarks"}</definedName>
    <definedName name="_______________________A2" localSheetId="5">{#N/A,#N/A,FALSE,"Aging Summary";#N/A,#N/A,FALSE,"Ratio Analysis";#N/A,#N/A,FALSE,"Test 120 Day Accts";#N/A,#N/A,FALSE,"Tickmarks"}</definedName>
    <definedName name="_______________________A2">{#N/A,#N/A,FALSE,"Aging Summary";#N/A,#N/A,FALSE,"Ratio Analysis";#N/A,#N/A,FALSE,"Test 120 Day Accts";#N/A,#N/A,FALSE,"Tickmarks"}</definedName>
    <definedName name="_______________________A3" localSheetId="2">{#N/A,#N/A,FALSE,"Aging Summary";#N/A,#N/A,FALSE,"Ratio Analysis";#N/A,#N/A,FALSE,"Test 120 Day Accts";#N/A,#N/A,FALSE,"Tickmarks"}</definedName>
    <definedName name="_______________________A3" localSheetId="4">{#N/A,#N/A,FALSE,"Aging Summary";#N/A,#N/A,FALSE,"Ratio Analysis";#N/A,#N/A,FALSE,"Test 120 Day Accts";#N/A,#N/A,FALSE,"Tickmarks"}</definedName>
    <definedName name="_______________________A3" localSheetId="1">{#N/A,#N/A,FALSE,"Aging Summary";#N/A,#N/A,FALSE,"Ratio Analysis";#N/A,#N/A,FALSE,"Test 120 Day Accts";#N/A,#N/A,FALSE,"Tickmarks"}</definedName>
    <definedName name="_______________________A3" localSheetId="0">{#N/A,#N/A,FALSE,"Aging Summary";#N/A,#N/A,FALSE,"Ratio Analysis";#N/A,#N/A,FALSE,"Test 120 Day Accts";#N/A,#N/A,FALSE,"Tickmarks"}</definedName>
    <definedName name="_______________________A3" localSheetId="3">{#N/A,#N/A,FALSE,"Aging Summary";#N/A,#N/A,FALSE,"Ratio Analysis";#N/A,#N/A,FALSE,"Test 120 Day Accts";#N/A,#N/A,FALSE,"Tickmarks"}</definedName>
    <definedName name="_______________________A3" localSheetId="5">{#N/A,#N/A,FALSE,"Aging Summary";#N/A,#N/A,FALSE,"Ratio Analysis";#N/A,#N/A,FALSE,"Test 120 Day Accts";#N/A,#N/A,FALSE,"Tickmarks"}</definedName>
    <definedName name="_______________________A3">{#N/A,#N/A,FALSE,"Aging Summary";#N/A,#N/A,FALSE,"Ratio Analysis";#N/A,#N/A,FALSE,"Test 120 Day Accts";#N/A,#N/A,FALSE,"Tickmarks"}</definedName>
    <definedName name="_______________________A4" localSheetId="2">{#N/A,#N/A,FALSE,"Aging Summary";#N/A,#N/A,FALSE,"Ratio Analysis";#N/A,#N/A,FALSE,"Test 120 Day Accts";#N/A,#N/A,FALSE,"Tickmarks"}</definedName>
    <definedName name="_______________________A4" localSheetId="4">{#N/A,#N/A,FALSE,"Aging Summary";#N/A,#N/A,FALSE,"Ratio Analysis";#N/A,#N/A,FALSE,"Test 120 Day Accts";#N/A,#N/A,FALSE,"Tickmarks"}</definedName>
    <definedName name="_______________________A4" localSheetId="1">{#N/A,#N/A,FALSE,"Aging Summary";#N/A,#N/A,FALSE,"Ratio Analysis";#N/A,#N/A,FALSE,"Test 120 Day Accts";#N/A,#N/A,FALSE,"Tickmarks"}</definedName>
    <definedName name="_______________________A4" localSheetId="0">{#N/A,#N/A,FALSE,"Aging Summary";#N/A,#N/A,FALSE,"Ratio Analysis";#N/A,#N/A,FALSE,"Test 120 Day Accts";#N/A,#N/A,FALSE,"Tickmarks"}</definedName>
    <definedName name="_______________________A4" localSheetId="3">{#N/A,#N/A,FALSE,"Aging Summary";#N/A,#N/A,FALSE,"Ratio Analysis";#N/A,#N/A,FALSE,"Test 120 Day Accts";#N/A,#N/A,FALSE,"Tickmarks"}</definedName>
    <definedName name="_______________________A4" localSheetId="5">{#N/A,#N/A,FALSE,"Aging Summary";#N/A,#N/A,FALSE,"Ratio Analysis";#N/A,#N/A,FALSE,"Test 120 Day Accts";#N/A,#N/A,FALSE,"Tickmarks"}</definedName>
    <definedName name="_______________________A4">{#N/A,#N/A,FALSE,"Aging Summary";#N/A,#N/A,FALSE,"Ratio Analysis";#N/A,#N/A,FALSE,"Test 120 Day Accts";#N/A,#N/A,FALSE,"Tickmarks"}</definedName>
    <definedName name="_______________________aje05" localSheetId="2">#REF!</definedName>
    <definedName name="_______________________aje05" localSheetId="4">#REF!</definedName>
    <definedName name="_______________________aje05" localSheetId="1">#REF!</definedName>
    <definedName name="_______________________aje05" localSheetId="0">#REF!</definedName>
    <definedName name="_______________________aje05" localSheetId="3">#REF!</definedName>
    <definedName name="_______________________aje05" localSheetId="5">#REF!</definedName>
    <definedName name="_______________________aje05">#REF!</definedName>
    <definedName name="_______________________b3" localSheetId="2">{#N/A,#N/A,FALSE,"Aging Summary";#N/A,#N/A,FALSE,"Ratio Analysis";#N/A,#N/A,FALSE,"Test 120 Day Accts";#N/A,#N/A,FALSE,"Tickmarks"}</definedName>
    <definedName name="_______________________b3" localSheetId="4">{#N/A,#N/A,FALSE,"Aging Summary";#N/A,#N/A,FALSE,"Ratio Analysis";#N/A,#N/A,FALSE,"Test 120 Day Accts";#N/A,#N/A,FALSE,"Tickmarks"}</definedName>
    <definedName name="_______________________b3" localSheetId="1">{#N/A,#N/A,FALSE,"Aging Summary";#N/A,#N/A,FALSE,"Ratio Analysis";#N/A,#N/A,FALSE,"Test 120 Day Accts";#N/A,#N/A,FALSE,"Tickmarks"}</definedName>
    <definedName name="_______________________b3" localSheetId="0">{#N/A,#N/A,FALSE,"Aging Summary";#N/A,#N/A,FALSE,"Ratio Analysis";#N/A,#N/A,FALSE,"Test 120 Day Accts";#N/A,#N/A,FALSE,"Tickmarks"}</definedName>
    <definedName name="_______________________b3" localSheetId="3">{#N/A,#N/A,FALSE,"Aging Summary";#N/A,#N/A,FALSE,"Ratio Analysis";#N/A,#N/A,FALSE,"Test 120 Day Accts";#N/A,#N/A,FALSE,"Tickmarks"}</definedName>
    <definedName name="_______________________b3" localSheetId="5">{#N/A,#N/A,FALSE,"Aging Summary";#N/A,#N/A,FALSE,"Ratio Analysis";#N/A,#N/A,FALSE,"Test 120 Day Accts";#N/A,#N/A,FALSE,"Tickmarks"}</definedName>
    <definedName name="_______________________b3">{#N/A,#N/A,FALSE,"Aging Summary";#N/A,#N/A,FALSE,"Ratio Analysis";#N/A,#N/A,FALSE,"Test 120 Day Accts";#N/A,#N/A,FALSE,"Tickmarks"}</definedName>
    <definedName name="______________________A2" localSheetId="2">{#N/A,#N/A,FALSE,"Aging Summary";#N/A,#N/A,FALSE,"Ratio Analysis";#N/A,#N/A,FALSE,"Test 120 Day Accts";#N/A,#N/A,FALSE,"Tickmarks"}</definedName>
    <definedName name="______________________A2" localSheetId="4">{#N/A,#N/A,FALSE,"Aging Summary";#N/A,#N/A,FALSE,"Ratio Analysis";#N/A,#N/A,FALSE,"Test 120 Day Accts";#N/A,#N/A,FALSE,"Tickmarks"}</definedName>
    <definedName name="______________________A2" localSheetId="1">{#N/A,#N/A,FALSE,"Aging Summary";#N/A,#N/A,FALSE,"Ratio Analysis";#N/A,#N/A,FALSE,"Test 120 Day Accts";#N/A,#N/A,FALSE,"Tickmarks"}</definedName>
    <definedName name="______________________A2" localSheetId="0">{#N/A,#N/A,FALSE,"Aging Summary";#N/A,#N/A,FALSE,"Ratio Analysis";#N/A,#N/A,FALSE,"Test 120 Day Accts";#N/A,#N/A,FALSE,"Tickmarks"}</definedName>
    <definedName name="______________________A2" localSheetId="3">{#N/A,#N/A,FALSE,"Aging Summary";#N/A,#N/A,FALSE,"Ratio Analysis";#N/A,#N/A,FALSE,"Test 120 Day Accts";#N/A,#N/A,FALSE,"Tickmarks"}</definedName>
    <definedName name="______________________A2" localSheetId="5">{#N/A,#N/A,FALSE,"Aging Summary";#N/A,#N/A,FALSE,"Ratio Analysis";#N/A,#N/A,FALSE,"Test 120 Day Accts";#N/A,#N/A,FALSE,"Tickmarks"}</definedName>
    <definedName name="______________________A2">{#N/A,#N/A,FALSE,"Aging Summary";#N/A,#N/A,FALSE,"Ratio Analysis";#N/A,#N/A,FALSE,"Test 120 Day Accts";#N/A,#N/A,FALSE,"Tickmarks"}</definedName>
    <definedName name="______________________A3" localSheetId="2">{#N/A,#N/A,FALSE,"Aging Summary";#N/A,#N/A,FALSE,"Ratio Analysis";#N/A,#N/A,FALSE,"Test 120 Day Accts";#N/A,#N/A,FALSE,"Tickmarks"}</definedName>
    <definedName name="______________________A3" localSheetId="4">{#N/A,#N/A,FALSE,"Aging Summary";#N/A,#N/A,FALSE,"Ratio Analysis";#N/A,#N/A,FALSE,"Test 120 Day Accts";#N/A,#N/A,FALSE,"Tickmarks"}</definedName>
    <definedName name="______________________A3" localSheetId="1">{#N/A,#N/A,FALSE,"Aging Summary";#N/A,#N/A,FALSE,"Ratio Analysis";#N/A,#N/A,FALSE,"Test 120 Day Accts";#N/A,#N/A,FALSE,"Tickmarks"}</definedName>
    <definedName name="______________________A3" localSheetId="0">{#N/A,#N/A,FALSE,"Aging Summary";#N/A,#N/A,FALSE,"Ratio Analysis";#N/A,#N/A,FALSE,"Test 120 Day Accts";#N/A,#N/A,FALSE,"Tickmarks"}</definedName>
    <definedName name="______________________A3" localSheetId="3">{#N/A,#N/A,FALSE,"Aging Summary";#N/A,#N/A,FALSE,"Ratio Analysis";#N/A,#N/A,FALSE,"Test 120 Day Accts";#N/A,#N/A,FALSE,"Tickmarks"}</definedName>
    <definedName name="______________________A3" localSheetId="5">{#N/A,#N/A,FALSE,"Aging Summary";#N/A,#N/A,FALSE,"Ratio Analysis";#N/A,#N/A,FALSE,"Test 120 Day Accts";#N/A,#N/A,FALSE,"Tickmarks"}</definedName>
    <definedName name="______________________A3">{#N/A,#N/A,FALSE,"Aging Summary";#N/A,#N/A,FALSE,"Ratio Analysis";#N/A,#N/A,FALSE,"Test 120 Day Accts";#N/A,#N/A,FALSE,"Tickmarks"}</definedName>
    <definedName name="______________________A4" localSheetId="2">{#N/A,#N/A,FALSE,"Aging Summary";#N/A,#N/A,FALSE,"Ratio Analysis";#N/A,#N/A,FALSE,"Test 120 Day Accts";#N/A,#N/A,FALSE,"Tickmarks"}</definedName>
    <definedName name="______________________A4" localSheetId="4">{#N/A,#N/A,FALSE,"Aging Summary";#N/A,#N/A,FALSE,"Ratio Analysis";#N/A,#N/A,FALSE,"Test 120 Day Accts";#N/A,#N/A,FALSE,"Tickmarks"}</definedName>
    <definedName name="______________________A4" localSheetId="1">{#N/A,#N/A,FALSE,"Aging Summary";#N/A,#N/A,FALSE,"Ratio Analysis";#N/A,#N/A,FALSE,"Test 120 Day Accts";#N/A,#N/A,FALSE,"Tickmarks"}</definedName>
    <definedName name="______________________A4" localSheetId="0">{#N/A,#N/A,FALSE,"Aging Summary";#N/A,#N/A,FALSE,"Ratio Analysis";#N/A,#N/A,FALSE,"Test 120 Day Accts";#N/A,#N/A,FALSE,"Tickmarks"}</definedName>
    <definedName name="______________________A4" localSheetId="3">{#N/A,#N/A,FALSE,"Aging Summary";#N/A,#N/A,FALSE,"Ratio Analysis";#N/A,#N/A,FALSE,"Test 120 Day Accts";#N/A,#N/A,FALSE,"Tickmarks"}</definedName>
    <definedName name="______________________A4" localSheetId="5">{#N/A,#N/A,FALSE,"Aging Summary";#N/A,#N/A,FALSE,"Ratio Analysis";#N/A,#N/A,FALSE,"Test 120 Day Accts";#N/A,#N/A,FALSE,"Tickmarks"}</definedName>
    <definedName name="______________________A4">{#N/A,#N/A,FALSE,"Aging Summary";#N/A,#N/A,FALSE,"Ratio Analysis";#N/A,#N/A,FALSE,"Test 120 Day Accts";#N/A,#N/A,FALSE,"Tickmarks"}</definedName>
    <definedName name="______________________aje05" localSheetId="2">#REF!</definedName>
    <definedName name="______________________aje05" localSheetId="4">#REF!</definedName>
    <definedName name="______________________aje05" localSheetId="1">#REF!</definedName>
    <definedName name="______________________aje05" localSheetId="0">#REF!</definedName>
    <definedName name="______________________aje05" localSheetId="3">#REF!</definedName>
    <definedName name="______________________aje05" localSheetId="5">#REF!</definedName>
    <definedName name="______________________aje05">#REF!</definedName>
    <definedName name="______________________b3" localSheetId="2">{#N/A,#N/A,FALSE,"Aging Summary";#N/A,#N/A,FALSE,"Ratio Analysis";#N/A,#N/A,FALSE,"Test 120 Day Accts";#N/A,#N/A,FALSE,"Tickmarks"}</definedName>
    <definedName name="______________________b3" localSheetId="4">{#N/A,#N/A,FALSE,"Aging Summary";#N/A,#N/A,FALSE,"Ratio Analysis";#N/A,#N/A,FALSE,"Test 120 Day Accts";#N/A,#N/A,FALSE,"Tickmarks"}</definedName>
    <definedName name="______________________b3" localSheetId="1">{#N/A,#N/A,FALSE,"Aging Summary";#N/A,#N/A,FALSE,"Ratio Analysis";#N/A,#N/A,FALSE,"Test 120 Day Accts";#N/A,#N/A,FALSE,"Tickmarks"}</definedName>
    <definedName name="______________________b3" localSheetId="0">{#N/A,#N/A,FALSE,"Aging Summary";#N/A,#N/A,FALSE,"Ratio Analysis";#N/A,#N/A,FALSE,"Test 120 Day Accts";#N/A,#N/A,FALSE,"Tickmarks"}</definedName>
    <definedName name="______________________b3" localSheetId="3">{#N/A,#N/A,FALSE,"Aging Summary";#N/A,#N/A,FALSE,"Ratio Analysis";#N/A,#N/A,FALSE,"Test 120 Day Accts";#N/A,#N/A,FALSE,"Tickmarks"}</definedName>
    <definedName name="______________________b3" localSheetId="5">{#N/A,#N/A,FALSE,"Aging Summary";#N/A,#N/A,FALSE,"Ratio Analysis";#N/A,#N/A,FALSE,"Test 120 Day Accts";#N/A,#N/A,FALSE,"Tickmarks"}</definedName>
    <definedName name="______________________b3">{#N/A,#N/A,FALSE,"Aging Summary";#N/A,#N/A,FALSE,"Ratio Analysis";#N/A,#N/A,FALSE,"Test 120 Day Accts";#N/A,#N/A,FALSE,"Tickmarks"}</definedName>
    <definedName name="_____________________A2" localSheetId="2">{#N/A,#N/A,FALSE,"Aging Summary";#N/A,#N/A,FALSE,"Ratio Analysis";#N/A,#N/A,FALSE,"Test 120 Day Accts";#N/A,#N/A,FALSE,"Tickmarks"}</definedName>
    <definedName name="_____________________A2" localSheetId="4">{#N/A,#N/A,FALSE,"Aging Summary";#N/A,#N/A,FALSE,"Ratio Analysis";#N/A,#N/A,FALSE,"Test 120 Day Accts";#N/A,#N/A,FALSE,"Tickmarks"}</definedName>
    <definedName name="_____________________A2" localSheetId="1">{#N/A,#N/A,FALSE,"Aging Summary";#N/A,#N/A,FALSE,"Ratio Analysis";#N/A,#N/A,FALSE,"Test 120 Day Accts";#N/A,#N/A,FALSE,"Tickmarks"}</definedName>
    <definedName name="_____________________A2" localSheetId="0">{#N/A,#N/A,FALSE,"Aging Summary";#N/A,#N/A,FALSE,"Ratio Analysis";#N/A,#N/A,FALSE,"Test 120 Day Accts";#N/A,#N/A,FALSE,"Tickmarks"}</definedName>
    <definedName name="_____________________A2" localSheetId="3">{#N/A,#N/A,FALSE,"Aging Summary";#N/A,#N/A,FALSE,"Ratio Analysis";#N/A,#N/A,FALSE,"Test 120 Day Accts";#N/A,#N/A,FALSE,"Tickmarks"}</definedName>
    <definedName name="_____________________A2" localSheetId="5">{#N/A,#N/A,FALSE,"Aging Summary";#N/A,#N/A,FALSE,"Ratio Analysis";#N/A,#N/A,FALSE,"Test 120 Day Accts";#N/A,#N/A,FALSE,"Tickmarks"}</definedName>
    <definedName name="_____________________A2">{#N/A,#N/A,FALSE,"Aging Summary";#N/A,#N/A,FALSE,"Ratio Analysis";#N/A,#N/A,FALSE,"Test 120 Day Accts";#N/A,#N/A,FALSE,"Tickmarks"}</definedName>
    <definedName name="_____________________A3" localSheetId="2">{#N/A,#N/A,FALSE,"Aging Summary";#N/A,#N/A,FALSE,"Ratio Analysis";#N/A,#N/A,FALSE,"Test 120 Day Accts";#N/A,#N/A,FALSE,"Tickmarks"}</definedName>
    <definedName name="_____________________A3" localSheetId="4">{#N/A,#N/A,FALSE,"Aging Summary";#N/A,#N/A,FALSE,"Ratio Analysis";#N/A,#N/A,FALSE,"Test 120 Day Accts";#N/A,#N/A,FALSE,"Tickmarks"}</definedName>
    <definedName name="_____________________A3" localSheetId="1">{#N/A,#N/A,FALSE,"Aging Summary";#N/A,#N/A,FALSE,"Ratio Analysis";#N/A,#N/A,FALSE,"Test 120 Day Accts";#N/A,#N/A,FALSE,"Tickmarks"}</definedName>
    <definedName name="_____________________A3" localSheetId="0">{#N/A,#N/A,FALSE,"Aging Summary";#N/A,#N/A,FALSE,"Ratio Analysis";#N/A,#N/A,FALSE,"Test 120 Day Accts";#N/A,#N/A,FALSE,"Tickmarks"}</definedName>
    <definedName name="_____________________A3" localSheetId="3">{#N/A,#N/A,FALSE,"Aging Summary";#N/A,#N/A,FALSE,"Ratio Analysis";#N/A,#N/A,FALSE,"Test 120 Day Accts";#N/A,#N/A,FALSE,"Tickmarks"}</definedName>
    <definedName name="_____________________A3" localSheetId="5">{#N/A,#N/A,FALSE,"Aging Summary";#N/A,#N/A,FALSE,"Ratio Analysis";#N/A,#N/A,FALSE,"Test 120 Day Accts";#N/A,#N/A,FALSE,"Tickmarks"}</definedName>
    <definedName name="_____________________A3">{#N/A,#N/A,FALSE,"Aging Summary";#N/A,#N/A,FALSE,"Ratio Analysis";#N/A,#N/A,FALSE,"Test 120 Day Accts";#N/A,#N/A,FALSE,"Tickmarks"}</definedName>
    <definedName name="_____________________A4" localSheetId="2">{#N/A,#N/A,FALSE,"Aging Summary";#N/A,#N/A,FALSE,"Ratio Analysis";#N/A,#N/A,FALSE,"Test 120 Day Accts";#N/A,#N/A,FALSE,"Tickmarks"}</definedName>
    <definedName name="_____________________A4" localSheetId="4">{#N/A,#N/A,FALSE,"Aging Summary";#N/A,#N/A,FALSE,"Ratio Analysis";#N/A,#N/A,FALSE,"Test 120 Day Accts";#N/A,#N/A,FALSE,"Tickmarks"}</definedName>
    <definedName name="_____________________A4" localSheetId="1">{#N/A,#N/A,FALSE,"Aging Summary";#N/A,#N/A,FALSE,"Ratio Analysis";#N/A,#N/A,FALSE,"Test 120 Day Accts";#N/A,#N/A,FALSE,"Tickmarks"}</definedName>
    <definedName name="_____________________A4" localSheetId="0">{#N/A,#N/A,FALSE,"Aging Summary";#N/A,#N/A,FALSE,"Ratio Analysis";#N/A,#N/A,FALSE,"Test 120 Day Accts";#N/A,#N/A,FALSE,"Tickmarks"}</definedName>
    <definedName name="_____________________A4" localSheetId="3">{#N/A,#N/A,FALSE,"Aging Summary";#N/A,#N/A,FALSE,"Ratio Analysis";#N/A,#N/A,FALSE,"Test 120 Day Accts";#N/A,#N/A,FALSE,"Tickmarks"}</definedName>
    <definedName name="_____________________A4" localSheetId="5">{#N/A,#N/A,FALSE,"Aging Summary";#N/A,#N/A,FALSE,"Ratio Analysis";#N/A,#N/A,FALSE,"Test 120 Day Accts";#N/A,#N/A,FALSE,"Tickmarks"}</definedName>
    <definedName name="_____________________A4">{#N/A,#N/A,FALSE,"Aging Summary";#N/A,#N/A,FALSE,"Ratio Analysis";#N/A,#N/A,FALSE,"Test 120 Day Accts";#N/A,#N/A,FALSE,"Tickmarks"}</definedName>
    <definedName name="_____________________aje05" localSheetId="2">#REF!</definedName>
    <definedName name="_____________________aje05" localSheetId="4">#REF!</definedName>
    <definedName name="_____________________aje05" localSheetId="1">#REF!</definedName>
    <definedName name="_____________________aje05" localSheetId="0">#REF!</definedName>
    <definedName name="_____________________aje05" localSheetId="3">#REF!</definedName>
    <definedName name="_____________________aje05" localSheetId="5">#REF!</definedName>
    <definedName name="_____________________aje05">#REF!</definedName>
    <definedName name="_____________________b3" localSheetId="2">{#N/A,#N/A,FALSE,"Aging Summary";#N/A,#N/A,FALSE,"Ratio Analysis";#N/A,#N/A,FALSE,"Test 120 Day Accts";#N/A,#N/A,FALSE,"Tickmarks"}</definedName>
    <definedName name="_____________________b3" localSheetId="4">{#N/A,#N/A,FALSE,"Aging Summary";#N/A,#N/A,FALSE,"Ratio Analysis";#N/A,#N/A,FALSE,"Test 120 Day Accts";#N/A,#N/A,FALSE,"Tickmarks"}</definedName>
    <definedName name="_____________________b3" localSheetId="1">{#N/A,#N/A,FALSE,"Aging Summary";#N/A,#N/A,FALSE,"Ratio Analysis";#N/A,#N/A,FALSE,"Test 120 Day Accts";#N/A,#N/A,FALSE,"Tickmarks"}</definedName>
    <definedName name="_____________________b3" localSheetId="0">{#N/A,#N/A,FALSE,"Aging Summary";#N/A,#N/A,FALSE,"Ratio Analysis";#N/A,#N/A,FALSE,"Test 120 Day Accts";#N/A,#N/A,FALSE,"Tickmarks"}</definedName>
    <definedName name="_____________________b3" localSheetId="3">{#N/A,#N/A,FALSE,"Aging Summary";#N/A,#N/A,FALSE,"Ratio Analysis";#N/A,#N/A,FALSE,"Test 120 Day Accts";#N/A,#N/A,FALSE,"Tickmarks"}</definedName>
    <definedName name="_____________________b3" localSheetId="5">{#N/A,#N/A,FALSE,"Aging Summary";#N/A,#N/A,FALSE,"Ratio Analysis";#N/A,#N/A,FALSE,"Test 120 Day Accts";#N/A,#N/A,FALSE,"Tickmarks"}</definedName>
    <definedName name="_____________________b3">{#N/A,#N/A,FALSE,"Aging Summary";#N/A,#N/A,FALSE,"Ratio Analysis";#N/A,#N/A,FALSE,"Test 120 Day Accts";#N/A,#N/A,FALSE,"Tickmarks"}</definedName>
    <definedName name="____________________A2" localSheetId="2">{#N/A,#N/A,FALSE,"Aging Summary";#N/A,#N/A,FALSE,"Ratio Analysis";#N/A,#N/A,FALSE,"Test 120 Day Accts";#N/A,#N/A,FALSE,"Tickmarks"}</definedName>
    <definedName name="____________________A2" localSheetId="4">{#N/A,#N/A,FALSE,"Aging Summary";#N/A,#N/A,FALSE,"Ratio Analysis";#N/A,#N/A,FALSE,"Test 120 Day Accts";#N/A,#N/A,FALSE,"Tickmarks"}</definedName>
    <definedName name="____________________A2" localSheetId="1">{#N/A,#N/A,FALSE,"Aging Summary";#N/A,#N/A,FALSE,"Ratio Analysis";#N/A,#N/A,FALSE,"Test 120 Day Accts";#N/A,#N/A,FALSE,"Tickmarks"}</definedName>
    <definedName name="____________________A2" localSheetId="0">{#N/A,#N/A,FALSE,"Aging Summary";#N/A,#N/A,FALSE,"Ratio Analysis";#N/A,#N/A,FALSE,"Test 120 Day Accts";#N/A,#N/A,FALSE,"Tickmarks"}</definedName>
    <definedName name="____________________A2" localSheetId="3">{#N/A,#N/A,FALSE,"Aging Summary";#N/A,#N/A,FALSE,"Ratio Analysis";#N/A,#N/A,FALSE,"Test 120 Day Accts";#N/A,#N/A,FALSE,"Tickmarks"}</definedName>
    <definedName name="____________________A2" localSheetId="5">{#N/A,#N/A,FALSE,"Aging Summary";#N/A,#N/A,FALSE,"Ratio Analysis";#N/A,#N/A,FALSE,"Test 120 Day Accts";#N/A,#N/A,FALSE,"Tickmarks"}</definedName>
    <definedName name="____________________A2">{#N/A,#N/A,FALSE,"Aging Summary";#N/A,#N/A,FALSE,"Ratio Analysis";#N/A,#N/A,FALSE,"Test 120 Day Accts";#N/A,#N/A,FALSE,"Tickmarks"}</definedName>
    <definedName name="____________________A3" localSheetId="2">{#N/A,#N/A,FALSE,"Aging Summary";#N/A,#N/A,FALSE,"Ratio Analysis";#N/A,#N/A,FALSE,"Test 120 Day Accts";#N/A,#N/A,FALSE,"Tickmarks"}</definedName>
    <definedName name="____________________A3" localSheetId="4">{#N/A,#N/A,FALSE,"Aging Summary";#N/A,#N/A,FALSE,"Ratio Analysis";#N/A,#N/A,FALSE,"Test 120 Day Accts";#N/A,#N/A,FALSE,"Tickmarks"}</definedName>
    <definedName name="____________________A3" localSheetId="1">{#N/A,#N/A,FALSE,"Aging Summary";#N/A,#N/A,FALSE,"Ratio Analysis";#N/A,#N/A,FALSE,"Test 120 Day Accts";#N/A,#N/A,FALSE,"Tickmarks"}</definedName>
    <definedName name="____________________A3" localSheetId="0">{#N/A,#N/A,FALSE,"Aging Summary";#N/A,#N/A,FALSE,"Ratio Analysis";#N/A,#N/A,FALSE,"Test 120 Day Accts";#N/A,#N/A,FALSE,"Tickmarks"}</definedName>
    <definedName name="____________________A3" localSheetId="3">{#N/A,#N/A,FALSE,"Aging Summary";#N/A,#N/A,FALSE,"Ratio Analysis";#N/A,#N/A,FALSE,"Test 120 Day Accts";#N/A,#N/A,FALSE,"Tickmarks"}</definedName>
    <definedName name="____________________A3" localSheetId="5">{#N/A,#N/A,FALSE,"Aging Summary";#N/A,#N/A,FALSE,"Ratio Analysis";#N/A,#N/A,FALSE,"Test 120 Day Accts";#N/A,#N/A,FALSE,"Tickmarks"}</definedName>
    <definedName name="____________________A3">{#N/A,#N/A,FALSE,"Aging Summary";#N/A,#N/A,FALSE,"Ratio Analysis";#N/A,#N/A,FALSE,"Test 120 Day Accts";#N/A,#N/A,FALSE,"Tickmarks"}</definedName>
    <definedName name="____________________A4" localSheetId="2">{#N/A,#N/A,FALSE,"Aging Summary";#N/A,#N/A,FALSE,"Ratio Analysis";#N/A,#N/A,FALSE,"Test 120 Day Accts";#N/A,#N/A,FALSE,"Tickmarks"}</definedName>
    <definedName name="____________________A4" localSheetId="4">{#N/A,#N/A,FALSE,"Aging Summary";#N/A,#N/A,FALSE,"Ratio Analysis";#N/A,#N/A,FALSE,"Test 120 Day Accts";#N/A,#N/A,FALSE,"Tickmarks"}</definedName>
    <definedName name="____________________A4" localSheetId="1">{#N/A,#N/A,FALSE,"Aging Summary";#N/A,#N/A,FALSE,"Ratio Analysis";#N/A,#N/A,FALSE,"Test 120 Day Accts";#N/A,#N/A,FALSE,"Tickmarks"}</definedName>
    <definedName name="____________________A4" localSheetId="0">{#N/A,#N/A,FALSE,"Aging Summary";#N/A,#N/A,FALSE,"Ratio Analysis";#N/A,#N/A,FALSE,"Test 120 Day Accts";#N/A,#N/A,FALSE,"Tickmarks"}</definedName>
    <definedName name="____________________A4" localSheetId="3">{#N/A,#N/A,FALSE,"Aging Summary";#N/A,#N/A,FALSE,"Ratio Analysis";#N/A,#N/A,FALSE,"Test 120 Day Accts";#N/A,#N/A,FALSE,"Tickmarks"}</definedName>
    <definedName name="____________________A4" localSheetId="5">{#N/A,#N/A,FALSE,"Aging Summary";#N/A,#N/A,FALSE,"Ratio Analysis";#N/A,#N/A,FALSE,"Test 120 Day Accts";#N/A,#N/A,FALSE,"Tickmarks"}</definedName>
    <definedName name="____________________A4">{#N/A,#N/A,FALSE,"Aging Summary";#N/A,#N/A,FALSE,"Ratio Analysis";#N/A,#N/A,FALSE,"Test 120 Day Accts";#N/A,#N/A,FALSE,"Tickmarks"}</definedName>
    <definedName name="____________________aje05" localSheetId="2">#REF!</definedName>
    <definedName name="____________________aje05" localSheetId="4">#REF!</definedName>
    <definedName name="____________________aje05" localSheetId="1">#REF!</definedName>
    <definedName name="____________________aje05" localSheetId="0">#REF!</definedName>
    <definedName name="____________________aje05" localSheetId="3">#REF!</definedName>
    <definedName name="____________________aje05" localSheetId="5">#REF!</definedName>
    <definedName name="____________________aje05">#REF!</definedName>
    <definedName name="____________________b3" localSheetId="2">{#N/A,#N/A,FALSE,"Aging Summary";#N/A,#N/A,FALSE,"Ratio Analysis";#N/A,#N/A,FALSE,"Test 120 Day Accts";#N/A,#N/A,FALSE,"Tickmarks"}</definedName>
    <definedName name="____________________b3" localSheetId="4">{#N/A,#N/A,FALSE,"Aging Summary";#N/A,#N/A,FALSE,"Ratio Analysis";#N/A,#N/A,FALSE,"Test 120 Day Accts";#N/A,#N/A,FALSE,"Tickmarks"}</definedName>
    <definedName name="____________________b3" localSheetId="1">{#N/A,#N/A,FALSE,"Aging Summary";#N/A,#N/A,FALSE,"Ratio Analysis";#N/A,#N/A,FALSE,"Test 120 Day Accts";#N/A,#N/A,FALSE,"Tickmarks"}</definedName>
    <definedName name="____________________b3" localSheetId="0">{#N/A,#N/A,FALSE,"Aging Summary";#N/A,#N/A,FALSE,"Ratio Analysis";#N/A,#N/A,FALSE,"Test 120 Day Accts";#N/A,#N/A,FALSE,"Tickmarks"}</definedName>
    <definedName name="____________________b3" localSheetId="3">{#N/A,#N/A,FALSE,"Aging Summary";#N/A,#N/A,FALSE,"Ratio Analysis";#N/A,#N/A,FALSE,"Test 120 Day Accts";#N/A,#N/A,FALSE,"Tickmarks"}</definedName>
    <definedName name="____________________b3" localSheetId="5">{#N/A,#N/A,FALSE,"Aging Summary";#N/A,#N/A,FALSE,"Ratio Analysis";#N/A,#N/A,FALSE,"Test 120 Day Accts";#N/A,#N/A,FALSE,"Tickmarks"}</definedName>
    <definedName name="____________________b3">{#N/A,#N/A,FALSE,"Aging Summary";#N/A,#N/A,FALSE,"Ratio Analysis";#N/A,#N/A,FALSE,"Test 120 Day Accts";#N/A,#N/A,FALSE,"Tickmarks"}</definedName>
    <definedName name="___________________A2" localSheetId="2">{#N/A,#N/A,FALSE,"Aging Summary";#N/A,#N/A,FALSE,"Ratio Analysis";#N/A,#N/A,FALSE,"Test 120 Day Accts";#N/A,#N/A,FALSE,"Tickmarks"}</definedName>
    <definedName name="___________________A2" localSheetId="4">{#N/A,#N/A,FALSE,"Aging Summary";#N/A,#N/A,FALSE,"Ratio Analysis";#N/A,#N/A,FALSE,"Test 120 Day Accts";#N/A,#N/A,FALSE,"Tickmarks"}</definedName>
    <definedName name="___________________A2" localSheetId="1">{#N/A,#N/A,FALSE,"Aging Summary";#N/A,#N/A,FALSE,"Ratio Analysis";#N/A,#N/A,FALSE,"Test 120 Day Accts";#N/A,#N/A,FALSE,"Tickmarks"}</definedName>
    <definedName name="___________________A2" localSheetId="0">{#N/A,#N/A,FALSE,"Aging Summary";#N/A,#N/A,FALSE,"Ratio Analysis";#N/A,#N/A,FALSE,"Test 120 Day Accts";#N/A,#N/A,FALSE,"Tickmarks"}</definedName>
    <definedName name="___________________A2" localSheetId="3">{#N/A,#N/A,FALSE,"Aging Summary";#N/A,#N/A,FALSE,"Ratio Analysis";#N/A,#N/A,FALSE,"Test 120 Day Accts";#N/A,#N/A,FALSE,"Tickmarks"}</definedName>
    <definedName name="___________________A2" localSheetId="5">{#N/A,#N/A,FALSE,"Aging Summary";#N/A,#N/A,FALSE,"Ratio Analysis";#N/A,#N/A,FALSE,"Test 120 Day Accts";#N/A,#N/A,FALSE,"Tickmarks"}</definedName>
    <definedName name="___________________A2">{#N/A,#N/A,FALSE,"Aging Summary";#N/A,#N/A,FALSE,"Ratio Analysis";#N/A,#N/A,FALSE,"Test 120 Day Accts";#N/A,#N/A,FALSE,"Tickmarks"}</definedName>
    <definedName name="___________________A3" localSheetId="2">{#N/A,#N/A,FALSE,"Aging Summary";#N/A,#N/A,FALSE,"Ratio Analysis";#N/A,#N/A,FALSE,"Test 120 Day Accts";#N/A,#N/A,FALSE,"Tickmarks"}</definedName>
    <definedName name="___________________A3" localSheetId="4">{#N/A,#N/A,FALSE,"Aging Summary";#N/A,#N/A,FALSE,"Ratio Analysis";#N/A,#N/A,FALSE,"Test 120 Day Accts";#N/A,#N/A,FALSE,"Tickmarks"}</definedName>
    <definedName name="___________________A3" localSheetId="1">{#N/A,#N/A,FALSE,"Aging Summary";#N/A,#N/A,FALSE,"Ratio Analysis";#N/A,#N/A,FALSE,"Test 120 Day Accts";#N/A,#N/A,FALSE,"Tickmarks"}</definedName>
    <definedName name="___________________A3" localSheetId="0">{#N/A,#N/A,FALSE,"Aging Summary";#N/A,#N/A,FALSE,"Ratio Analysis";#N/A,#N/A,FALSE,"Test 120 Day Accts";#N/A,#N/A,FALSE,"Tickmarks"}</definedName>
    <definedName name="___________________A3" localSheetId="3">{#N/A,#N/A,FALSE,"Aging Summary";#N/A,#N/A,FALSE,"Ratio Analysis";#N/A,#N/A,FALSE,"Test 120 Day Accts";#N/A,#N/A,FALSE,"Tickmarks"}</definedName>
    <definedName name="___________________A3" localSheetId="5">{#N/A,#N/A,FALSE,"Aging Summary";#N/A,#N/A,FALSE,"Ratio Analysis";#N/A,#N/A,FALSE,"Test 120 Day Accts";#N/A,#N/A,FALSE,"Tickmarks"}</definedName>
    <definedName name="___________________A3">{#N/A,#N/A,FALSE,"Aging Summary";#N/A,#N/A,FALSE,"Ratio Analysis";#N/A,#N/A,FALSE,"Test 120 Day Accts";#N/A,#N/A,FALSE,"Tickmarks"}</definedName>
    <definedName name="___________________A4" localSheetId="2">{#N/A,#N/A,FALSE,"Aging Summary";#N/A,#N/A,FALSE,"Ratio Analysis";#N/A,#N/A,FALSE,"Test 120 Day Accts";#N/A,#N/A,FALSE,"Tickmarks"}</definedName>
    <definedName name="___________________A4" localSheetId="4">{#N/A,#N/A,FALSE,"Aging Summary";#N/A,#N/A,FALSE,"Ratio Analysis";#N/A,#N/A,FALSE,"Test 120 Day Accts";#N/A,#N/A,FALSE,"Tickmarks"}</definedName>
    <definedName name="___________________A4" localSheetId="1">{#N/A,#N/A,FALSE,"Aging Summary";#N/A,#N/A,FALSE,"Ratio Analysis";#N/A,#N/A,FALSE,"Test 120 Day Accts";#N/A,#N/A,FALSE,"Tickmarks"}</definedName>
    <definedName name="___________________A4" localSheetId="0">{#N/A,#N/A,FALSE,"Aging Summary";#N/A,#N/A,FALSE,"Ratio Analysis";#N/A,#N/A,FALSE,"Test 120 Day Accts";#N/A,#N/A,FALSE,"Tickmarks"}</definedName>
    <definedName name="___________________A4" localSheetId="3">{#N/A,#N/A,FALSE,"Aging Summary";#N/A,#N/A,FALSE,"Ratio Analysis";#N/A,#N/A,FALSE,"Test 120 Day Accts";#N/A,#N/A,FALSE,"Tickmarks"}</definedName>
    <definedName name="___________________A4" localSheetId="5">{#N/A,#N/A,FALSE,"Aging Summary";#N/A,#N/A,FALSE,"Ratio Analysis";#N/A,#N/A,FALSE,"Test 120 Day Accts";#N/A,#N/A,FALSE,"Tickmarks"}</definedName>
    <definedName name="___________________A4">{#N/A,#N/A,FALSE,"Aging Summary";#N/A,#N/A,FALSE,"Ratio Analysis";#N/A,#N/A,FALSE,"Test 120 Day Accts";#N/A,#N/A,FALSE,"Tickmarks"}</definedName>
    <definedName name="___________________aje05" localSheetId="2">#REF!</definedName>
    <definedName name="___________________aje05" localSheetId="4">#REF!</definedName>
    <definedName name="___________________aje05" localSheetId="1">#REF!</definedName>
    <definedName name="___________________aje05" localSheetId="0">#REF!</definedName>
    <definedName name="___________________aje05" localSheetId="3">#REF!</definedName>
    <definedName name="___________________aje05" localSheetId="5">#REF!</definedName>
    <definedName name="___________________aje05">#REF!</definedName>
    <definedName name="___________________b3" localSheetId="2">{#N/A,#N/A,FALSE,"Aging Summary";#N/A,#N/A,FALSE,"Ratio Analysis";#N/A,#N/A,FALSE,"Test 120 Day Accts";#N/A,#N/A,FALSE,"Tickmarks"}</definedName>
    <definedName name="___________________b3" localSheetId="4">{#N/A,#N/A,FALSE,"Aging Summary";#N/A,#N/A,FALSE,"Ratio Analysis";#N/A,#N/A,FALSE,"Test 120 Day Accts";#N/A,#N/A,FALSE,"Tickmarks"}</definedName>
    <definedName name="___________________b3" localSheetId="1">{#N/A,#N/A,FALSE,"Aging Summary";#N/A,#N/A,FALSE,"Ratio Analysis";#N/A,#N/A,FALSE,"Test 120 Day Accts";#N/A,#N/A,FALSE,"Tickmarks"}</definedName>
    <definedName name="___________________b3" localSheetId="0">{#N/A,#N/A,FALSE,"Aging Summary";#N/A,#N/A,FALSE,"Ratio Analysis";#N/A,#N/A,FALSE,"Test 120 Day Accts";#N/A,#N/A,FALSE,"Tickmarks"}</definedName>
    <definedName name="___________________b3" localSheetId="3">{#N/A,#N/A,FALSE,"Aging Summary";#N/A,#N/A,FALSE,"Ratio Analysis";#N/A,#N/A,FALSE,"Test 120 Day Accts";#N/A,#N/A,FALSE,"Tickmarks"}</definedName>
    <definedName name="___________________b3" localSheetId="5">{#N/A,#N/A,FALSE,"Aging Summary";#N/A,#N/A,FALSE,"Ratio Analysis";#N/A,#N/A,FALSE,"Test 120 Day Accts";#N/A,#N/A,FALSE,"Tickmarks"}</definedName>
    <definedName name="___________________b3">{#N/A,#N/A,FALSE,"Aging Summary";#N/A,#N/A,FALSE,"Ratio Analysis";#N/A,#N/A,FALSE,"Test 120 Day Accts";#N/A,#N/A,FALSE,"Tickmarks"}</definedName>
    <definedName name="__________________A2" localSheetId="2">{#N/A,#N/A,FALSE,"Aging Summary";#N/A,#N/A,FALSE,"Ratio Analysis";#N/A,#N/A,FALSE,"Test 120 Day Accts";#N/A,#N/A,FALSE,"Tickmarks"}</definedName>
    <definedName name="__________________A2" localSheetId="4">{#N/A,#N/A,FALSE,"Aging Summary";#N/A,#N/A,FALSE,"Ratio Analysis";#N/A,#N/A,FALSE,"Test 120 Day Accts";#N/A,#N/A,FALSE,"Tickmarks"}</definedName>
    <definedName name="__________________A2" localSheetId="1">{#N/A,#N/A,FALSE,"Aging Summary";#N/A,#N/A,FALSE,"Ratio Analysis";#N/A,#N/A,FALSE,"Test 120 Day Accts";#N/A,#N/A,FALSE,"Tickmarks"}</definedName>
    <definedName name="__________________A2" localSheetId="0">{#N/A,#N/A,FALSE,"Aging Summary";#N/A,#N/A,FALSE,"Ratio Analysis";#N/A,#N/A,FALSE,"Test 120 Day Accts";#N/A,#N/A,FALSE,"Tickmarks"}</definedName>
    <definedName name="__________________A2" localSheetId="3">{#N/A,#N/A,FALSE,"Aging Summary";#N/A,#N/A,FALSE,"Ratio Analysis";#N/A,#N/A,FALSE,"Test 120 Day Accts";#N/A,#N/A,FALSE,"Tickmarks"}</definedName>
    <definedName name="__________________A2" localSheetId="5">{#N/A,#N/A,FALSE,"Aging Summary";#N/A,#N/A,FALSE,"Ratio Analysis";#N/A,#N/A,FALSE,"Test 120 Day Accts";#N/A,#N/A,FALSE,"Tickmarks"}</definedName>
    <definedName name="__________________A2">{#N/A,#N/A,FALSE,"Aging Summary";#N/A,#N/A,FALSE,"Ratio Analysis";#N/A,#N/A,FALSE,"Test 120 Day Accts";#N/A,#N/A,FALSE,"Tickmarks"}</definedName>
    <definedName name="__________________A3" localSheetId="2">{#N/A,#N/A,FALSE,"Aging Summary";#N/A,#N/A,FALSE,"Ratio Analysis";#N/A,#N/A,FALSE,"Test 120 Day Accts";#N/A,#N/A,FALSE,"Tickmarks"}</definedName>
    <definedName name="__________________A3" localSheetId="4">{#N/A,#N/A,FALSE,"Aging Summary";#N/A,#N/A,FALSE,"Ratio Analysis";#N/A,#N/A,FALSE,"Test 120 Day Accts";#N/A,#N/A,FALSE,"Tickmarks"}</definedName>
    <definedName name="__________________A3" localSheetId="1">{#N/A,#N/A,FALSE,"Aging Summary";#N/A,#N/A,FALSE,"Ratio Analysis";#N/A,#N/A,FALSE,"Test 120 Day Accts";#N/A,#N/A,FALSE,"Tickmarks"}</definedName>
    <definedName name="__________________A3" localSheetId="0">{#N/A,#N/A,FALSE,"Aging Summary";#N/A,#N/A,FALSE,"Ratio Analysis";#N/A,#N/A,FALSE,"Test 120 Day Accts";#N/A,#N/A,FALSE,"Tickmarks"}</definedName>
    <definedName name="__________________A3" localSheetId="3">{#N/A,#N/A,FALSE,"Aging Summary";#N/A,#N/A,FALSE,"Ratio Analysis";#N/A,#N/A,FALSE,"Test 120 Day Accts";#N/A,#N/A,FALSE,"Tickmarks"}</definedName>
    <definedName name="__________________A3" localSheetId="5">{#N/A,#N/A,FALSE,"Aging Summary";#N/A,#N/A,FALSE,"Ratio Analysis";#N/A,#N/A,FALSE,"Test 120 Day Accts";#N/A,#N/A,FALSE,"Tickmarks"}</definedName>
    <definedName name="__________________A3">{#N/A,#N/A,FALSE,"Aging Summary";#N/A,#N/A,FALSE,"Ratio Analysis";#N/A,#N/A,FALSE,"Test 120 Day Accts";#N/A,#N/A,FALSE,"Tickmarks"}</definedName>
    <definedName name="__________________A4" localSheetId="2">{#N/A,#N/A,FALSE,"Aging Summary";#N/A,#N/A,FALSE,"Ratio Analysis";#N/A,#N/A,FALSE,"Test 120 Day Accts";#N/A,#N/A,FALSE,"Tickmarks"}</definedName>
    <definedName name="__________________A4" localSheetId="4">{#N/A,#N/A,FALSE,"Aging Summary";#N/A,#N/A,FALSE,"Ratio Analysis";#N/A,#N/A,FALSE,"Test 120 Day Accts";#N/A,#N/A,FALSE,"Tickmarks"}</definedName>
    <definedName name="__________________A4" localSheetId="1">{#N/A,#N/A,FALSE,"Aging Summary";#N/A,#N/A,FALSE,"Ratio Analysis";#N/A,#N/A,FALSE,"Test 120 Day Accts";#N/A,#N/A,FALSE,"Tickmarks"}</definedName>
    <definedName name="__________________A4" localSheetId="0">{#N/A,#N/A,FALSE,"Aging Summary";#N/A,#N/A,FALSE,"Ratio Analysis";#N/A,#N/A,FALSE,"Test 120 Day Accts";#N/A,#N/A,FALSE,"Tickmarks"}</definedName>
    <definedName name="__________________A4" localSheetId="3">{#N/A,#N/A,FALSE,"Aging Summary";#N/A,#N/A,FALSE,"Ratio Analysis";#N/A,#N/A,FALSE,"Test 120 Day Accts";#N/A,#N/A,FALSE,"Tickmarks"}</definedName>
    <definedName name="__________________A4" localSheetId="5">{#N/A,#N/A,FALSE,"Aging Summary";#N/A,#N/A,FALSE,"Ratio Analysis";#N/A,#N/A,FALSE,"Test 120 Day Accts";#N/A,#N/A,FALSE,"Tickmarks"}</definedName>
    <definedName name="__________________A4">{#N/A,#N/A,FALSE,"Aging Summary";#N/A,#N/A,FALSE,"Ratio Analysis";#N/A,#N/A,FALSE,"Test 120 Day Accts";#N/A,#N/A,FALSE,"Tickmarks"}</definedName>
    <definedName name="__________________aje05" localSheetId="2">#REF!</definedName>
    <definedName name="__________________aje05" localSheetId="4">#REF!</definedName>
    <definedName name="__________________aje05" localSheetId="1">#REF!</definedName>
    <definedName name="__________________aje05" localSheetId="0">#REF!</definedName>
    <definedName name="__________________aje05" localSheetId="3">#REF!</definedName>
    <definedName name="__________________aje05" localSheetId="5">#REF!</definedName>
    <definedName name="__________________aje05">#REF!</definedName>
    <definedName name="__________________b3" localSheetId="2">{#N/A,#N/A,FALSE,"Aging Summary";#N/A,#N/A,FALSE,"Ratio Analysis";#N/A,#N/A,FALSE,"Test 120 Day Accts";#N/A,#N/A,FALSE,"Tickmarks"}</definedName>
    <definedName name="__________________b3" localSheetId="4">{#N/A,#N/A,FALSE,"Aging Summary";#N/A,#N/A,FALSE,"Ratio Analysis";#N/A,#N/A,FALSE,"Test 120 Day Accts";#N/A,#N/A,FALSE,"Tickmarks"}</definedName>
    <definedName name="__________________b3" localSheetId="1">{#N/A,#N/A,FALSE,"Aging Summary";#N/A,#N/A,FALSE,"Ratio Analysis";#N/A,#N/A,FALSE,"Test 120 Day Accts";#N/A,#N/A,FALSE,"Tickmarks"}</definedName>
    <definedName name="__________________b3" localSheetId="0">{#N/A,#N/A,FALSE,"Aging Summary";#N/A,#N/A,FALSE,"Ratio Analysis";#N/A,#N/A,FALSE,"Test 120 Day Accts";#N/A,#N/A,FALSE,"Tickmarks"}</definedName>
    <definedName name="__________________b3" localSheetId="3">{#N/A,#N/A,FALSE,"Aging Summary";#N/A,#N/A,FALSE,"Ratio Analysis";#N/A,#N/A,FALSE,"Test 120 Day Accts";#N/A,#N/A,FALSE,"Tickmarks"}</definedName>
    <definedName name="__________________b3" localSheetId="5">{#N/A,#N/A,FALSE,"Aging Summary";#N/A,#N/A,FALSE,"Ratio Analysis";#N/A,#N/A,FALSE,"Test 120 Day Accts";#N/A,#N/A,FALSE,"Tickmarks"}</definedName>
    <definedName name="__________________b3">{#N/A,#N/A,FALSE,"Aging Summary";#N/A,#N/A,FALSE,"Ratio Analysis";#N/A,#N/A,FALSE,"Test 120 Day Accts";#N/A,#N/A,FALSE,"Tickmarks"}</definedName>
    <definedName name="_________________A2" localSheetId="2">{#N/A,#N/A,FALSE,"Aging Summary";#N/A,#N/A,FALSE,"Ratio Analysis";#N/A,#N/A,FALSE,"Test 120 Day Accts";#N/A,#N/A,FALSE,"Tickmarks"}</definedName>
    <definedName name="_________________A2" localSheetId="4">{#N/A,#N/A,FALSE,"Aging Summary";#N/A,#N/A,FALSE,"Ratio Analysis";#N/A,#N/A,FALSE,"Test 120 Day Accts";#N/A,#N/A,FALSE,"Tickmarks"}</definedName>
    <definedName name="_________________A2" localSheetId="1">{#N/A,#N/A,FALSE,"Aging Summary";#N/A,#N/A,FALSE,"Ratio Analysis";#N/A,#N/A,FALSE,"Test 120 Day Accts";#N/A,#N/A,FALSE,"Tickmarks"}</definedName>
    <definedName name="_________________A2" localSheetId="0">{#N/A,#N/A,FALSE,"Aging Summary";#N/A,#N/A,FALSE,"Ratio Analysis";#N/A,#N/A,FALSE,"Test 120 Day Accts";#N/A,#N/A,FALSE,"Tickmarks"}</definedName>
    <definedName name="_________________A2" localSheetId="3">{#N/A,#N/A,FALSE,"Aging Summary";#N/A,#N/A,FALSE,"Ratio Analysis";#N/A,#N/A,FALSE,"Test 120 Day Accts";#N/A,#N/A,FALSE,"Tickmarks"}</definedName>
    <definedName name="_________________A2" localSheetId="5">{#N/A,#N/A,FALSE,"Aging Summary";#N/A,#N/A,FALSE,"Ratio Analysis";#N/A,#N/A,FALSE,"Test 120 Day Accts";#N/A,#N/A,FALSE,"Tickmarks"}</definedName>
    <definedName name="_________________A2">{#N/A,#N/A,FALSE,"Aging Summary";#N/A,#N/A,FALSE,"Ratio Analysis";#N/A,#N/A,FALSE,"Test 120 Day Accts";#N/A,#N/A,FALSE,"Tickmarks"}</definedName>
    <definedName name="_________________A3" localSheetId="2">{#N/A,#N/A,FALSE,"Aging Summary";#N/A,#N/A,FALSE,"Ratio Analysis";#N/A,#N/A,FALSE,"Test 120 Day Accts";#N/A,#N/A,FALSE,"Tickmarks"}</definedName>
    <definedName name="_________________A3" localSheetId="4">{#N/A,#N/A,FALSE,"Aging Summary";#N/A,#N/A,FALSE,"Ratio Analysis";#N/A,#N/A,FALSE,"Test 120 Day Accts";#N/A,#N/A,FALSE,"Tickmarks"}</definedName>
    <definedName name="_________________A3" localSheetId="1">{#N/A,#N/A,FALSE,"Aging Summary";#N/A,#N/A,FALSE,"Ratio Analysis";#N/A,#N/A,FALSE,"Test 120 Day Accts";#N/A,#N/A,FALSE,"Tickmarks"}</definedName>
    <definedName name="_________________A3" localSheetId="0">{#N/A,#N/A,FALSE,"Aging Summary";#N/A,#N/A,FALSE,"Ratio Analysis";#N/A,#N/A,FALSE,"Test 120 Day Accts";#N/A,#N/A,FALSE,"Tickmarks"}</definedName>
    <definedName name="_________________A3" localSheetId="3">{#N/A,#N/A,FALSE,"Aging Summary";#N/A,#N/A,FALSE,"Ratio Analysis";#N/A,#N/A,FALSE,"Test 120 Day Accts";#N/A,#N/A,FALSE,"Tickmarks"}</definedName>
    <definedName name="_________________A3" localSheetId="5">{#N/A,#N/A,FALSE,"Aging Summary";#N/A,#N/A,FALSE,"Ratio Analysis";#N/A,#N/A,FALSE,"Test 120 Day Accts";#N/A,#N/A,FALSE,"Tickmarks"}</definedName>
    <definedName name="_________________A3">{#N/A,#N/A,FALSE,"Aging Summary";#N/A,#N/A,FALSE,"Ratio Analysis";#N/A,#N/A,FALSE,"Test 120 Day Accts";#N/A,#N/A,FALSE,"Tickmarks"}</definedName>
    <definedName name="_________________A4" localSheetId="2">{#N/A,#N/A,FALSE,"Aging Summary";#N/A,#N/A,FALSE,"Ratio Analysis";#N/A,#N/A,FALSE,"Test 120 Day Accts";#N/A,#N/A,FALSE,"Tickmarks"}</definedName>
    <definedName name="_________________A4" localSheetId="4">{#N/A,#N/A,FALSE,"Aging Summary";#N/A,#N/A,FALSE,"Ratio Analysis";#N/A,#N/A,FALSE,"Test 120 Day Accts";#N/A,#N/A,FALSE,"Tickmarks"}</definedName>
    <definedName name="_________________A4" localSheetId="1">{#N/A,#N/A,FALSE,"Aging Summary";#N/A,#N/A,FALSE,"Ratio Analysis";#N/A,#N/A,FALSE,"Test 120 Day Accts";#N/A,#N/A,FALSE,"Tickmarks"}</definedName>
    <definedName name="_________________A4" localSheetId="0">{#N/A,#N/A,FALSE,"Aging Summary";#N/A,#N/A,FALSE,"Ratio Analysis";#N/A,#N/A,FALSE,"Test 120 Day Accts";#N/A,#N/A,FALSE,"Tickmarks"}</definedName>
    <definedName name="_________________A4" localSheetId="3">{#N/A,#N/A,FALSE,"Aging Summary";#N/A,#N/A,FALSE,"Ratio Analysis";#N/A,#N/A,FALSE,"Test 120 Day Accts";#N/A,#N/A,FALSE,"Tickmarks"}</definedName>
    <definedName name="_________________A4" localSheetId="5">{#N/A,#N/A,FALSE,"Aging Summary";#N/A,#N/A,FALSE,"Ratio Analysis";#N/A,#N/A,FALSE,"Test 120 Day Accts";#N/A,#N/A,FALSE,"Tickmarks"}</definedName>
    <definedName name="_________________A4">{#N/A,#N/A,FALSE,"Aging Summary";#N/A,#N/A,FALSE,"Ratio Analysis";#N/A,#N/A,FALSE,"Test 120 Day Accts";#N/A,#N/A,FALSE,"Tickmarks"}</definedName>
    <definedName name="_________________aje05" localSheetId="2">#REF!</definedName>
    <definedName name="_________________aje05" localSheetId="4">#REF!</definedName>
    <definedName name="_________________aje05" localSheetId="1">#REF!</definedName>
    <definedName name="_________________aje05" localSheetId="0">#REF!</definedName>
    <definedName name="_________________aje05" localSheetId="3">#REF!</definedName>
    <definedName name="_________________aje05" localSheetId="5">#REF!</definedName>
    <definedName name="_________________aje05">#REF!</definedName>
    <definedName name="_________________b3" localSheetId="2">{#N/A,#N/A,FALSE,"Aging Summary";#N/A,#N/A,FALSE,"Ratio Analysis";#N/A,#N/A,FALSE,"Test 120 Day Accts";#N/A,#N/A,FALSE,"Tickmarks"}</definedName>
    <definedName name="_________________b3" localSheetId="4">{#N/A,#N/A,FALSE,"Aging Summary";#N/A,#N/A,FALSE,"Ratio Analysis";#N/A,#N/A,FALSE,"Test 120 Day Accts";#N/A,#N/A,FALSE,"Tickmarks"}</definedName>
    <definedName name="_________________b3" localSheetId="1">{#N/A,#N/A,FALSE,"Aging Summary";#N/A,#N/A,FALSE,"Ratio Analysis";#N/A,#N/A,FALSE,"Test 120 Day Accts";#N/A,#N/A,FALSE,"Tickmarks"}</definedName>
    <definedName name="_________________b3" localSheetId="0">{#N/A,#N/A,FALSE,"Aging Summary";#N/A,#N/A,FALSE,"Ratio Analysis";#N/A,#N/A,FALSE,"Test 120 Day Accts";#N/A,#N/A,FALSE,"Tickmarks"}</definedName>
    <definedName name="_________________b3" localSheetId="3">{#N/A,#N/A,FALSE,"Aging Summary";#N/A,#N/A,FALSE,"Ratio Analysis";#N/A,#N/A,FALSE,"Test 120 Day Accts";#N/A,#N/A,FALSE,"Tickmarks"}</definedName>
    <definedName name="_________________b3" localSheetId="5">{#N/A,#N/A,FALSE,"Aging Summary";#N/A,#N/A,FALSE,"Ratio Analysis";#N/A,#N/A,FALSE,"Test 120 Day Accts";#N/A,#N/A,FALSE,"Tickmarks"}</definedName>
    <definedName name="_________________b3">{#N/A,#N/A,FALSE,"Aging Summary";#N/A,#N/A,FALSE,"Ratio Analysis";#N/A,#N/A,FALSE,"Test 120 Day Accts";#N/A,#N/A,FALSE,"Tickmarks"}</definedName>
    <definedName name="________________A2" localSheetId="2">{#N/A,#N/A,FALSE,"Aging Summary";#N/A,#N/A,FALSE,"Ratio Analysis";#N/A,#N/A,FALSE,"Test 120 Day Accts";#N/A,#N/A,FALSE,"Tickmarks"}</definedName>
    <definedName name="________________A2" localSheetId="4">{#N/A,#N/A,FALSE,"Aging Summary";#N/A,#N/A,FALSE,"Ratio Analysis";#N/A,#N/A,FALSE,"Test 120 Day Accts";#N/A,#N/A,FALSE,"Tickmarks"}</definedName>
    <definedName name="________________A2" localSheetId="1">{#N/A,#N/A,FALSE,"Aging Summary";#N/A,#N/A,FALSE,"Ratio Analysis";#N/A,#N/A,FALSE,"Test 120 Day Accts";#N/A,#N/A,FALSE,"Tickmarks"}</definedName>
    <definedName name="________________A2" localSheetId="0">{#N/A,#N/A,FALSE,"Aging Summary";#N/A,#N/A,FALSE,"Ratio Analysis";#N/A,#N/A,FALSE,"Test 120 Day Accts";#N/A,#N/A,FALSE,"Tickmarks"}</definedName>
    <definedName name="________________A2" localSheetId="3">{#N/A,#N/A,FALSE,"Aging Summary";#N/A,#N/A,FALSE,"Ratio Analysis";#N/A,#N/A,FALSE,"Test 120 Day Accts";#N/A,#N/A,FALSE,"Tickmarks"}</definedName>
    <definedName name="________________A2" localSheetId="5">{#N/A,#N/A,FALSE,"Aging Summary";#N/A,#N/A,FALSE,"Ratio Analysis";#N/A,#N/A,FALSE,"Test 120 Day Accts";#N/A,#N/A,FALSE,"Tickmarks"}</definedName>
    <definedName name="________________A2">{#N/A,#N/A,FALSE,"Aging Summary";#N/A,#N/A,FALSE,"Ratio Analysis";#N/A,#N/A,FALSE,"Test 120 Day Accts";#N/A,#N/A,FALSE,"Tickmarks"}</definedName>
    <definedName name="________________A3" localSheetId="2">{#N/A,#N/A,FALSE,"Aging Summary";#N/A,#N/A,FALSE,"Ratio Analysis";#N/A,#N/A,FALSE,"Test 120 Day Accts";#N/A,#N/A,FALSE,"Tickmarks"}</definedName>
    <definedName name="________________A3" localSheetId="4">{#N/A,#N/A,FALSE,"Aging Summary";#N/A,#N/A,FALSE,"Ratio Analysis";#N/A,#N/A,FALSE,"Test 120 Day Accts";#N/A,#N/A,FALSE,"Tickmarks"}</definedName>
    <definedName name="________________A3" localSheetId="1">{#N/A,#N/A,FALSE,"Aging Summary";#N/A,#N/A,FALSE,"Ratio Analysis";#N/A,#N/A,FALSE,"Test 120 Day Accts";#N/A,#N/A,FALSE,"Tickmarks"}</definedName>
    <definedName name="________________A3" localSheetId="0">{#N/A,#N/A,FALSE,"Aging Summary";#N/A,#N/A,FALSE,"Ratio Analysis";#N/A,#N/A,FALSE,"Test 120 Day Accts";#N/A,#N/A,FALSE,"Tickmarks"}</definedName>
    <definedName name="________________A3" localSheetId="3">{#N/A,#N/A,FALSE,"Aging Summary";#N/A,#N/A,FALSE,"Ratio Analysis";#N/A,#N/A,FALSE,"Test 120 Day Accts";#N/A,#N/A,FALSE,"Tickmarks"}</definedName>
    <definedName name="________________A3" localSheetId="5">{#N/A,#N/A,FALSE,"Aging Summary";#N/A,#N/A,FALSE,"Ratio Analysis";#N/A,#N/A,FALSE,"Test 120 Day Accts";#N/A,#N/A,FALSE,"Tickmarks"}</definedName>
    <definedName name="________________A3">{#N/A,#N/A,FALSE,"Aging Summary";#N/A,#N/A,FALSE,"Ratio Analysis";#N/A,#N/A,FALSE,"Test 120 Day Accts";#N/A,#N/A,FALSE,"Tickmarks"}</definedName>
    <definedName name="________________A4" localSheetId="2">{#N/A,#N/A,FALSE,"Aging Summary";#N/A,#N/A,FALSE,"Ratio Analysis";#N/A,#N/A,FALSE,"Test 120 Day Accts";#N/A,#N/A,FALSE,"Tickmarks"}</definedName>
    <definedName name="________________A4" localSheetId="4">{#N/A,#N/A,FALSE,"Aging Summary";#N/A,#N/A,FALSE,"Ratio Analysis";#N/A,#N/A,FALSE,"Test 120 Day Accts";#N/A,#N/A,FALSE,"Tickmarks"}</definedName>
    <definedName name="________________A4" localSheetId="1">{#N/A,#N/A,FALSE,"Aging Summary";#N/A,#N/A,FALSE,"Ratio Analysis";#N/A,#N/A,FALSE,"Test 120 Day Accts";#N/A,#N/A,FALSE,"Tickmarks"}</definedName>
    <definedName name="________________A4" localSheetId="0">{#N/A,#N/A,FALSE,"Aging Summary";#N/A,#N/A,FALSE,"Ratio Analysis";#N/A,#N/A,FALSE,"Test 120 Day Accts";#N/A,#N/A,FALSE,"Tickmarks"}</definedName>
    <definedName name="________________A4" localSheetId="3">{#N/A,#N/A,FALSE,"Aging Summary";#N/A,#N/A,FALSE,"Ratio Analysis";#N/A,#N/A,FALSE,"Test 120 Day Accts";#N/A,#N/A,FALSE,"Tickmarks"}</definedName>
    <definedName name="________________A4" localSheetId="5">{#N/A,#N/A,FALSE,"Aging Summary";#N/A,#N/A,FALSE,"Ratio Analysis";#N/A,#N/A,FALSE,"Test 120 Day Accts";#N/A,#N/A,FALSE,"Tickmarks"}</definedName>
    <definedName name="________________A4">{#N/A,#N/A,FALSE,"Aging Summary";#N/A,#N/A,FALSE,"Ratio Analysis";#N/A,#N/A,FALSE,"Test 120 Day Accts";#N/A,#N/A,FALSE,"Tickmarks"}</definedName>
    <definedName name="________________aje05" localSheetId="2">#REF!</definedName>
    <definedName name="________________aje05" localSheetId="4">#REF!</definedName>
    <definedName name="________________aje05" localSheetId="1">#REF!</definedName>
    <definedName name="________________aje05" localSheetId="0">#REF!</definedName>
    <definedName name="________________aje05" localSheetId="3">#REF!</definedName>
    <definedName name="________________aje05" localSheetId="5">#REF!</definedName>
    <definedName name="________________aje05">#REF!</definedName>
    <definedName name="________________AST1" localSheetId="2">#REF!</definedName>
    <definedName name="________________AST1" localSheetId="4">#REF!</definedName>
    <definedName name="________________AST1" localSheetId="1">#REF!</definedName>
    <definedName name="________________AST1" localSheetId="0">#REF!</definedName>
    <definedName name="________________AST1" localSheetId="3">#REF!</definedName>
    <definedName name="________________AST1" localSheetId="5">#REF!</definedName>
    <definedName name="________________AST1">#REF!</definedName>
    <definedName name="________________AST2" localSheetId="2">#REF!</definedName>
    <definedName name="________________AST2" localSheetId="4">#REF!</definedName>
    <definedName name="________________AST2" localSheetId="1">#REF!</definedName>
    <definedName name="________________AST2" localSheetId="0">#REF!</definedName>
    <definedName name="________________AST2" localSheetId="3">#REF!</definedName>
    <definedName name="________________AST2" localSheetId="5">#REF!</definedName>
    <definedName name="________________AST2">#REF!</definedName>
    <definedName name="________________b3" localSheetId="2">{#N/A,#N/A,FALSE,"Aging Summary";#N/A,#N/A,FALSE,"Ratio Analysis";#N/A,#N/A,FALSE,"Test 120 Day Accts";#N/A,#N/A,FALSE,"Tickmarks"}</definedName>
    <definedName name="________________b3" localSheetId="4">{#N/A,#N/A,FALSE,"Aging Summary";#N/A,#N/A,FALSE,"Ratio Analysis";#N/A,#N/A,FALSE,"Test 120 Day Accts";#N/A,#N/A,FALSE,"Tickmarks"}</definedName>
    <definedName name="________________b3" localSheetId="1">{#N/A,#N/A,FALSE,"Aging Summary";#N/A,#N/A,FALSE,"Ratio Analysis";#N/A,#N/A,FALSE,"Test 120 Day Accts";#N/A,#N/A,FALSE,"Tickmarks"}</definedName>
    <definedName name="________________b3" localSheetId="0">{#N/A,#N/A,FALSE,"Aging Summary";#N/A,#N/A,FALSE,"Ratio Analysis";#N/A,#N/A,FALSE,"Test 120 Day Accts";#N/A,#N/A,FALSE,"Tickmarks"}</definedName>
    <definedName name="________________b3" localSheetId="3">{#N/A,#N/A,FALSE,"Aging Summary";#N/A,#N/A,FALSE,"Ratio Analysis";#N/A,#N/A,FALSE,"Test 120 Day Accts";#N/A,#N/A,FALSE,"Tickmarks"}</definedName>
    <definedName name="________________b3" localSheetId="5">{#N/A,#N/A,FALSE,"Aging Summary";#N/A,#N/A,FALSE,"Ratio Analysis";#N/A,#N/A,FALSE,"Test 120 Day Accts";#N/A,#N/A,FALSE,"Tickmarks"}</definedName>
    <definedName name="________________b3">{#N/A,#N/A,FALSE,"Aging Summary";#N/A,#N/A,FALSE,"Ratio Analysis";#N/A,#N/A,FALSE,"Test 120 Day Accts";#N/A,#N/A,FALSE,"Tickmarks"}</definedName>
    <definedName name="________________CFL1" localSheetId="2">#REF!</definedName>
    <definedName name="________________CFL1" localSheetId="4">#REF!</definedName>
    <definedName name="________________CFL1" localSheetId="1">#REF!</definedName>
    <definedName name="________________CFL1" localSheetId="0">#REF!</definedName>
    <definedName name="________________CFL1" localSheetId="3">#REF!</definedName>
    <definedName name="________________CFL1" localSheetId="5">#REF!</definedName>
    <definedName name="________________CFL1">#REF!</definedName>
    <definedName name="________________CFL2" localSheetId="2">#REF!</definedName>
    <definedName name="________________CFL2" localSheetId="4">#REF!</definedName>
    <definedName name="________________CFL2" localSheetId="1">#REF!</definedName>
    <definedName name="________________CFL2" localSheetId="0">#REF!</definedName>
    <definedName name="________________CFL2" localSheetId="3">#REF!</definedName>
    <definedName name="________________CFL2" localSheetId="5">#REF!</definedName>
    <definedName name="________________CFL2">#REF!</definedName>
    <definedName name="________________FAC1" localSheetId="2">#REF!</definedName>
    <definedName name="________________FAC1" localSheetId="4">#REF!</definedName>
    <definedName name="________________FAC1" localSheetId="1">#REF!</definedName>
    <definedName name="________________FAC1" localSheetId="0">#REF!</definedName>
    <definedName name="________________FAC1" localSheetId="3">#REF!</definedName>
    <definedName name="________________FAC1" localSheetId="5">#REF!</definedName>
    <definedName name="________________FAC1">#REF!</definedName>
    <definedName name="________________FAC2" localSheetId="2">#REF!</definedName>
    <definedName name="________________FAC2" localSheetId="4">#REF!</definedName>
    <definedName name="________________FAC2" localSheetId="1">#REF!</definedName>
    <definedName name="________________FAC2" localSheetId="0">#REF!</definedName>
    <definedName name="________________FAC2" localSheetId="3">#REF!</definedName>
    <definedName name="________________FAC2" localSheetId="5">#REF!</definedName>
    <definedName name="________________FAC2">#REF!</definedName>
    <definedName name="________________HDG2" localSheetId="2">#REF!</definedName>
    <definedName name="________________HDG2" localSheetId="4">#REF!</definedName>
    <definedName name="________________HDG2" localSheetId="1">#REF!</definedName>
    <definedName name="________________HDG2" localSheetId="0">#REF!</definedName>
    <definedName name="________________HDG2" localSheetId="3">#REF!</definedName>
    <definedName name="________________HDG2" localSheetId="5">#REF!</definedName>
    <definedName name="________________HDG2">#REF!</definedName>
    <definedName name="________________LIA1" localSheetId="2">#REF!</definedName>
    <definedName name="________________LIA1" localSheetId="4">#REF!</definedName>
    <definedName name="________________LIA1" localSheetId="1">#REF!</definedName>
    <definedName name="________________LIA1" localSheetId="0">#REF!</definedName>
    <definedName name="________________LIA1" localSheetId="3">#REF!</definedName>
    <definedName name="________________LIA1" localSheetId="5">#REF!</definedName>
    <definedName name="________________LIA1">#REF!</definedName>
    <definedName name="________________LIA2" localSheetId="2">#REF!</definedName>
    <definedName name="________________LIA2" localSheetId="4">#REF!</definedName>
    <definedName name="________________LIA2" localSheetId="1">#REF!</definedName>
    <definedName name="________________LIA2" localSheetId="0">#REF!</definedName>
    <definedName name="________________LIA2" localSheetId="3">#REF!</definedName>
    <definedName name="________________LIA2" localSheetId="5">#REF!</definedName>
    <definedName name="________________LIA2">#REF!</definedName>
    <definedName name="_______________A2" localSheetId="2">{#N/A,#N/A,FALSE,"Aging Summary";#N/A,#N/A,FALSE,"Ratio Analysis";#N/A,#N/A,FALSE,"Test 120 Day Accts";#N/A,#N/A,FALSE,"Tickmarks"}</definedName>
    <definedName name="_______________A2" localSheetId="4">{#N/A,#N/A,FALSE,"Aging Summary";#N/A,#N/A,FALSE,"Ratio Analysis";#N/A,#N/A,FALSE,"Test 120 Day Accts";#N/A,#N/A,FALSE,"Tickmarks"}</definedName>
    <definedName name="_______________A2" localSheetId="1">{#N/A,#N/A,FALSE,"Aging Summary";#N/A,#N/A,FALSE,"Ratio Analysis";#N/A,#N/A,FALSE,"Test 120 Day Accts";#N/A,#N/A,FALSE,"Tickmarks"}</definedName>
    <definedName name="_______________A2" localSheetId="0">{#N/A,#N/A,FALSE,"Aging Summary";#N/A,#N/A,FALSE,"Ratio Analysis";#N/A,#N/A,FALSE,"Test 120 Day Accts";#N/A,#N/A,FALSE,"Tickmarks"}</definedName>
    <definedName name="_______________A2" localSheetId="3">{#N/A,#N/A,FALSE,"Aging Summary";#N/A,#N/A,FALSE,"Ratio Analysis";#N/A,#N/A,FALSE,"Test 120 Day Accts";#N/A,#N/A,FALSE,"Tickmarks"}</definedName>
    <definedName name="_______________A2" localSheetId="5">{#N/A,#N/A,FALSE,"Aging Summary";#N/A,#N/A,FALSE,"Ratio Analysis";#N/A,#N/A,FALSE,"Test 120 Day Accts";#N/A,#N/A,FALSE,"Tickmarks"}</definedName>
    <definedName name="_______________A2">{#N/A,#N/A,FALSE,"Aging Summary";#N/A,#N/A,FALSE,"Ratio Analysis";#N/A,#N/A,FALSE,"Test 120 Day Accts";#N/A,#N/A,FALSE,"Tickmarks"}</definedName>
    <definedName name="_______________A3" localSheetId="2">{#N/A,#N/A,FALSE,"Aging Summary";#N/A,#N/A,FALSE,"Ratio Analysis";#N/A,#N/A,FALSE,"Test 120 Day Accts";#N/A,#N/A,FALSE,"Tickmarks"}</definedName>
    <definedName name="_______________A3" localSheetId="4">{#N/A,#N/A,FALSE,"Aging Summary";#N/A,#N/A,FALSE,"Ratio Analysis";#N/A,#N/A,FALSE,"Test 120 Day Accts";#N/A,#N/A,FALSE,"Tickmarks"}</definedName>
    <definedName name="_______________A3" localSheetId="1">{#N/A,#N/A,FALSE,"Aging Summary";#N/A,#N/A,FALSE,"Ratio Analysis";#N/A,#N/A,FALSE,"Test 120 Day Accts";#N/A,#N/A,FALSE,"Tickmarks"}</definedName>
    <definedName name="_______________A3" localSheetId="0">{#N/A,#N/A,FALSE,"Aging Summary";#N/A,#N/A,FALSE,"Ratio Analysis";#N/A,#N/A,FALSE,"Test 120 Day Accts";#N/A,#N/A,FALSE,"Tickmarks"}</definedName>
    <definedName name="_______________A3" localSheetId="3">{#N/A,#N/A,FALSE,"Aging Summary";#N/A,#N/A,FALSE,"Ratio Analysis";#N/A,#N/A,FALSE,"Test 120 Day Accts";#N/A,#N/A,FALSE,"Tickmarks"}</definedName>
    <definedName name="_______________A3" localSheetId="5">{#N/A,#N/A,FALSE,"Aging Summary";#N/A,#N/A,FALSE,"Ratio Analysis";#N/A,#N/A,FALSE,"Test 120 Day Accts";#N/A,#N/A,FALSE,"Tickmarks"}</definedName>
    <definedName name="_______________A3">{#N/A,#N/A,FALSE,"Aging Summary";#N/A,#N/A,FALSE,"Ratio Analysis";#N/A,#N/A,FALSE,"Test 120 Day Accts";#N/A,#N/A,FALSE,"Tickmarks"}</definedName>
    <definedName name="_______________A4" localSheetId="2">{#N/A,#N/A,FALSE,"Aging Summary";#N/A,#N/A,FALSE,"Ratio Analysis";#N/A,#N/A,FALSE,"Test 120 Day Accts";#N/A,#N/A,FALSE,"Tickmarks"}</definedName>
    <definedName name="_______________A4" localSheetId="4">{#N/A,#N/A,FALSE,"Aging Summary";#N/A,#N/A,FALSE,"Ratio Analysis";#N/A,#N/A,FALSE,"Test 120 Day Accts";#N/A,#N/A,FALSE,"Tickmarks"}</definedName>
    <definedName name="_______________A4" localSheetId="1">{#N/A,#N/A,FALSE,"Aging Summary";#N/A,#N/A,FALSE,"Ratio Analysis";#N/A,#N/A,FALSE,"Test 120 Day Accts";#N/A,#N/A,FALSE,"Tickmarks"}</definedName>
    <definedName name="_______________A4" localSheetId="0">{#N/A,#N/A,FALSE,"Aging Summary";#N/A,#N/A,FALSE,"Ratio Analysis";#N/A,#N/A,FALSE,"Test 120 Day Accts";#N/A,#N/A,FALSE,"Tickmarks"}</definedName>
    <definedName name="_______________A4" localSheetId="3">{#N/A,#N/A,FALSE,"Aging Summary";#N/A,#N/A,FALSE,"Ratio Analysis";#N/A,#N/A,FALSE,"Test 120 Day Accts";#N/A,#N/A,FALSE,"Tickmarks"}</definedName>
    <definedName name="_______________A4" localSheetId="5">{#N/A,#N/A,FALSE,"Aging Summary";#N/A,#N/A,FALSE,"Ratio Analysis";#N/A,#N/A,FALSE,"Test 120 Day Accts";#N/A,#N/A,FALSE,"Tickmarks"}</definedName>
    <definedName name="_______________A4">{#N/A,#N/A,FALSE,"Aging Summary";#N/A,#N/A,FALSE,"Ratio Analysis";#N/A,#N/A,FALSE,"Test 120 Day Accts";#N/A,#N/A,FALSE,"Tickmarks"}</definedName>
    <definedName name="_______________aje05" localSheetId="2">#REF!</definedName>
    <definedName name="_______________aje05" localSheetId="4">#REF!</definedName>
    <definedName name="_______________aje05" localSheetId="1">#REF!</definedName>
    <definedName name="_______________aje05" localSheetId="0">#REF!</definedName>
    <definedName name="_______________aje05" localSheetId="3">#REF!</definedName>
    <definedName name="_______________aje05" localSheetId="5">#REF!</definedName>
    <definedName name="_______________aje05">#REF!</definedName>
    <definedName name="_______________AST1" localSheetId="2">#REF!</definedName>
    <definedName name="_______________AST1" localSheetId="4">#REF!</definedName>
    <definedName name="_______________AST1" localSheetId="1">#REF!</definedName>
    <definedName name="_______________AST1" localSheetId="0">#REF!</definedName>
    <definedName name="_______________AST1" localSheetId="3">#REF!</definedName>
    <definedName name="_______________AST1" localSheetId="5">#REF!</definedName>
    <definedName name="_______________AST1">#REF!</definedName>
    <definedName name="_______________AST2" localSheetId="2">#REF!</definedName>
    <definedName name="_______________AST2" localSheetId="4">#REF!</definedName>
    <definedName name="_______________AST2" localSheetId="1">#REF!</definedName>
    <definedName name="_______________AST2" localSheetId="0">#REF!</definedName>
    <definedName name="_______________AST2" localSheetId="3">#REF!</definedName>
    <definedName name="_______________AST2" localSheetId="5">#REF!</definedName>
    <definedName name="_______________AST2">#REF!</definedName>
    <definedName name="_______________b3" localSheetId="2">{#N/A,#N/A,FALSE,"Aging Summary";#N/A,#N/A,FALSE,"Ratio Analysis";#N/A,#N/A,FALSE,"Test 120 Day Accts";#N/A,#N/A,FALSE,"Tickmarks"}</definedName>
    <definedName name="_______________b3" localSheetId="4">{#N/A,#N/A,FALSE,"Aging Summary";#N/A,#N/A,FALSE,"Ratio Analysis";#N/A,#N/A,FALSE,"Test 120 Day Accts";#N/A,#N/A,FALSE,"Tickmarks"}</definedName>
    <definedName name="_______________b3" localSheetId="1">{#N/A,#N/A,FALSE,"Aging Summary";#N/A,#N/A,FALSE,"Ratio Analysis";#N/A,#N/A,FALSE,"Test 120 Day Accts";#N/A,#N/A,FALSE,"Tickmarks"}</definedName>
    <definedName name="_______________b3" localSheetId="0">{#N/A,#N/A,FALSE,"Aging Summary";#N/A,#N/A,FALSE,"Ratio Analysis";#N/A,#N/A,FALSE,"Test 120 Day Accts";#N/A,#N/A,FALSE,"Tickmarks"}</definedName>
    <definedName name="_______________b3" localSheetId="3">{#N/A,#N/A,FALSE,"Aging Summary";#N/A,#N/A,FALSE,"Ratio Analysis";#N/A,#N/A,FALSE,"Test 120 Day Accts";#N/A,#N/A,FALSE,"Tickmarks"}</definedName>
    <definedName name="_______________b3" localSheetId="5">{#N/A,#N/A,FALSE,"Aging Summary";#N/A,#N/A,FALSE,"Ratio Analysis";#N/A,#N/A,FALSE,"Test 120 Day Accts";#N/A,#N/A,FALSE,"Tickmarks"}</definedName>
    <definedName name="_______________b3">{#N/A,#N/A,FALSE,"Aging Summary";#N/A,#N/A,FALSE,"Ratio Analysis";#N/A,#N/A,FALSE,"Test 120 Day Accts";#N/A,#N/A,FALSE,"Tickmarks"}</definedName>
    <definedName name="_______________CFL1" localSheetId="2">#REF!</definedName>
    <definedName name="_______________CFL1" localSheetId="4">#REF!</definedName>
    <definedName name="_______________CFL1" localSheetId="1">#REF!</definedName>
    <definedName name="_______________CFL1" localSheetId="0">#REF!</definedName>
    <definedName name="_______________CFL1" localSheetId="3">#REF!</definedName>
    <definedName name="_______________CFL1" localSheetId="5">#REF!</definedName>
    <definedName name="_______________CFL1">#REF!</definedName>
    <definedName name="_______________CFL2" localSheetId="2">#REF!</definedName>
    <definedName name="_______________CFL2" localSheetId="4">#REF!</definedName>
    <definedName name="_______________CFL2" localSheetId="1">#REF!</definedName>
    <definedName name="_______________CFL2" localSheetId="0">#REF!</definedName>
    <definedName name="_______________CFL2" localSheetId="3">#REF!</definedName>
    <definedName name="_______________CFL2" localSheetId="5">#REF!</definedName>
    <definedName name="_______________CFL2">#REF!</definedName>
    <definedName name="_______________DAT9" localSheetId="2">#REF!</definedName>
    <definedName name="_______________DAT9" localSheetId="4">#REF!</definedName>
    <definedName name="_______________DAT9" localSheetId="1">#REF!</definedName>
    <definedName name="_______________DAT9" localSheetId="0">#REF!</definedName>
    <definedName name="_______________DAT9" localSheetId="3">#REF!</definedName>
    <definedName name="_______________DAT9" localSheetId="5">#REF!</definedName>
    <definedName name="_______________DAT9">#REF!</definedName>
    <definedName name="_______________FAC1" localSheetId="2">#REF!</definedName>
    <definedName name="_______________FAC1" localSheetId="4">#REF!</definedName>
    <definedName name="_______________FAC1" localSheetId="1">#REF!</definedName>
    <definedName name="_______________FAC1" localSheetId="0">#REF!</definedName>
    <definedName name="_______________FAC1" localSheetId="3">#REF!</definedName>
    <definedName name="_______________FAC1" localSheetId="5">#REF!</definedName>
    <definedName name="_______________FAC1">#REF!</definedName>
    <definedName name="_______________FAC2" localSheetId="2">#REF!</definedName>
    <definedName name="_______________FAC2" localSheetId="4">#REF!</definedName>
    <definedName name="_______________FAC2" localSheetId="1">#REF!</definedName>
    <definedName name="_______________FAC2" localSheetId="0">#REF!</definedName>
    <definedName name="_______________FAC2" localSheetId="3">#REF!</definedName>
    <definedName name="_______________FAC2" localSheetId="5">#REF!</definedName>
    <definedName name="_______________FAC2">#REF!</definedName>
    <definedName name="_______________HDG2" localSheetId="2">#REF!</definedName>
    <definedName name="_______________HDG2" localSheetId="4">#REF!</definedName>
    <definedName name="_______________HDG2" localSheetId="1">#REF!</definedName>
    <definedName name="_______________HDG2" localSheetId="0">#REF!</definedName>
    <definedName name="_______________HDG2" localSheetId="3">#REF!</definedName>
    <definedName name="_______________HDG2" localSheetId="5">#REF!</definedName>
    <definedName name="_______________HDG2">#REF!</definedName>
    <definedName name="_______________LIA1" localSheetId="2">#REF!</definedName>
    <definedName name="_______________LIA1" localSheetId="4">#REF!</definedName>
    <definedName name="_______________LIA1" localSheetId="1">#REF!</definedName>
    <definedName name="_______________LIA1" localSheetId="0">#REF!</definedName>
    <definedName name="_______________LIA1" localSheetId="3">#REF!</definedName>
    <definedName name="_______________LIA1" localSheetId="5">#REF!</definedName>
    <definedName name="_______________LIA1">#REF!</definedName>
    <definedName name="_______________LIA2" localSheetId="2">#REF!</definedName>
    <definedName name="_______________LIA2" localSheetId="4">#REF!</definedName>
    <definedName name="_______________LIA2" localSheetId="1">#REF!</definedName>
    <definedName name="_______________LIA2" localSheetId="0">#REF!</definedName>
    <definedName name="_______________LIA2" localSheetId="3">#REF!</definedName>
    <definedName name="_______________LIA2" localSheetId="5">#REF!</definedName>
    <definedName name="_______________LIA2">#REF!</definedName>
    <definedName name="______________A2" localSheetId="2">{#N/A,#N/A,FALSE,"Aging Summary";#N/A,#N/A,FALSE,"Ratio Analysis";#N/A,#N/A,FALSE,"Test 120 Day Accts";#N/A,#N/A,FALSE,"Tickmarks"}</definedName>
    <definedName name="______________A2" localSheetId="4">{#N/A,#N/A,FALSE,"Aging Summary";#N/A,#N/A,FALSE,"Ratio Analysis";#N/A,#N/A,FALSE,"Test 120 Day Accts";#N/A,#N/A,FALSE,"Tickmarks"}</definedName>
    <definedName name="______________A2" localSheetId="1">{#N/A,#N/A,FALSE,"Aging Summary";#N/A,#N/A,FALSE,"Ratio Analysis";#N/A,#N/A,FALSE,"Test 120 Day Accts";#N/A,#N/A,FALSE,"Tickmarks"}</definedName>
    <definedName name="______________A2" localSheetId="0">{#N/A,#N/A,FALSE,"Aging Summary";#N/A,#N/A,FALSE,"Ratio Analysis";#N/A,#N/A,FALSE,"Test 120 Day Accts";#N/A,#N/A,FALSE,"Tickmarks"}</definedName>
    <definedName name="______________A2" localSheetId="3">{#N/A,#N/A,FALSE,"Aging Summary";#N/A,#N/A,FALSE,"Ratio Analysis";#N/A,#N/A,FALSE,"Test 120 Day Accts";#N/A,#N/A,FALSE,"Tickmarks"}</definedName>
    <definedName name="______________A2" localSheetId="5">{#N/A,#N/A,FALSE,"Aging Summary";#N/A,#N/A,FALSE,"Ratio Analysis";#N/A,#N/A,FALSE,"Test 120 Day Accts";#N/A,#N/A,FALSE,"Tickmarks"}</definedName>
    <definedName name="______________A2">{#N/A,#N/A,FALSE,"Aging Summary";#N/A,#N/A,FALSE,"Ratio Analysis";#N/A,#N/A,FALSE,"Test 120 Day Accts";#N/A,#N/A,FALSE,"Tickmarks"}</definedName>
    <definedName name="______________A3" localSheetId="2">{#N/A,#N/A,FALSE,"Aging Summary";#N/A,#N/A,FALSE,"Ratio Analysis";#N/A,#N/A,FALSE,"Test 120 Day Accts";#N/A,#N/A,FALSE,"Tickmarks"}</definedName>
    <definedName name="______________A3" localSheetId="4">{#N/A,#N/A,FALSE,"Aging Summary";#N/A,#N/A,FALSE,"Ratio Analysis";#N/A,#N/A,FALSE,"Test 120 Day Accts";#N/A,#N/A,FALSE,"Tickmarks"}</definedName>
    <definedName name="______________A3" localSheetId="1">{#N/A,#N/A,FALSE,"Aging Summary";#N/A,#N/A,FALSE,"Ratio Analysis";#N/A,#N/A,FALSE,"Test 120 Day Accts";#N/A,#N/A,FALSE,"Tickmarks"}</definedName>
    <definedName name="______________A3" localSheetId="0">{#N/A,#N/A,FALSE,"Aging Summary";#N/A,#N/A,FALSE,"Ratio Analysis";#N/A,#N/A,FALSE,"Test 120 Day Accts";#N/A,#N/A,FALSE,"Tickmarks"}</definedName>
    <definedName name="______________A3" localSheetId="3">{#N/A,#N/A,FALSE,"Aging Summary";#N/A,#N/A,FALSE,"Ratio Analysis";#N/A,#N/A,FALSE,"Test 120 Day Accts";#N/A,#N/A,FALSE,"Tickmarks"}</definedName>
    <definedName name="______________A3" localSheetId="5">{#N/A,#N/A,FALSE,"Aging Summary";#N/A,#N/A,FALSE,"Ratio Analysis";#N/A,#N/A,FALSE,"Test 120 Day Accts";#N/A,#N/A,FALSE,"Tickmarks"}</definedName>
    <definedName name="______________A3">{#N/A,#N/A,FALSE,"Aging Summary";#N/A,#N/A,FALSE,"Ratio Analysis";#N/A,#N/A,FALSE,"Test 120 Day Accts";#N/A,#N/A,FALSE,"Tickmarks"}</definedName>
    <definedName name="______________A4" localSheetId="2">{#N/A,#N/A,FALSE,"Aging Summary";#N/A,#N/A,FALSE,"Ratio Analysis";#N/A,#N/A,FALSE,"Test 120 Day Accts";#N/A,#N/A,FALSE,"Tickmarks"}</definedName>
    <definedName name="______________A4" localSheetId="4">{#N/A,#N/A,FALSE,"Aging Summary";#N/A,#N/A,FALSE,"Ratio Analysis";#N/A,#N/A,FALSE,"Test 120 Day Accts";#N/A,#N/A,FALSE,"Tickmarks"}</definedName>
    <definedName name="______________A4" localSheetId="1">{#N/A,#N/A,FALSE,"Aging Summary";#N/A,#N/A,FALSE,"Ratio Analysis";#N/A,#N/A,FALSE,"Test 120 Day Accts";#N/A,#N/A,FALSE,"Tickmarks"}</definedName>
    <definedName name="______________A4" localSheetId="0">{#N/A,#N/A,FALSE,"Aging Summary";#N/A,#N/A,FALSE,"Ratio Analysis";#N/A,#N/A,FALSE,"Test 120 Day Accts";#N/A,#N/A,FALSE,"Tickmarks"}</definedName>
    <definedName name="______________A4" localSheetId="3">{#N/A,#N/A,FALSE,"Aging Summary";#N/A,#N/A,FALSE,"Ratio Analysis";#N/A,#N/A,FALSE,"Test 120 Day Accts";#N/A,#N/A,FALSE,"Tickmarks"}</definedName>
    <definedName name="______________A4" localSheetId="5">{#N/A,#N/A,FALSE,"Aging Summary";#N/A,#N/A,FALSE,"Ratio Analysis";#N/A,#N/A,FALSE,"Test 120 Day Accts";#N/A,#N/A,FALSE,"Tickmarks"}</definedName>
    <definedName name="______________A4">{#N/A,#N/A,FALSE,"Aging Summary";#N/A,#N/A,FALSE,"Ratio Analysis";#N/A,#N/A,FALSE,"Test 120 Day Accts";#N/A,#N/A,FALSE,"Tickmarks"}</definedName>
    <definedName name="______________aje05" localSheetId="2">#REF!</definedName>
    <definedName name="______________aje05" localSheetId="4">#REF!</definedName>
    <definedName name="______________aje05" localSheetId="1">#REF!</definedName>
    <definedName name="______________aje05" localSheetId="0">#REF!</definedName>
    <definedName name="______________aje05" localSheetId="3">#REF!</definedName>
    <definedName name="______________aje05" localSheetId="5">#REF!</definedName>
    <definedName name="______________aje05">#REF!</definedName>
    <definedName name="______________b3" localSheetId="2">{#N/A,#N/A,FALSE,"Aging Summary";#N/A,#N/A,FALSE,"Ratio Analysis";#N/A,#N/A,FALSE,"Test 120 Day Accts";#N/A,#N/A,FALSE,"Tickmarks"}</definedName>
    <definedName name="______________b3" localSheetId="4">{#N/A,#N/A,FALSE,"Aging Summary";#N/A,#N/A,FALSE,"Ratio Analysis";#N/A,#N/A,FALSE,"Test 120 Day Accts";#N/A,#N/A,FALSE,"Tickmarks"}</definedName>
    <definedName name="______________b3" localSheetId="1">{#N/A,#N/A,FALSE,"Aging Summary";#N/A,#N/A,FALSE,"Ratio Analysis";#N/A,#N/A,FALSE,"Test 120 Day Accts";#N/A,#N/A,FALSE,"Tickmarks"}</definedName>
    <definedName name="______________b3" localSheetId="0">{#N/A,#N/A,FALSE,"Aging Summary";#N/A,#N/A,FALSE,"Ratio Analysis";#N/A,#N/A,FALSE,"Test 120 Day Accts";#N/A,#N/A,FALSE,"Tickmarks"}</definedName>
    <definedName name="______________b3" localSheetId="3">{#N/A,#N/A,FALSE,"Aging Summary";#N/A,#N/A,FALSE,"Ratio Analysis";#N/A,#N/A,FALSE,"Test 120 Day Accts";#N/A,#N/A,FALSE,"Tickmarks"}</definedName>
    <definedName name="______________b3" localSheetId="5">{#N/A,#N/A,FALSE,"Aging Summary";#N/A,#N/A,FALSE,"Ratio Analysis";#N/A,#N/A,FALSE,"Test 120 Day Accts";#N/A,#N/A,FALSE,"Tickmarks"}</definedName>
    <definedName name="______________b3">{#N/A,#N/A,FALSE,"Aging Summary";#N/A,#N/A,FALSE,"Ratio Analysis";#N/A,#N/A,FALSE,"Test 120 Day Accts";#N/A,#N/A,FALSE,"Tickmarks"}</definedName>
    <definedName name="______________DAT9" localSheetId="2">#REF!</definedName>
    <definedName name="______________DAT9" localSheetId="4">#REF!</definedName>
    <definedName name="______________DAT9" localSheetId="1">#REF!</definedName>
    <definedName name="______________DAT9" localSheetId="0">#REF!</definedName>
    <definedName name="______________DAT9" localSheetId="3">#REF!</definedName>
    <definedName name="______________DAT9" localSheetId="5">#REF!</definedName>
    <definedName name="______________DAT9">#REF!</definedName>
    <definedName name="_____________A2" localSheetId="2">{#N/A,#N/A,FALSE,"Aging Summary";#N/A,#N/A,FALSE,"Ratio Analysis";#N/A,#N/A,FALSE,"Test 120 Day Accts";#N/A,#N/A,FALSE,"Tickmarks"}</definedName>
    <definedName name="_____________A2" localSheetId="4">{#N/A,#N/A,FALSE,"Aging Summary";#N/A,#N/A,FALSE,"Ratio Analysis";#N/A,#N/A,FALSE,"Test 120 Day Accts";#N/A,#N/A,FALSE,"Tickmarks"}</definedName>
    <definedName name="_____________A2" localSheetId="1">{#N/A,#N/A,FALSE,"Aging Summary";#N/A,#N/A,FALSE,"Ratio Analysis";#N/A,#N/A,FALSE,"Test 120 Day Accts";#N/A,#N/A,FALSE,"Tickmarks"}</definedName>
    <definedName name="_____________A2" localSheetId="0">{#N/A,#N/A,FALSE,"Aging Summary";#N/A,#N/A,FALSE,"Ratio Analysis";#N/A,#N/A,FALSE,"Test 120 Day Accts";#N/A,#N/A,FALSE,"Tickmarks"}</definedName>
    <definedName name="_____________A2" localSheetId="3">{#N/A,#N/A,FALSE,"Aging Summary";#N/A,#N/A,FALSE,"Ratio Analysis";#N/A,#N/A,FALSE,"Test 120 Day Accts";#N/A,#N/A,FALSE,"Tickmarks"}</definedName>
    <definedName name="_____________A2" localSheetId="5">{#N/A,#N/A,FALSE,"Aging Summary";#N/A,#N/A,FALSE,"Ratio Analysis";#N/A,#N/A,FALSE,"Test 120 Day Accts";#N/A,#N/A,FALSE,"Tickmarks"}</definedName>
    <definedName name="_____________A2">{#N/A,#N/A,FALSE,"Aging Summary";#N/A,#N/A,FALSE,"Ratio Analysis";#N/A,#N/A,FALSE,"Test 120 Day Accts";#N/A,#N/A,FALSE,"Tickmarks"}</definedName>
    <definedName name="_____________A3" localSheetId="2">{#N/A,#N/A,FALSE,"Aging Summary";#N/A,#N/A,FALSE,"Ratio Analysis";#N/A,#N/A,FALSE,"Test 120 Day Accts";#N/A,#N/A,FALSE,"Tickmarks"}</definedName>
    <definedName name="_____________A3" localSheetId="4">{#N/A,#N/A,FALSE,"Aging Summary";#N/A,#N/A,FALSE,"Ratio Analysis";#N/A,#N/A,FALSE,"Test 120 Day Accts";#N/A,#N/A,FALSE,"Tickmarks"}</definedName>
    <definedName name="_____________A3" localSheetId="1">{#N/A,#N/A,FALSE,"Aging Summary";#N/A,#N/A,FALSE,"Ratio Analysis";#N/A,#N/A,FALSE,"Test 120 Day Accts";#N/A,#N/A,FALSE,"Tickmarks"}</definedName>
    <definedName name="_____________A3" localSheetId="0">{#N/A,#N/A,FALSE,"Aging Summary";#N/A,#N/A,FALSE,"Ratio Analysis";#N/A,#N/A,FALSE,"Test 120 Day Accts";#N/A,#N/A,FALSE,"Tickmarks"}</definedName>
    <definedName name="_____________A3" localSheetId="3">{#N/A,#N/A,FALSE,"Aging Summary";#N/A,#N/A,FALSE,"Ratio Analysis";#N/A,#N/A,FALSE,"Test 120 Day Accts";#N/A,#N/A,FALSE,"Tickmarks"}</definedName>
    <definedName name="_____________A3" localSheetId="5">{#N/A,#N/A,FALSE,"Aging Summary";#N/A,#N/A,FALSE,"Ratio Analysis";#N/A,#N/A,FALSE,"Test 120 Day Accts";#N/A,#N/A,FALSE,"Tickmarks"}</definedName>
    <definedName name="_____________A3">{#N/A,#N/A,FALSE,"Aging Summary";#N/A,#N/A,FALSE,"Ratio Analysis";#N/A,#N/A,FALSE,"Test 120 Day Accts";#N/A,#N/A,FALSE,"Tickmarks"}</definedName>
    <definedName name="_____________A4" localSheetId="2">{#N/A,#N/A,FALSE,"Aging Summary";#N/A,#N/A,FALSE,"Ratio Analysis";#N/A,#N/A,FALSE,"Test 120 Day Accts";#N/A,#N/A,FALSE,"Tickmarks"}</definedName>
    <definedName name="_____________A4" localSheetId="4">{#N/A,#N/A,FALSE,"Aging Summary";#N/A,#N/A,FALSE,"Ratio Analysis";#N/A,#N/A,FALSE,"Test 120 Day Accts";#N/A,#N/A,FALSE,"Tickmarks"}</definedName>
    <definedName name="_____________A4" localSheetId="1">{#N/A,#N/A,FALSE,"Aging Summary";#N/A,#N/A,FALSE,"Ratio Analysis";#N/A,#N/A,FALSE,"Test 120 Day Accts";#N/A,#N/A,FALSE,"Tickmarks"}</definedName>
    <definedName name="_____________A4" localSheetId="0">{#N/A,#N/A,FALSE,"Aging Summary";#N/A,#N/A,FALSE,"Ratio Analysis";#N/A,#N/A,FALSE,"Test 120 Day Accts";#N/A,#N/A,FALSE,"Tickmarks"}</definedName>
    <definedName name="_____________A4" localSheetId="3">{#N/A,#N/A,FALSE,"Aging Summary";#N/A,#N/A,FALSE,"Ratio Analysis";#N/A,#N/A,FALSE,"Test 120 Day Accts";#N/A,#N/A,FALSE,"Tickmarks"}</definedName>
    <definedName name="_____________A4" localSheetId="5">{#N/A,#N/A,FALSE,"Aging Summary";#N/A,#N/A,FALSE,"Ratio Analysis";#N/A,#N/A,FALSE,"Test 120 Day Accts";#N/A,#N/A,FALSE,"Tickmarks"}</definedName>
    <definedName name="_____________A4">{#N/A,#N/A,FALSE,"Aging Summary";#N/A,#N/A,FALSE,"Ratio Analysis";#N/A,#N/A,FALSE,"Test 120 Day Accts";#N/A,#N/A,FALSE,"Tickmarks"}</definedName>
    <definedName name="_____________aje05" localSheetId="2">#REF!</definedName>
    <definedName name="_____________aje05" localSheetId="4">#REF!</definedName>
    <definedName name="_____________aje05" localSheetId="1">#REF!</definedName>
    <definedName name="_____________aje05" localSheetId="0">#REF!</definedName>
    <definedName name="_____________aje05" localSheetId="3">#REF!</definedName>
    <definedName name="_____________aje05" localSheetId="5">#REF!</definedName>
    <definedName name="_____________aje05">#REF!</definedName>
    <definedName name="_____________AST1" localSheetId="2">#REF!</definedName>
    <definedName name="_____________AST1" localSheetId="4">#REF!</definedName>
    <definedName name="_____________AST1" localSheetId="1">#REF!</definedName>
    <definedName name="_____________AST1" localSheetId="0">#REF!</definedName>
    <definedName name="_____________AST1" localSheetId="3">#REF!</definedName>
    <definedName name="_____________AST1" localSheetId="5">#REF!</definedName>
    <definedName name="_____________AST1">#REF!</definedName>
    <definedName name="_____________AST2" localSheetId="2">#REF!</definedName>
    <definedName name="_____________AST2" localSheetId="4">#REF!</definedName>
    <definedName name="_____________AST2" localSheetId="1">#REF!</definedName>
    <definedName name="_____________AST2" localSheetId="0">#REF!</definedName>
    <definedName name="_____________AST2" localSheetId="3">#REF!</definedName>
    <definedName name="_____________AST2" localSheetId="5">#REF!</definedName>
    <definedName name="_____________AST2">#REF!</definedName>
    <definedName name="_____________b3" localSheetId="2">{#N/A,#N/A,FALSE,"Aging Summary";#N/A,#N/A,FALSE,"Ratio Analysis";#N/A,#N/A,FALSE,"Test 120 Day Accts";#N/A,#N/A,FALSE,"Tickmarks"}</definedName>
    <definedName name="_____________b3" localSheetId="4">{#N/A,#N/A,FALSE,"Aging Summary";#N/A,#N/A,FALSE,"Ratio Analysis";#N/A,#N/A,FALSE,"Test 120 Day Accts";#N/A,#N/A,FALSE,"Tickmarks"}</definedName>
    <definedName name="_____________b3" localSheetId="1">{#N/A,#N/A,FALSE,"Aging Summary";#N/A,#N/A,FALSE,"Ratio Analysis";#N/A,#N/A,FALSE,"Test 120 Day Accts";#N/A,#N/A,FALSE,"Tickmarks"}</definedName>
    <definedName name="_____________b3" localSheetId="0">{#N/A,#N/A,FALSE,"Aging Summary";#N/A,#N/A,FALSE,"Ratio Analysis";#N/A,#N/A,FALSE,"Test 120 Day Accts";#N/A,#N/A,FALSE,"Tickmarks"}</definedName>
    <definedName name="_____________b3" localSheetId="3">{#N/A,#N/A,FALSE,"Aging Summary";#N/A,#N/A,FALSE,"Ratio Analysis";#N/A,#N/A,FALSE,"Test 120 Day Accts";#N/A,#N/A,FALSE,"Tickmarks"}</definedName>
    <definedName name="_____________b3" localSheetId="5">{#N/A,#N/A,FALSE,"Aging Summary";#N/A,#N/A,FALSE,"Ratio Analysis";#N/A,#N/A,FALSE,"Test 120 Day Accts";#N/A,#N/A,FALSE,"Tickmarks"}</definedName>
    <definedName name="_____________b3">{#N/A,#N/A,FALSE,"Aging Summary";#N/A,#N/A,FALSE,"Ratio Analysis";#N/A,#N/A,FALSE,"Test 120 Day Accts";#N/A,#N/A,FALSE,"Tickmarks"}</definedName>
    <definedName name="_____________CFL1" localSheetId="2">#REF!</definedName>
    <definedName name="_____________CFL1" localSheetId="4">#REF!</definedName>
    <definedName name="_____________CFL1" localSheetId="1">#REF!</definedName>
    <definedName name="_____________CFL1" localSheetId="0">#REF!</definedName>
    <definedName name="_____________CFL1" localSheetId="3">#REF!</definedName>
    <definedName name="_____________CFL1" localSheetId="5">#REF!</definedName>
    <definedName name="_____________CFL1">#REF!</definedName>
    <definedName name="_____________CFL2" localSheetId="2">#REF!</definedName>
    <definedName name="_____________CFL2" localSheetId="4">#REF!</definedName>
    <definedName name="_____________CFL2" localSheetId="1">#REF!</definedName>
    <definedName name="_____________CFL2" localSheetId="0">#REF!</definedName>
    <definedName name="_____________CFL2" localSheetId="3">#REF!</definedName>
    <definedName name="_____________CFL2" localSheetId="5">#REF!</definedName>
    <definedName name="_____________CFL2">#REF!</definedName>
    <definedName name="_____________DAT9" localSheetId="2">#REF!</definedName>
    <definedName name="_____________DAT9" localSheetId="4">#REF!</definedName>
    <definedName name="_____________DAT9" localSheetId="1">#REF!</definedName>
    <definedName name="_____________DAT9" localSheetId="0">#REF!</definedName>
    <definedName name="_____________DAT9" localSheetId="3">#REF!</definedName>
    <definedName name="_____________DAT9" localSheetId="5">#REF!</definedName>
    <definedName name="_____________DAT9">#REF!</definedName>
    <definedName name="_____________FAC1" localSheetId="2">#REF!</definedName>
    <definedName name="_____________FAC1" localSheetId="4">#REF!</definedName>
    <definedName name="_____________FAC1" localSheetId="1">#REF!</definedName>
    <definedName name="_____________FAC1" localSheetId="0">#REF!</definedName>
    <definedName name="_____________FAC1" localSheetId="3">#REF!</definedName>
    <definedName name="_____________FAC1" localSheetId="5">#REF!</definedName>
    <definedName name="_____________FAC1">#REF!</definedName>
    <definedName name="_____________FAC2" localSheetId="2">#REF!</definedName>
    <definedName name="_____________FAC2" localSheetId="4">#REF!</definedName>
    <definedName name="_____________FAC2" localSheetId="1">#REF!</definedName>
    <definedName name="_____________FAC2" localSheetId="0">#REF!</definedName>
    <definedName name="_____________FAC2" localSheetId="3">#REF!</definedName>
    <definedName name="_____________FAC2" localSheetId="5">#REF!</definedName>
    <definedName name="_____________FAC2">#REF!</definedName>
    <definedName name="_____________HDG2" localSheetId="2">#REF!</definedName>
    <definedName name="_____________HDG2" localSheetId="4">#REF!</definedName>
    <definedName name="_____________HDG2" localSheetId="1">#REF!</definedName>
    <definedName name="_____________HDG2" localSheetId="0">#REF!</definedName>
    <definedName name="_____________HDG2" localSheetId="3">#REF!</definedName>
    <definedName name="_____________HDG2" localSheetId="5">#REF!</definedName>
    <definedName name="_____________HDG2">#REF!</definedName>
    <definedName name="_____________LIA1" localSheetId="2">#REF!</definedName>
    <definedName name="_____________LIA1" localSheetId="4">#REF!</definedName>
    <definedName name="_____________LIA1" localSheetId="1">#REF!</definedName>
    <definedName name="_____________LIA1" localSheetId="0">#REF!</definedName>
    <definedName name="_____________LIA1" localSheetId="3">#REF!</definedName>
    <definedName name="_____________LIA1" localSheetId="5">#REF!</definedName>
    <definedName name="_____________LIA1">#REF!</definedName>
    <definedName name="_____________LIA2" localSheetId="2">#REF!</definedName>
    <definedName name="_____________LIA2" localSheetId="4">#REF!</definedName>
    <definedName name="_____________LIA2" localSheetId="1">#REF!</definedName>
    <definedName name="_____________LIA2" localSheetId="0">#REF!</definedName>
    <definedName name="_____________LIA2" localSheetId="3">#REF!</definedName>
    <definedName name="_____________LIA2" localSheetId="5">#REF!</definedName>
    <definedName name="_____________LIA2">#REF!</definedName>
    <definedName name="____________A2" localSheetId="2">{#N/A,#N/A,FALSE,"Aging Summary";#N/A,#N/A,FALSE,"Ratio Analysis";#N/A,#N/A,FALSE,"Test 120 Day Accts";#N/A,#N/A,FALSE,"Tickmarks"}</definedName>
    <definedName name="____________A2" localSheetId="4">{#N/A,#N/A,FALSE,"Aging Summary";#N/A,#N/A,FALSE,"Ratio Analysis";#N/A,#N/A,FALSE,"Test 120 Day Accts";#N/A,#N/A,FALSE,"Tickmarks"}</definedName>
    <definedName name="____________A2" localSheetId="1">{#N/A,#N/A,FALSE,"Aging Summary";#N/A,#N/A,FALSE,"Ratio Analysis";#N/A,#N/A,FALSE,"Test 120 Day Accts";#N/A,#N/A,FALSE,"Tickmarks"}</definedName>
    <definedName name="____________A2" localSheetId="0">{#N/A,#N/A,FALSE,"Aging Summary";#N/A,#N/A,FALSE,"Ratio Analysis";#N/A,#N/A,FALSE,"Test 120 Day Accts";#N/A,#N/A,FALSE,"Tickmarks"}</definedName>
    <definedName name="____________A2" localSheetId="3">{#N/A,#N/A,FALSE,"Aging Summary";#N/A,#N/A,FALSE,"Ratio Analysis";#N/A,#N/A,FALSE,"Test 120 Day Accts";#N/A,#N/A,FALSE,"Tickmarks"}</definedName>
    <definedName name="____________A2" localSheetId="5">{#N/A,#N/A,FALSE,"Aging Summary";#N/A,#N/A,FALSE,"Ratio Analysis";#N/A,#N/A,FALSE,"Test 120 Day Accts";#N/A,#N/A,FALSE,"Tickmarks"}</definedName>
    <definedName name="____________A2">{#N/A,#N/A,FALSE,"Aging Summary";#N/A,#N/A,FALSE,"Ratio Analysis";#N/A,#N/A,FALSE,"Test 120 Day Accts";#N/A,#N/A,FALSE,"Tickmarks"}</definedName>
    <definedName name="____________A3" localSheetId="2">{#N/A,#N/A,FALSE,"Aging Summary";#N/A,#N/A,FALSE,"Ratio Analysis";#N/A,#N/A,FALSE,"Test 120 Day Accts";#N/A,#N/A,FALSE,"Tickmarks"}</definedName>
    <definedName name="____________A3" localSheetId="4">{#N/A,#N/A,FALSE,"Aging Summary";#N/A,#N/A,FALSE,"Ratio Analysis";#N/A,#N/A,FALSE,"Test 120 Day Accts";#N/A,#N/A,FALSE,"Tickmarks"}</definedName>
    <definedName name="____________A3" localSheetId="1">{#N/A,#N/A,FALSE,"Aging Summary";#N/A,#N/A,FALSE,"Ratio Analysis";#N/A,#N/A,FALSE,"Test 120 Day Accts";#N/A,#N/A,FALSE,"Tickmarks"}</definedName>
    <definedName name="____________A3" localSheetId="0">{#N/A,#N/A,FALSE,"Aging Summary";#N/A,#N/A,FALSE,"Ratio Analysis";#N/A,#N/A,FALSE,"Test 120 Day Accts";#N/A,#N/A,FALSE,"Tickmarks"}</definedName>
    <definedName name="____________A3" localSheetId="3">{#N/A,#N/A,FALSE,"Aging Summary";#N/A,#N/A,FALSE,"Ratio Analysis";#N/A,#N/A,FALSE,"Test 120 Day Accts";#N/A,#N/A,FALSE,"Tickmarks"}</definedName>
    <definedName name="____________A3" localSheetId="5">{#N/A,#N/A,FALSE,"Aging Summary";#N/A,#N/A,FALSE,"Ratio Analysis";#N/A,#N/A,FALSE,"Test 120 Day Accts";#N/A,#N/A,FALSE,"Tickmarks"}</definedName>
    <definedName name="____________A3">{#N/A,#N/A,FALSE,"Aging Summary";#N/A,#N/A,FALSE,"Ratio Analysis";#N/A,#N/A,FALSE,"Test 120 Day Accts";#N/A,#N/A,FALSE,"Tickmarks"}</definedName>
    <definedName name="____________A4" localSheetId="2">{#N/A,#N/A,FALSE,"Aging Summary";#N/A,#N/A,FALSE,"Ratio Analysis";#N/A,#N/A,FALSE,"Test 120 Day Accts";#N/A,#N/A,FALSE,"Tickmarks"}</definedName>
    <definedName name="____________A4" localSheetId="4">{#N/A,#N/A,FALSE,"Aging Summary";#N/A,#N/A,FALSE,"Ratio Analysis";#N/A,#N/A,FALSE,"Test 120 Day Accts";#N/A,#N/A,FALSE,"Tickmarks"}</definedName>
    <definedName name="____________A4" localSheetId="1">{#N/A,#N/A,FALSE,"Aging Summary";#N/A,#N/A,FALSE,"Ratio Analysis";#N/A,#N/A,FALSE,"Test 120 Day Accts";#N/A,#N/A,FALSE,"Tickmarks"}</definedName>
    <definedName name="____________A4" localSheetId="0">{#N/A,#N/A,FALSE,"Aging Summary";#N/A,#N/A,FALSE,"Ratio Analysis";#N/A,#N/A,FALSE,"Test 120 Day Accts";#N/A,#N/A,FALSE,"Tickmarks"}</definedName>
    <definedName name="____________A4" localSheetId="3">{#N/A,#N/A,FALSE,"Aging Summary";#N/A,#N/A,FALSE,"Ratio Analysis";#N/A,#N/A,FALSE,"Test 120 Day Accts";#N/A,#N/A,FALSE,"Tickmarks"}</definedName>
    <definedName name="____________A4" localSheetId="5">{#N/A,#N/A,FALSE,"Aging Summary";#N/A,#N/A,FALSE,"Ratio Analysis";#N/A,#N/A,FALSE,"Test 120 Day Accts";#N/A,#N/A,FALSE,"Tickmarks"}</definedName>
    <definedName name="____________A4">{#N/A,#N/A,FALSE,"Aging Summary";#N/A,#N/A,FALSE,"Ratio Analysis";#N/A,#N/A,FALSE,"Test 120 Day Accts";#N/A,#N/A,FALSE,"Tickmarks"}</definedName>
    <definedName name="____________aje05" localSheetId="2">#REF!</definedName>
    <definedName name="____________aje05" localSheetId="4">#REF!</definedName>
    <definedName name="____________aje05" localSheetId="1">#REF!</definedName>
    <definedName name="____________aje05" localSheetId="0">#REF!</definedName>
    <definedName name="____________aje05" localSheetId="3">#REF!</definedName>
    <definedName name="____________aje05" localSheetId="5">#REF!</definedName>
    <definedName name="____________aje05">#REF!</definedName>
    <definedName name="____________AST1" localSheetId="2">#REF!</definedName>
    <definedName name="____________AST1" localSheetId="4">#REF!</definedName>
    <definedName name="____________AST1" localSheetId="1">#REF!</definedName>
    <definedName name="____________AST1" localSheetId="0">#REF!</definedName>
    <definedName name="____________AST1" localSheetId="3">#REF!</definedName>
    <definedName name="____________AST1" localSheetId="5">#REF!</definedName>
    <definedName name="____________AST1">#REF!</definedName>
    <definedName name="____________AST2" localSheetId="2">#REF!</definedName>
    <definedName name="____________AST2" localSheetId="4">#REF!</definedName>
    <definedName name="____________AST2" localSheetId="1">#REF!</definedName>
    <definedName name="____________AST2" localSheetId="0">#REF!</definedName>
    <definedName name="____________AST2" localSheetId="3">#REF!</definedName>
    <definedName name="____________AST2" localSheetId="5">#REF!</definedName>
    <definedName name="____________AST2">#REF!</definedName>
    <definedName name="____________b3" localSheetId="2">{#N/A,#N/A,FALSE,"Aging Summary";#N/A,#N/A,FALSE,"Ratio Analysis";#N/A,#N/A,FALSE,"Test 120 Day Accts";#N/A,#N/A,FALSE,"Tickmarks"}</definedName>
    <definedName name="____________b3" localSheetId="4">{#N/A,#N/A,FALSE,"Aging Summary";#N/A,#N/A,FALSE,"Ratio Analysis";#N/A,#N/A,FALSE,"Test 120 Day Accts";#N/A,#N/A,FALSE,"Tickmarks"}</definedName>
    <definedName name="____________b3" localSheetId="1">{#N/A,#N/A,FALSE,"Aging Summary";#N/A,#N/A,FALSE,"Ratio Analysis";#N/A,#N/A,FALSE,"Test 120 Day Accts";#N/A,#N/A,FALSE,"Tickmarks"}</definedName>
    <definedName name="____________b3" localSheetId="0">{#N/A,#N/A,FALSE,"Aging Summary";#N/A,#N/A,FALSE,"Ratio Analysis";#N/A,#N/A,FALSE,"Test 120 Day Accts";#N/A,#N/A,FALSE,"Tickmarks"}</definedName>
    <definedName name="____________b3" localSheetId="3">{#N/A,#N/A,FALSE,"Aging Summary";#N/A,#N/A,FALSE,"Ratio Analysis";#N/A,#N/A,FALSE,"Test 120 Day Accts";#N/A,#N/A,FALSE,"Tickmarks"}</definedName>
    <definedName name="____________b3" localSheetId="5">{#N/A,#N/A,FALSE,"Aging Summary";#N/A,#N/A,FALSE,"Ratio Analysis";#N/A,#N/A,FALSE,"Test 120 Day Accts";#N/A,#N/A,FALSE,"Tickmarks"}</definedName>
    <definedName name="____________b3">{#N/A,#N/A,FALSE,"Aging Summary";#N/A,#N/A,FALSE,"Ratio Analysis";#N/A,#N/A,FALSE,"Test 120 Day Accts";#N/A,#N/A,FALSE,"Tickmarks"}</definedName>
    <definedName name="____________CFL1" localSheetId="2">#REF!</definedName>
    <definedName name="____________CFL1" localSheetId="4">#REF!</definedName>
    <definedName name="____________CFL1" localSheetId="1">#REF!</definedName>
    <definedName name="____________CFL1" localSheetId="0">#REF!</definedName>
    <definedName name="____________CFL1" localSheetId="3">#REF!</definedName>
    <definedName name="____________CFL1" localSheetId="5">#REF!</definedName>
    <definedName name="____________CFL1">#REF!</definedName>
    <definedName name="____________CFL2" localSheetId="2">#REF!</definedName>
    <definedName name="____________CFL2" localSheetId="4">#REF!</definedName>
    <definedName name="____________CFL2" localSheetId="1">#REF!</definedName>
    <definedName name="____________CFL2" localSheetId="0">#REF!</definedName>
    <definedName name="____________CFL2" localSheetId="3">#REF!</definedName>
    <definedName name="____________CFL2" localSheetId="5">#REF!</definedName>
    <definedName name="____________CFL2">#REF!</definedName>
    <definedName name="____________DAT9" localSheetId="2">#REF!</definedName>
    <definedName name="____________DAT9" localSheetId="4">#REF!</definedName>
    <definedName name="____________DAT9" localSheetId="1">#REF!</definedName>
    <definedName name="____________DAT9" localSheetId="0">#REF!</definedName>
    <definedName name="____________DAT9" localSheetId="3">#REF!</definedName>
    <definedName name="____________DAT9" localSheetId="5">#REF!</definedName>
    <definedName name="____________DAT9">#REF!</definedName>
    <definedName name="____________FAC1" localSheetId="2">#REF!</definedName>
    <definedName name="____________FAC1" localSheetId="4">#REF!</definedName>
    <definedName name="____________FAC1" localSheetId="1">#REF!</definedName>
    <definedName name="____________FAC1" localSheetId="0">#REF!</definedName>
    <definedName name="____________FAC1" localSheetId="3">#REF!</definedName>
    <definedName name="____________FAC1" localSheetId="5">#REF!</definedName>
    <definedName name="____________FAC1">#REF!</definedName>
    <definedName name="____________FAC2" localSheetId="2">#REF!</definedName>
    <definedName name="____________FAC2" localSheetId="4">#REF!</definedName>
    <definedName name="____________FAC2" localSheetId="1">#REF!</definedName>
    <definedName name="____________FAC2" localSheetId="0">#REF!</definedName>
    <definedName name="____________FAC2" localSheetId="3">#REF!</definedName>
    <definedName name="____________FAC2" localSheetId="5">#REF!</definedName>
    <definedName name="____________FAC2">#REF!</definedName>
    <definedName name="____________GIP4004">[1]analisa!#REF!</definedName>
    <definedName name="____________GIP5004">[1]analisa!#REF!</definedName>
    <definedName name="____________GIP6504">[1]analisa!#REF!</definedName>
    <definedName name="____________GIP804">[1]analisa!#REF!</definedName>
    <definedName name="____________HDG2" localSheetId="2">#REF!</definedName>
    <definedName name="____________HDG2" localSheetId="4">#REF!</definedName>
    <definedName name="____________HDG2" localSheetId="1">#REF!</definedName>
    <definedName name="____________HDG2" localSheetId="0">#REF!</definedName>
    <definedName name="____________HDG2" localSheetId="3">#REF!</definedName>
    <definedName name="____________HDG2" localSheetId="5">#REF!</definedName>
    <definedName name="____________HDG2">#REF!</definedName>
    <definedName name="____________LIA1" localSheetId="2">#REF!</definedName>
    <definedName name="____________LIA1" localSheetId="4">#REF!</definedName>
    <definedName name="____________LIA1" localSheetId="1">#REF!</definedName>
    <definedName name="____________LIA1" localSheetId="0">#REF!</definedName>
    <definedName name="____________LIA1" localSheetId="3">#REF!</definedName>
    <definedName name="____________LIA1" localSheetId="5">#REF!</definedName>
    <definedName name="____________LIA1">#REF!</definedName>
    <definedName name="____________LIA2" localSheetId="2">#REF!</definedName>
    <definedName name="____________LIA2" localSheetId="4">#REF!</definedName>
    <definedName name="____________LIA2" localSheetId="1">#REF!</definedName>
    <definedName name="____________LIA2" localSheetId="0">#REF!</definedName>
    <definedName name="____________LIA2" localSheetId="3">#REF!</definedName>
    <definedName name="____________LIA2" localSheetId="5">#REF!</definedName>
    <definedName name="____________LIA2">#REF!</definedName>
    <definedName name="____________lk725">[2]Vol.!#REF!</definedName>
    <definedName name="____________pvc804">[1]analisa!#REF!</definedName>
    <definedName name="____________pvc805">[1]analisa!#REF!</definedName>
    <definedName name="____________up10">[1]analisa!#REF!</definedName>
    <definedName name="___________A2" localSheetId="2">{#N/A,#N/A,FALSE,"Aging Summary";#N/A,#N/A,FALSE,"Ratio Analysis";#N/A,#N/A,FALSE,"Test 120 Day Accts";#N/A,#N/A,FALSE,"Tickmarks"}</definedName>
    <definedName name="___________A2" localSheetId="4">{#N/A,#N/A,FALSE,"Aging Summary";#N/A,#N/A,FALSE,"Ratio Analysis";#N/A,#N/A,FALSE,"Test 120 Day Accts";#N/A,#N/A,FALSE,"Tickmarks"}</definedName>
    <definedName name="___________A2" localSheetId="1">{#N/A,#N/A,FALSE,"Aging Summary";#N/A,#N/A,FALSE,"Ratio Analysis";#N/A,#N/A,FALSE,"Test 120 Day Accts";#N/A,#N/A,FALSE,"Tickmarks"}</definedName>
    <definedName name="___________A2" localSheetId="0">{#N/A,#N/A,FALSE,"Aging Summary";#N/A,#N/A,FALSE,"Ratio Analysis";#N/A,#N/A,FALSE,"Test 120 Day Accts";#N/A,#N/A,FALSE,"Tickmarks"}</definedName>
    <definedName name="___________A2" localSheetId="3">{#N/A,#N/A,FALSE,"Aging Summary";#N/A,#N/A,FALSE,"Ratio Analysis";#N/A,#N/A,FALSE,"Test 120 Day Accts";#N/A,#N/A,FALSE,"Tickmarks"}</definedName>
    <definedName name="___________A2" localSheetId="5">{#N/A,#N/A,FALSE,"Aging Summary";#N/A,#N/A,FALSE,"Ratio Analysis";#N/A,#N/A,FALSE,"Test 120 Day Accts";#N/A,#N/A,FALSE,"Tickmarks"}</definedName>
    <definedName name="___________A2">{#N/A,#N/A,FALSE,"Aging Summary";#N/A,#N/A,FALSE,"Ratio Analysis";#N/A,#N/A,FALSE,"Test 120 Day Accts";#N/A,#N/A,FALSE,"Tickmarks"}</definedName>
    <definedName name="___________A3" localSheetId="2">{#N/A,#N/A,FALSE,"Aging Summary";#N/A,#N/A,FALSE,"Ratio Analysis";#N/A,#N/A,FALSE,"Test 120 Day Accts";#N/A,#N/A,FALSE,"Tickmarks"}</definedName>
    <definedName name="___________A3" localSheetId="4">{#N/A,#N/A,FALSE,"Aging Summary";#N/A,#N/A,FALSE,"Ratio Analysis";#N/A,#N/A,FALSE,"Test 120 Day Accts";#N/A,#N/A,FALSE,"Tickmarks"}</definedName>
    <definedName name="___________A3" localSheetId="1">{#N/A,#N/A,FALSE,"Aging Summary";#N/A,#N/A,FALSE,"Ratio Analysis";#N/A,#N/A,FALSE,"Test 120 Day Accts";#N/A,#N/A,FALSE,"Tickmarks"}</definedName>
    <definedName name="___________A3" localSheetId="0">{#N/A,#N/A,FALSE,"Aging Summary";#N/A,#N/A,FALSE,"Ratio Analysis";#N/A,#N/A,FALSE,"Test 120 Day Accts";#N/A,#N/A,FALSE,"Tickmarks"}</definedName>
    <definedName name="___________A3" localSheetId="3">{#N/A,#N/A,FALSE,"Aging Summary";#N/A,#N/A,FALSE,"Ratio Analysis";#N/A,#N/A,FALSE,"Test 120 Day Accts";#N/A,#N/A,FALSE,"Tickmarks"}</definedName>
    <definedName name="___________A3" localSheetId="5">{#N/A,#N/A,FALSE,"Aging Summary";#N/A,#N/A,FALSE,"Ratio Analysis";#N/A,#N/A,FALSE,"Test 120 Day Accts";#N/A,#N/A,FALSE,"Tickmarks"}</definedName>
    <definedName name="___________A3">{#N/A,#N/A,FALSE,"Aging Summary";#N/A,#N/A,FALSE,"Ratio Analysis";#N/A,#N/A,FALSE,"Test 120 Day Accts";#N/A,#N/A,FALSE,"Tickmarks"}</definedName>
    <definedName name="___________A4" localSheetId="2">{#N/A,#N/A,FALSE,"Aging Summary";#N/A,#N/A,FALSE,"Ratio Analysis";#N/A,#N/A,FALSE,"Test 120 Day Accts";#N/A,#N/A,FALSE,"Tickmarks"}</definedName>
    <definedName name="___________A4" localSheetId="4">{#N/A,#N/A,FALSE,"Aging Summary";#N/A,#N/A,FALSE,"Ratio Analysis";#N/A,#N/A,FALSE,"Test 120 Day Accts";#N/A,#N/A,FALSE,"Tickmarks"}</definedName>
    <definedName name="___________A4" localSheetId="1">{#N/A,#N/A,FALSE,"Aging Summary";#N/A,#N/A,FALSE,"Ratio Analysis";#N/A,#N/A,FALSE,"Test 120 Day Accts";#N/A,#N/A,FALSE,"Tickmarks"}</definedName>
    <definedName name="___________A4" localSheetId="0">{#N/A,#N/A,FALSE,"Aging Summary";#N/A,#N/A,FALSE,"Ratio Analysis";#N/A,#N/A,FALSE,"Test 120 Day Accts";#N/A,#N/A,FALSE,"Tickmarks"}</definedName>
    <definedName name="___________A4" localSheetId="3">{#N/A,#N/A,FALSE,"Aging Summary";#N/A,#N/A,FALSE,"Ratio Analysis";#N/A,#N/A,FALSE,"Test 120 Day Accts";#N/A,#N/A,FALSE,"Tickmarks"}</definedName>
    <definedName name="___________A4" localSheetId="5">{#N/A,#N/A,FALSE,"Aging Summary";#N/A,#N/A,FALSE,"Ratio Analysis";#N/A,#N/A,FALSE,"Test 120 Day Accts";#N/A,#N/A,FALSE,"Tickmarks"}</definedName>
    <definedName name="___________A4">{#N/A,#N/A,FALSE,"Aging Summary";#N/A,#N/A,FALSE,"Ratio Analysis";#N/A,#N/A,FALSE,"Test 120 Day Accts";#N/A,#N/A,FALSE,"Tickmarks"}</definedName>
    <definedName name="___________aje05" localSheetId="2">#REF!</definedName>
    <definedName name="___________aje05" localSheetId="4">#REF!</definedName>
    <definedName name="___________aje05" localSheetId="1">#REF!</definedName>
    <definedName name="___________aje05" localSheetId="0">#REF!</definedName>
    <definedName name="___________aje05" localSheetId="3">#REF!</definedName>
    <definedName name="___________aje05" localSheetId="5">#REF!</definedName>
    <definedName name="___________aje05">#REF!</definedName>
    <definedName name="___________amd1" localSheetId="2">{#N/A,#N/A,FALSE,"Chi tiÆt"}</definedName>
    <definedName name="___________amd1" localSheetId="4">{#N/A,#N/A,FALSE,"Chi tiÆt"}</definedName>
    <definedName name="___________amd1" localSheetId="1">{#N/A,#N/A,FALSE,"Chi tiÆt"}</definedName>
    <definedName name="___________amd1" localSheetId="0">{#N/A,#N/A,FALSE,"Chi tiÆt"}</definedName>
    <definedName name="___________amd1" localSheetId="3">{#N/A,#N/A,FALSE,"Chi tiÆt"}</definedName>
    <definedName name="___________amd1" localSheetId="5">{#N/A,#N/A,FALSE,"Chi tiÆt"}</definedName>
    <definedName name="___________amd1">{#N/A,#N/A,FALSE,"Chi tiÆt"}</definedName>
    <definedName name="___________AST1" localSheetId="2">#REF!</definedName>
    <definedName name="___________AST1" localSheetId="4">#REF!</definedName>
    <definedName name="___________AST1" localSheetId="1">#REF!</definedName>
    <definedName name="___________AST1" localSheetId="0">#REF!</definedName>
    <definedName name="___________AST1" localSheetId="3">#REF!</definedName>
    <definedName name="___________AST1" localSheetId="5">#REF!</definedName>
    <definedName name="___________AST1">#REF!</definedName>
    <definedName name="___________AST2" localSheetId="2">#REF!</definedName>
    <definedName name="___________AST2" localSheetId="4">#REF!</definedName>
    <definedName name="___________AST2" localSheetId="1">#REF!</definedName>
    <definedName name="___________AST2" localSheetId="0">#REF!</definedName>
    <definedName name="___________AST2" localSheetId="3">#REF!</definedName>
    <definedName name="___________AST2" localSheetId="5">#REF!</definedName>
    <definedName name="___________AST2">#REF!</definedName>
    <definedName name="___________b3" localSheetId="2">{#N/A,#N/A,FALSE,"Aging Summary";#N/A,#N/A,FALSE,"Ratio Analysis";#N/A,#N/A,FALSE,"Test 120 Day Accts";#N/A,#N/A,FALSE,"Tickmarks"}</definedName>
    <definedName name="___________b3" localSheetId="4">{#N/A,#N/A,FALSE,"Aging Summary";#N/A,#N/A,FALSE,"Ratio Analysis";#N/A,#N/A,FALSE,"Test 120 Day Accts";#N/A,#N/A,FALSE,"Tickmarks"}</definedName>
    <definedName name="___________b3" localSheetId="1">{#N/A,#N/A,FALSE,"Aging Summary";#N/A,#N/A,FALSE,"Ratio Analysis";#N/A,#N/A,FALSE,"Test 120 Day Accts";#N/A,#N/A,FALSE,"Tickmarks"}</definedName>
    <definedName name="___________b3" localSheetId="0">{#N/A,#N/A,FALSE,"Aging Summary";#N/A,#N/A,FALSE,"Ratio Analysis";#N/A,#N/A,FALSE,"Test 120 Day Accts";#N/A,#N/A,FALSE,"Tickmarks"}</definedName>
    <definedName name="___________b3" localSheetId="3">{#N/A,#N/A,FALSE,"Aging Summary";#N/A,#N/A,FALSE,"Ratio Analysis";#N/A,#N/A,FALSE,"Test 120 Day Accts";#N/A,#N/A,FALSE,"Tickmarks"}</definedName>
    <definedName name="___________b3" localSheetId="5">{#N/A,#N/A,FALSE,"Aging Summary";#N/A,#N/A,FALSE,"Ratio Analysis";#N/A,#N/A,FALSE,"Test 120 Day Accts";#N/A,#N/A,FALSE,"Tickmarks"}</definedName>
    <definedName name="___________b3">{#N/A,#N/A,FALSE,"Aging Summary";#N/A,#N/A,FALSE,"Ratio Analysis";#N/A,#N/A,FALSE,"Test 120 Day Accts";#N/A,#N/A,FALSE,"Tickmarks"}</definedName>
    <definedName name="___________CFL1" localSheetId="2">#REF!</definedName>
    <definedName name="___________CFL1" localSheetId="4">#REF!</definedName>
    <definedName name="___________CFL1" localSheetId="1">#REF!</definedName>
    <definedName name="___________CFL1" localSheetId="0">#REF!</definedName>
    <definedName name="___________CFL1" localSheetId="3">#REF!</definedName>
    <definedName name="___________CFL1" localSheetId="5">#REF!</definedName>
    <definedName name="___________CFL1">#REF!</definedName>
    <definedName name="___________CFL2" localSheetId="2">#REF!</definedName>
    <definedName name="___________CFL2" localSheetId="4">#REF!</definedName>
    <definedName name="___________CFL2" localSheetId="1">#REF!</definedName>
    <definedName name="___________CFL2" localSheetId="0">#REF!</definedName>
    <definedName name="___________CFL2" localSheetId="3">#REF!</definedName>
    <definedName name="___________CFL2" localSheetId="5">#REF!</definedName>
    <definedName name="___________CFL2">#REF!</definedName>
    <definedName name="___________DAT9" localSheetId="2">#REF!</definedName>
    <definedName name="___________DAT9" localSheetId="4">#REF!</definedName>
    <definedName name="___________DAT9" localSheetId="1">#REF!</definedName>
    <definedName name="___________DAT9" localSheetId="0">#REF!</definedName>
    <definedName name="___________DAT9" localSheetId="3">#REF!</definedName>
    <definedName name="___________DAT9" localSheetId="5">#REF!</definedName>
    <definedName name="___________DAT9">#REF!</definedName>
    <definedName name="___________FAC1" localSheetId="2">#REF!</definedName>
    <definedName name="___________FAC1" localSheetId="4">#REF!</definedName>
    <definedName name="___________FAC1" localSheetId="1">#REF!</definedName>
    <definedName name="___________FAC1" localSheetId="0">#REF!</definedName>
    <definedName name="___________FAC1" localSheetId="3">#REF!</definedName>
    <definedName name="___________FAC1" localSheetId="5">#REF!</definedName>
    <definedName name="___________FAC1">#REF!</definedName>
    <definedName name="___________FAC2" localSheetId="2">#REF!</definedName>
    <definedName name="___________FAC2" localSheetId="4">#REF!</definedName>
    <definedName name="___________FAC2" localSheetId="1">#REF!</definedName>
    <definedName name="___________FAC2" localSheetId="0">#REF!</definedName>
    <definedName name="___________FAC2" localSheetId="3">#REF!</definedName>
    <definedName name="___________FAC2" localSheetId="5">#REF!</definedName>
    <definedName name="___________FAC2">#REF!</definedName>
    <definedName name="___________HDG2" localSheetId="2">#REF!</definedName>
    <definedName name="___________HDG2" localSheetId="4">#REF!</definedName>
    <definedName name="___________HDG2" localSheetId="1">#REF!</definedName>
    <definedName name="___________HDG2" localSheetId="0">#REF!</definedName>
    <definedName name="___________HDG2" localSheetId="3">#REF!</definedName>
    <definedName name="___________HDG2" localSheetId="5">#REF!</definedName>
    <definedName name="___________HDG2">#REF!</definedName>
    <definedName name="___________LIA1" localSheetId="2">#REF!</definedName>
    <definedName name="___________LIA1" localSheetId="4">#REF!</definedName>
    <definedName name="___________LIA1" localSheetId="1">#REF!</definedName>
    <definedName name="___________LIA1" localSheetId="0">#REF!</definedName>
    <definedName name="___________LIA1" localSheetId="3">#REF!</definedName>
    <definedName name="___________LIA1" localSheetId="5">#REF!</definedName>
    <definedName name="___________LIA1">#REF!</definedName>
    <definedName name="___________LIA2" localSheetId="2">#REF!</definedName>
    <definedName name="___________LIA2" localSheetId="4">#REF!</definedName>
    <definedName name="___________LIA2" localSheetId="1">#REF!</definedName>
    <definedName name="___________LIA2" localSheetId="0">#REF!</definedName>
    <definedName name="___________LIA2" localSheetId="3">#REF!</definedName>
    <definedName name="___________LIA2" localSheetId="5">#REF!</definedName>
    <definedName name="___________LIA2">#REF!</definedName>
    <definedName name="__________A2" localSheetId="2">{#N/A,#N/A,FALSE,"Aging Summary";#N/A,#N/A,FALSE,"Ratio Analysis";#N/A,#N/A,FALSE,"Test 120 Day Accts";#N/A,#N/A,FALSE,"Tickmarks"}</definedName>
    <definedName name="__________A2" localSheetId="4">{#N/A,#N/A,FALSE,"Aging Summary";#N/A,#N/A,FALSE,"Ratio Analysis";#N/A,#N/A,FALSE,"Test 120 Day Accts";#N/A,#N/A,FALSE,"Tickmarks"}</definedName>
    <definedName name="__________A2" localSheetId="1">{#N/A,#N/A,FALSE,"Aging Summary";#N/A,#N/A,FALSE,"Ratio Analysis";#N/A,#N/A,FALSE,"Test 120 Day Accts";#N/A,#N/A,FALSE,"Tickmarks"}</definedName>
    <definedName name="__________A2" localSheetId="0">{#N/A,#N/A,FALSE,"Aging Summary";#N/A,#N/A,FALSE,"Ratio Analysis";#N/A,#N/A,FALSE,"Test 120 Day Accts";#N/A,#N/A,FALSE,"Tickmarks"}</definedName>
    <definedName name="__________A2" localSheetId="3">{#N/A,#N/A,FALSE,"Aging Summary";#N/A,#N/A,FALSE,"Ratio Analysis";#N/A,#N/A,FALSE,"Test 120 Day Accts";#N/A,#N/A,FALSE,"Tickmarks"}</definedName>
    <definedName name="__________A2" localSheetId="5">{#N/A,#N/A,FALSE,"Aging Summary";#N/A,#N/A,FALSE,"Ratio Analysis";#N/A,#N/A,FALSE,"Test 120 Day Accts";#N/A,#N/A,FALSE,"Tickmarks"}</definedName>
    <definedName name="__________A2">{#N/A,#N/A,FALSE,"Aging Summary";#N/A,#N/A,FALSE,"Ratio Analysis";#N/A,#N/A,FALSE,"Test 120 Day Accts";#N/A,#N/A,FALSE,"Tickmarks"}</definedName>
    <definedName name="__________A3" localSheetId="2">{#N/A,#N/A,FALSE,"Aging Summary";#N/A,#N/A,FALSE,"Ratio Analysis";#N/A,#N/A,FALSE,"Test 120 Day Accts";#N/A,#N/A,FALSE,"Tickmarks"}</definedName>
    <definedName name="__________A3" localSheetId="4">{#N/A,#N/A,FALSE,"Aging Summary";#N/A,#N/A,FALSE,"Ratio Analysis";#N/A,#N/A,FALSE,"Test 120 Day Accts";#N/A,#N/A,FALSE,"Tickmarks"}</definedName>
    <definedName name="__________A3" localSheetId="1">{#N/A,#N/A,FALSE,"Aging Summary";#N/A,#N/A,FALSE,"Ratio Analysis";#N/A,#N/A,FALSE,"Test 120 Day Accts";#N/A,#N/A,FALSE,"Tickmarks"}</definedName>
    <definedName name="__________A3" localSheetId="0">{#N/A,#N/A,FALSE,"Aging Summary";#N/A,#N/A,FALSE,"Ratio Analysis";#N/A,#N/A,FALSE,"Test 120 Day Accts";#N/A,#N/A,FALSE,"Tickmarks"}</definedName>
    <definedName name="__________A3" localSheetId="3">{#N/A,#N/A,FALSE,"Aging Summary";#N/A,#N/A,FALSE,"Ratio Analysis";#N/A,#N/A,FALSE,"Test 120 Day Accts";#N/A,#N/A,FALSE,"Tickmarks"}</definedName>
    <definedName name="__________A3" localSheetId="5">{#N/A,#N/A,FALSE,"Aging Summary";#N/A,#N/A,FALSE,"Ratio Analysis";#N/A,#N/A,FALSE,"Test 120 Day Accts";#N/A,#N/A,FALSE,"Tickmarks"}</definedName>
    <definedName name="__________A3">{#N/A,#N/A,FALSE,"Aging Summary";#N/A,#N/A,FALSE,"Ratio Analysis";#N/A,#N/A,FALSE,"Test 120 Day Accts";#N/A,#N/A,FALSE,"Tickmarks"}</definedName>
    <definedName name="__________A4" localSheetId="2">{#N/A,#N/A,FALSE,"Aging Summary";#N/A,#N/A,FALSE,"Ratio Analysis";#N/A,#N/A,FALSE,"Test 120 Day Accts";#N/A,#N/A,FALSE,"Tickmarks"}</definedName>
    <definedName name="__________A4" localSheetId="4">{#N/A,#N/A,FALSE,"Aging Summary";#N/A,#N/A,FALSE,"Ratio Analysis";#N/A,#N/A,FALSE,"Test 120 Day Accts";#N/A,#N/A,FALSE,"Tickmarks"}</definedName>
    <definedName name="__________A4" localSheetId="1">{#N/A,#N/A,FALSE,"Aging Summary";#N/A,#N/A,FALSE,"Ratio Analysis";#N/A,#N/A,FALSE,"Test 120 Day Accts";#N/A,#N/A,FALSE,"Tickmarks"}</definedName>
    <definedName name="__________A4" localSheetId="0">{#N/A,#N/A,FALSE,"Aging Summary";#N/A,#N/A,FALSE,"Ratio Analysis";#N/A,#N/A,FALSE,"Test 120 Day Accts";#N/A,#N/A,FALSE,"Tickmarks"}</definedName>
    <definedName name="__________A4" localSheetId="3">{#N/A,#N/A,FALSE,"Aging Summary";#N/A,#N/A,FALSE,"Ratio Analysis";#N/A,#N/A,FALSE,"Test 120 Day Accts";#N/A,#N/A,FALSE,"Tickmarks"}</definedName>
    <definedName name="__________A4" localSheetId="5">{#N/A,#N/A,FALSE,"Aging Summary";#N/A,#N/A,FALSE,"Ratio Analysis";#N/A,#N/A,FALSE,"Test 120 Day Accts";#N/A,#N/A,FALSE,"Tickmarks"}</definedName>
    <definedName name="__________A4">{#N/A,#N/A,FALSE,"Aging Summary";#N/A,#N/A,FALSE,"Ratio Analysis";#N/A,#N/A,FALSE,"Test 120 Day Accts";#N/A,#N/A,FALSE,"Tickmarks"}</definedName>
    <definedName name="__________AAA1" localSheetId="2">#REF!</definedName>
    <definedName name="__________AAA1" localSheetId="4">#REF!</definedName>
    <definedName name="__________AAA1" localSheetId="1">#REF!</definedName>
    <definedName name="__________AAA1" localSheetId="0">#REF!</definedName>
    <definedName name="__________AAA1" localSheetId="3">#REF!</definedName>
    <definedName name="__________AAA1" localSheetId="5">#REF!</definedName>
    <definedName name="__________AAA1">#REF!</definedName>
    <definedName name="__________AAA10" localSheetId="2">#REF!</definedName>
    <definedName name="__________AAA10" localSheetId="4">#REF!</definedName>
    <definedName name="__________AAA10" localSheetId="1">#REF!</definedName>
    <definedName name="__________AAA10" localSheetId="0">#REF!</definedName>
    <definedName name="__________AAA10" localSheetId="3">#REF!</definedName>
    <definedName name="__________AAA10" localSheetId="5">#REF!</definedName>
    <definedName name="__________AAA10">#REF!</definedName>
    <definedName name="__________AAA11" localSheetId="2">#REF!</definedName>
    <definedName name="__________AAA11" localSheetId="4">#REF!</definedName>
    <definedName name="__________AAA11" localSheetId="1">#REF!</definedName>
    <definedName name="__________AAA11" localSheetId="0">#REF!</definedName>
    <definedName name="__________AAA11" localSheetId="3">#REF!</definedName>
    <definedName name="__________AAA11" localSheetId="5">#REF!</definedName>
    <definedName name="__________AAA11">#REF!</definedName>
    <definedName name="__________AAA12" localSheetId="2">#REF!</definedName>
    <definedName name="__________AAA12" localSheetId="4">#REF!</definedName>
    <definedName name="__________AAA12" localSheetId="1">#REF!</definedName>
    <definedName name="__________AAA12" localSheetId="0">#REF!</definedName>
    <definedName name="__________AAA12" localSheetId="3">#REF!</definedName>
    <definedName name="__________AAA12" localSheetId="5">#REF!</definedName>
    <definedName name="__________AAA12">#REF!</definedName>
    <definedName name="__________AAA13" localSheetId="2">#REF!</definedName>
    <definedName name="__________AAA13" localSheetId="4">#REF!</definedName>
    <definedName name="__________AAA13" localSheetId="1">#REF!</definedName>
    <definedName name="__________AAA13" localSheetId="0">#REF!</definedName>
    <definedName name="__________AAA13" localSheetId="3">#REF!</definedName>
    <definedName name="__________AAA13" localSheetId="5">#REF!</definedName>
    <definedName name="__________AAA13">#REF!</definedName>
    <definedName name="__________AAA2" localSheetId="2">#REF!</definedName>
    <definedName name="__________AAA2" localSheetId="4">#REF!</definedName>
    <definedName name="__________AAA2" localSheetId="1">#REF!</definedName>
    <definedName name="__________AAA2" localSheetId="0">#REF!</definedName>
    <definedName name="__________AAA2" localSheetId="3">#REF!</definedName>
    <definedName name="__________AAA2" localSheetId="5">#REF!</definedName>
    <definedName name="__________AAA2">#REF!</definedName>
    <definedName name="__________AAA3" localSheetId="2">#REF!</definedName>
    <definedName name="__________AAA3" localSheetId="4">#REF!</definedName>
    <definedName name="__________AAA3" localSheetId="1">#REF!</definedName>
    <definedName name="__________AAA3" localSheetId="0">#REF!</definedName>
    <definedName name="__________AAA3" localSheetId="3">#REF!</definedName>
    <definedName name="__________AAA3" localSheetId="5">#REF!</definedName>
    <definedName name="__________AAA3">#REF!</definedName>
    <definedName name="__________AAA4" localSheetId="2">#REF!</definedName>
    <definedName name="__________AAA4" localSheetId="4">#REF!</definedName>
    <definedName name="__________AAA4" localSheetId="1">#REF!</definedName>
    <definedName name="__________AAA4" localSheetId="0">#REF!</definedName>
    <definedName name="__________AAA4" localSheetId="3">#REF!</definedName>
    <definedName name="__________AAA4" localSheetId="5">#REF!</definedName>
    <definedName name="__________AAA4">#REF!</definedName>
    <definedName name="__________AAA5" localSheetId="2">#REF!</definedName>
    <definedName name="__________AAA5" localSheetId="4">#REF!</definedName>
    <definedName name="__________AAA5" localSheetId="1">#REF!</definedName>
    <definedName name="__________AAA5" localSheetId="0">#REF!</definedName>
    <definedName name="__________AAA5" localSheetId="3">#REF!</definedName>
    <definedName name="__________AAA5" localSheetId="5">#REF!</definedName>
    <definedName name="__________AAA5">#REF!</definedName>
    <definedName name="__________AAA6" localSheetId="2">#REF!</definedName>
    <definedName name="__________AAA6" localSheetId="4">#REF!</definedName>
    <definedName name="__________AAA6" localSheetId="1">#REF!</definedName>
    <definedName name="__________AAA6" localSheetId="0">#REF!</definedName>
    <definedName name="__________AAA6" localSheetId="3">#REF!</definedName>
    <definedName name="__________AAA6" localSheetId="5">#REF!</definedName>
    <definedName name="__________AAA6">#REF!</definedName>
    <definedName name="__________AAA7" localSheetId="2">#REF!</definedName>
    <definedName name="__________AAA7" localSheetId="4">#REF!</definedName>
    <definedName name="__________AAA7" localSheetId="1">#REF!</definedName>
    <definedName name="__________AAA7" localSheetId="0">#REF!</definedName>
    <definedName name="__________AAA7" localSheetId="3">#REF!</definedName>
    <definedName name="__________AAA7" localSheetId="5">#REF!</definedName>
    <definedName name="__________AAA7">#REF!</definedName>
    <definedName name="__________AAA8" localSheetId="2">#REF!</definedName>
    <definedName name="__________AAA8" localSheetId="4">#REF!</definedName>
    <definedName name="__________AAA8" localSheetId="1">#REF!</definedName>
    <definedName name="__________AAA8" localSheetId="0">#REF!</definedName>
    <definedName name="__________AAA8" localSheetId="3">#REF!</definedName>
    <definedName name="__________AAA8" localSheetId="5">#REF!</definedName>
    <definedName name="__________AAA8">#REF!</definedName>
    <definedName name="__________AAA9" localSheetId="2">#REF!</definedName>
    <definedName name="__________AAA9" localSheetId="4">#REF!</definedName>
    <definedName name="__________AAA9" localSheetId="1">#REF!</definedName>
    <definedName name="__________AAA9" localSheetId="0">#REF!</definedName>
    <definedName name="__________AAA9" localSheetId="3">#REF!</definedName>
    <definedName name="__________AAA9" localSheetId="5">#REF!</definedName>
    <definedName name="__________AAA9">#REF!</definedName>
    <definedName name="__________abs100" localSheetId="2">#REF!</definedName>
    <definedName name="__________abs100" localSheetId="4">#REF!</definedName>
    <definedName name="__________abs100" localSheetId="1">#REF!</definedName>
    <definedName name="__________abs100" localSheetId="0">#REF!</definedName>
    <definedName name="__________abs100" localSheetId="3">#REF!</definedName>
    <definedName name="__________abs100" localSheetId="5">#REF!</definedName>
    <definedName name="__________abs100">#REF!</definedName>
    <definedName name="__________ahu100" localSheetId="2">#REF!</definedName>
    <definedName name="__________ahu100" localSheetId="4">#REF!</definedName>
    <definedName name="__________ahu100" localSheetId="1">#REF!</definedName>
    <definedName name="__________ahu100" localSheetId="0">#REF!</definedName>
    <definedName name="__________ahu100" localSheetId="3">#REF!</definedName>
    <definedName name="__________ahu100" localSheetId="5">#REF!</definedName>
    <definedName name="__________ahu100">#REF!</definedName>
    <definedName name="__________ahu150" localSheetId="2">#REF!</definedName>
    <definedName name="__________ahu150" localSheetId="4">#REF!</definedName>
    <definedName name="__________ahu150" localSheetId="1">#REF!</definedName>
    <definedName name="__________ahu150" localSheetId="0">#REF!</definedName>
    <definedName name="__________ahu150" localSheetId="3">#REF!</definedName>
    <definedName name="__________ahu150" localSheetId="5">#REF!</definedName>
    <definedName name="__________ahu150">#REF!</definedName>
    <definedName name="__________aje05" localSheetId="2">#REF!</definedName>
    <definedName name="__________aje05" localSheetId="4">#REF!</definedName>
    <definedName name="__________aje05" localSheetId="1">#REF!</definedName>
    <definedName name="__________aje05" localSheetId="0">#REF!</definedName>
    <definedName name="__________aje05" localSheetId="3">#REF!</definedName>
    <definedName name="__________aje05" localSheetId="5">#REF!</definedName>
    <definedName name="__________aje05">#REF!</definedName>
    <definedName name="__________ako100" localSheetId="2">#REF!</definedName>
    <definedName name="__________ako100" localSheetId="4">#REF!</definedName>
    <definedName name="__________ako100" localSheetId="1">#REF!</definedName>
    <definedName name="__________ako100" localSheetId="0">#REF!</definedName>
    <definedName name="__________ako100" localSheetId="3">#REF!</definedName>
    <definedName name="__________ako100" localSheetId="5">#REF!</definedName>
    <definedName name="__________ako100">#REF!</definedName>
    <definedName name="__________ako150" localSheetId="2">#REF!</definedName>
    <definedName name="__________ako150" localSheetId="4">#REF!</definedName>
    <definedName name="__________ako150" localSheetId="1">#REF!</definedName>
    <definedName name="__________ako150" localSheetId="0">#REF!</definedName>
    <definedName name="__________ako150" localSheetId="3">#REF!</definedName>
    <definedName name="__________ako150" localSheetId="5">#REF!</definedName>
    <definedName name="__________ako150">#REF!</definedName>
    <definedName name="__________ako50" localSheetId="2">#REF!</definedName>
    <definedName name="__________ako50" localSheetId="4">#REF!</definedName>
    <definedName name="__________ako50" localSheetId="1">#REF!</definedName>
    <definedName name="__________ako50" localSheetId="0">#REF!</definedName>
    <definedName name="__________ako50" localSheetId="3">#REF!</definedName>
    <definedName name="__________ako50" localSheetId="5">#REF!</definedName>
    <definedName name="__________ako50">#REF!</definedName>
    <definedName name="__________ako80" localSheetId="2">#REF!</definedName>
    <definedName name="__________ako80" localSheetId="4">#REF!</definedName>
    <definedName name="__________ako80" localSheetId="1">#REF!</definedName>
    <definedName name="__________ako80" localSheetId="0">#REF!</definedName>
    <definedName name="__________ako80" localSheetId="3">#REF!</definedName>
    <definedName name="__________ako80" localSheetId="5">#REF!</definedName>
    <definedName name="__________ako80">#REF!</definedName>
    <definedName name="__________aku100" localSheetId="2">#REF!</definedName>
    <definedName name="__________aku100" localSheetId="4">#REF!</definedName>
    <definedName name="__________aku100" localSheetId="1">#REF!</definedName>
    <definedName name="__________aku100" localSheetId="0">#REF!</definedName>
    <definedName name="__________aku100" localSheetId="3">#REF!</definedName>
    <definedName name="__________aku100" localSheetId="5">#REF!</definedName>
    <definedName name="__________aku100">#REF!</definedName>
    <definedName name="__________aku150" localSheetId="2">#REF!</definedName>
    <definedName name="__________aku150" localSheetId="4">#REF!</definedName>
    <definedName name="__________aku150" localSheetId="1">#REF!</definedName>
    <definedName name="__________aku150" localSheetId="0">#REF!</definedName>
    <definedName name="__________aku150" localSheetId="3">#REF!</definedName>
    <definedName name="__________aku150" localSheetId="5">#REF!</definedName>
    <definedName name="__________aku150">#REF!</definedName>
    <definedName name="__________amd1" localSheetId="2">{#N/A,#N/A,FALSE,"Chi tiÆt"}</definedName>
    <definedName name="__________amd1" localSheetId="4">{#N/A,#N/A,FALSE,"Chi tiÆt"}</definedName>
    <definedName name="__________amd1" localSheetId="1">{#N/A,#N/A,FALSE,"Chi tiÆt"}</definedName>
    <definedName name="__________amd1" localSheetId="0">{#N/A,#N/A,FALSE,"Chi tiÆt"}</definedName>
    <definedName name="__________amd1" localSheetId="3">{#N/A,#N/A,FALSE,"Chi tiÆt"}</definedName>
    <definedName name="__________amd1" localSheetId="5">{#N/A,#N/A,FALSE,"Chi tiÆt"}</definedName>
    <definedName name="__________amd1">{#N/A,#N/A,FALSE,"Chi tiÆt"}</definedName>
    <definedName name="__________AST1" localSheetId="2">#REF!</definedName>
    <definedName name="__________AST1" localSheetId="4">#REF!</definedName>
    <definedName name="__________AST1" localSheetId="1">#REF!</definedName>
    <definedName name="__________AST1" localSheetId="0">#REF!</definedName>
    <definedName name="__________AST1" localSheetId="3">#REF!</definedName>
    <definedName name="__________AST1" localSheetId="5">#REF!</definedName>
    <definedName name="__________AST1">#REF!</definedName>
    <definedName name="__________AST2" localSheetId="2">#REF!</definedName>
    <definedName name="__________AST2" localSheetId="4">#REF!</definedName>
    <definedName name="__________AST2" localSheetId="1">#REF!</definedName>
    <definedName name="__________AST2" localSheetId="0">#REF!</definedName>
    <definedName name="__________AST2" localSheetId="3">#REF!</definedName>
    <definedName name="__________AST2" localSheetId="5">#REF!</definedName>
    <definedName name="__________AST2">#REF!</definedName>
    <definedName name="__________b3" localSheetId="2">{#N/A,#N/A,FALSE,"Aging Summary";#N/A,#N/A,FALSE,"Ratio Analysis";#N/A,#N/A,FALSE,"Test 120 Day Accts";#N/A,#N/A,FALSE,"Tickmarks"}</definedName>
    <definedName name="__________b3" localSheetId="4">{#N/A,#N/A,FALSE,"Aging Summary";#N/A,#N/A,FALSE,"Ratio Analysis";#N/A,#N/A,FALSE,"Test 120 Day Accts";#N/A,#N/A,FALSE,"Tickmarks"}</definedName>
    <definedName name="__________b3" localSheetId="1">{#N/A,#N/A,FALSE,"Aging Summary";#N/A,#N/A,FALSE,"Ratio Analysis";#N/A,#N/A,FALSE,"Test 120 Day Accts";#N/A,#N/A,FALSE,"Tickmarks"}</definedName>
    <definedName name="__________b3" localSheetId="0">{#N/A,#N/A,FALSE,"Aging Summary";#N/A,#N/A,FALSE,"Ratio Analysis";#N/A,#N/A,FALSE,"Test 120 Day Accts";#N/A,#N/A,FALSE,"Tickmarks"}</definedName>
    <definedName name="__________b3" localSheetId="3">{#N/A,#N/A,FALSE,"Aging Summary";#N/A,#N/A,FALSE,"Ratio Analysis";#N/A,#N/A,FALSE,"Test 120 Day Accts";#N/A,#N/A,FALSE,"Tickmarks"}</definedName>
    <definedName name="__________b3" localSheetId="5">{#N/A,#N/A,FALSE,"Aging Summary";#N/A,#N/A,FALSE,"Ratio Analysis";#N/A,#N/A,FALSE,"Test 120 Day Accts";#N/A,#N/A,FALSE,"Tickmarks"}</definedName>
    <definedName name="__________b3">{#N/A,#N/A,FALSE,"Aging Summary";#N/A,#N/A,FALSE,"Ratio Analysis";#N/A,#N/A,FALSE,"Test 120 Day Accts";#N/A,#N/A,FALSE,"Tickmarks"}</definedName>
    <definedName name="__________bcv100" localSheetId="2">#REF!</definedName>
    <definedName name="__________bcv100" localSheetId="4">#REF!</definedName>
    <definedName name="__________bcv100" localSheetId="1">#REF!</definedName>
    <definedName name="__________bcv100" localSheetId="0">#REF!</definedName>
    <definedName name="__________bcv100" localSheetId="3">#REF!</definedName>
    <definedName name="__________bcv100" localSheetId="5">#REF!</definedName>
    <definedName name="__________bcv100">#REF!</definedName>
    <definedName name="__________bcv125" localSheetId="2">#REF!</definedName>
    <definedName name="__________bcv125" localSheetId="4">#REF!</definedName>
    <definedName name="__________bcv125" localSheetId="1">#REF!</definedName>
    <definedName name="__________bcv125" localSheetId="0">#REF!</definedName>
    <definedName name="__________bcv125" localSheetId="3">#REF!</definedName>
    <definedName name="__________bcv125" localSheetId="5">#REF!</definedName>
    <definedName name="__________bcv125">#REF!</definedName>
    <definedName name="__________bcv150" localSheetId="2">#REF!</definedName>
    <definedName name="__________bcv150" localSheetId="4">#REF!</definedName>
    <definedName name="__________bcv150" localSheetId="1">#REF!</definedName>
    <definedName name="__________bcv150" localSheetId="0">#REF!</definedName>
    <definedName name="__________bcv150" localSheetId="3">#REF!</definedName>
    <definedName name="__________bcv150" localSheetId="5">#REF!</definedName>
    <definedName name="__________bcv150">#REF!</definedName>
    <definedName name="__________bkt70" localSheetId="2">#REF!</definedName>
    <definedName name="__________bkt70" localSheetId="4">#REF!</definedName>
    <definedName name="__________bkt70" localSheetId="1">#REF!</definedName>
    <definedName name="__________bkt70" localSheetId="0">#REF!</definedName>
    <definedName name="__________bkt70" localSheetId="3">#REF!</definedName>
    <definedName name="__________bkt70" localSheetId="5">#REF!</definedName>
    <definedName name="__________bkt70">#REF!</definedName>
    <definedName name="__________bkt80" localSheetId="2">#REF!</definedName>
    <definedName name="__________bkt80" localSheetId="4">#REF!</definedName>
    <definedName name="__________bkt80" localSheetId="1">#REF!</definedName>
    <definedName name="__________bkt80" localSheetId="0">#REF!</definedName>
    <definedName name="__________bkt80" localSheetId="3">#REF!</definedName>
    <definedName name="__________bkt80" localSheetId="5">#REF!</definedName>
    <definedName name="__________bkt80">#REF!</definedName>
    <definedName name="__________Box1" localSheetId="2">#REF!</definedName>
    <definedName name="__________Box1" localSheetId="4">#REF!</definedName>
    <definedName name="__________Box1" localSheetId="1">#REF!</definedName>
    <definedName name="__________Box1" localSheetId="0">#REF!</definedName>
    <definedName name="__________Box1" localSheetId="3">#REF!</definedName>
    <definedName name="__________Box1" localSheetId="5">#REF!</definedName>
    <definedName name="__________Box1">#REF!</definedName>
    <definedName name="__________Box2" localSheetId="2">#REF!</definedName>
    <definedName name="__________Box2" localSheetId="4">#REF!</definedName>
    <definedName name="__________Box2" localSheetId="1">#REF!</definedName>
    <definedName name="__________Box2" localSheetId="0">#REF!</definedName>
    <definedName name="__________Box2" localSheetId="3">#REF!</definedName>
    <definedName name="__________Box2" localSheetId="5">#REF!</definedName>
    <definedName name="__________Box2">#REF!</definedName>
    <definedName name="__________btk275" localSheetId="2">#REF!</definedName>
    <definedName name="__________btk275" localSheetId="4">#REF!</definedName>
    <definedName name="__________btk275" localSheetId="1">#REF!</definedName>
    <definedName name="__________btk275" localSheetId="0">#REF!</definedName>
    <definedName name="__________btk275" localSheetId="3">#REF!</definedName>
    <definedName name="__________btk275" localSheetId="5">#REF!</definedName>
    <definedName name="__________btk275">#REF!</definedName>
    <definedName name="__________cas80" localSheetId="2">#REF!</definedName>
    <definedName name="__________cas80" localSheetId="4">#REF!</definedName>
    <definedName name="__________cas80" localSheetId="1">#REF!</definedName>
    <definedName name="__________cas80" localSheetId="0">#REF!</definedName>
    <definedName name="__________cas80" localSheetId="3">#REF!</definedName>
    <definedName name="__________cas80" localSheetId="5">#REF!</definedName>
    <definedName name="__________cas80">#REF!</definedName>
    <definedName name="__________CFL1" localSheetId="2">#REF!</definedName>
    <definedName name="__________CFL1" localSheetId="4">#REF!</definedName>
    <definedName name="__________CFL1" localSheetId="1">#REF!</definedName>
    <definedName name="__________CFL1" localSheetId="0">#REF!</definedName>
    <definedName name="__________CFL1" localSheetId="3">#REF!</definedName>
    <definedName name="__________CFL1" localSheetId="5">#REF!</definedName>
    <definedName name="__________CFL1">#REF!</definedName>
    <definedName name="__________CFL2" localSheetId="2">#REF!</definedName>
    <definedName name="__________CFL2" localSheetId="4">#REF!</definedName>
    <definedName name="__________CFL2" localSheetId="1">#REF!</definedName>
    <definedName name="__________CFL2" localSheetId="0">#REF!</definedName>
    <definedName name="__________CFL2" localSheetId="3">#REF!</definedName>
    <definedName name="__________CFL2" localSheetId="5">#REF!</definedName>
    <definedName name="__________CFL2">#REF!</definedName>
    <definedName name="__________cvd100" localSheetId="2">#REF!</definedName>
    <definedName name="__________cvd100" localSheetId="4">#REF!</definedName>
    <definedName name="__________cvd100" localSheetId="1">#REF!</definedName>
    <definedName name="__________cvd100" localSheetId="0">#REF!</definedName>
    <definedName name="__________cvd100" localSheetId="3">#REF!</definedName>
    <definedName name="__________cvd100" localSheetId="5">#REF!</definedName>
    <definedName name="__________cvd100">#REF!</definedName>
    <definedName name="__________cvd15" localSheetId="2">#REF!</definedName>
    <definedName name="__________cvd15" localSheetId="4">#REF!</definedName>
    <definedName name="__________cvd15" localSheetId="1">#REF!</definedName>
    <definedName name="__________cvd15" localSheetId="0">#REF!</definedName>
    <definedName name="__________cvd15" localSheetId="3">#REF!</definedName>
    <definedName name="__________cvd15" localSheetId="5">#REF!</definedName>
    <definedName name="__________cvd15">#REF!</definedName>
    <definedName name="__________cvd150" localSheetId="2">#REF!</definedName>
    <definedName name="__________cvd150" localSheetId="4">#REF!</definedName>
    <definedName name="__________cvd150" localSheetId="1">#REF!</definedName>
    <definedName name="__________cvd150" localSheetId="0">#REF!</definedName>
    <definedName name="__________cvd150" localSheetId="3">#REF!</definedName>
    <definedName name="__________cvd150" localSheetId="5">#REF!</definedName>
    <definedName name="__________cvd150">#REF!</definedName>
    <definedName name="__________cvd50" localSheetId="2">#REF!</definedName>
    <definedName name="__________cvd50" localSheetId="4">#REF!</definedName>
    <definedName name="__________cvd50" localSheetId="1">#REF!</definedName>
    <definedName name="__________cvd50" localSheetId="0">#REF!</definedName>
    <definedName name="__________cvd50" localSheetId="3">#REF!</definedName>
    <definedName name="__________cvd50" localSheetId="5">#REF!</definedName>
    <definedName name="__________cvd50">#REF!</definedName>
    <definedName name="__________cvd65" localSheetId="2">#REF!</definedName>
    <definedName name="__________cvd65" localSheetId="4">#REF!</definedName>
    <definedName name="__________cvd65" localSheetId="1">#REF!</definedName>
    <definedName name="__________cvd65" localSheetId="0">#REF!</definedName>
    <definedName name="__________cvd65" localSheetId="3">#REF!</definedName>
    <definedName name="__________cvd65" localSheetId="5">#REF!</definedName>
    <definedName name="__________cvd65">#REF!</definedName>
    <definedName name="__________daf1" localSheetId="2">#REF!</definedName>
    <definedName name="__________daf1" localSheetId="4">#REF!</definedName>
    <definedName name="__________daf1" localSheetId="1">#REF!</definedName>
    <definedName name="__________daf1" localSheetId="0">#REF!</definedName>
    <definedName name="__________daf1" localSheetId="3">#REF!</definedName>
    <definedName name="__________daf1" localSheetId="5">#REF!</definedName>
    <definedName name="__________daf1">#REF!</definedName>
    <definedName name="__________daf2" localSheetId="2">#REF!</definedName>
    <definedName name="__________daf2" localSheetId="4">#REF!</definedName>
    <definedName name="__________daf2" localSheetId="1">#REF!</definedName>
    <definedName name="__________daf2" localSheetId="0">#REF!</definedName>
    <definedName name="__________daf2" localSheetId="3">#REF!</definedName>
    <definedName name="__________daf2" localSheetId="5">#REF!</definedName>
    <definedName name="__________daf2">#REF!</definedName>
    <definedName name="__________daf31" localSheetId="2">#REF!</definedName>
    <definedName name="__________daf31" localSheetId="4">#REF!</definedName>
    <definedName name="__________daf31" localSheetId="1">#REF!</definedName>
    <definedName name="__________daf31" localSheetId="0">#REF!</definedName>
    <definedName name="__________daf31" localSheetId="3">#REF!</definedName>
    <definedName name="__________daf31" localSheetId="5">#REF!</definedName>
    <definedName name="__________daf31">#REF!</definedName>
    <definedName name="__________daf32" localSheetId="2">#REF!</definedName>
    <definedName name="__________daf32" localSheetId="4">#REF!</definedName>
    <definedName name="__________daf32" localSheetId="1">#REF!</definedName>
    <definedName name="__________daf32" localSheetId="0">#REF!</definedName>
    <definedName name="__________daf32" localSheetId="3">#REF!</definedName>
    <definedName name="__________daf32" localSheetId="5">#REF!</definedName>
    <definedName name="__________daf32">#REF!</definedName>
    <definedName name="__________daf33" localSheetId="2">#REF!</definedName>
    <definedName name="__________daf33" localSheetId="4">#REF!</definedName>
    <definedName name="__________daf33" localSheetId="1">#REF!</definedName>
    <definedName name="__________daf33" localSheetId="0">#REF!</definedName>
    <definedName name="__________daf33" localSheetId="3">#REF!</definedName>
    <definedName name="__________daf33" localSheetId="5">#REF!</definedName>
    <definedName name="__________daf33">#REF!</definedName>
    <definedName name="__________DAT9" localSheetId="2">#REF!</definedName>
    <definedName name="__________DAT9" localSheetId="4">#REF!</definedName>
    <definedName name="__________DAT9" localSheetId="1">#REF!</definedName>
    <definedName name="__________DAT9" localSheetId="0">#REF!</definedName>
    <definedName name="__________DAT9" localSheetId="3">#REF!</definedName>
    <definedName name="__________DAT9" localSheetId="5">#REF!</definedName>
    <definedName name="__________DAT9">#REF!</definedName>
    <definedName name="__________ddn400" localSheetId="2">#REF!</definedName>
    <definedName name="__________ddn400" localSheetId="4">#REF!</definedName>
    <definedName name="__________ddn400" localSheetId="1">#REF!</definedName>
    <definedName name="__________ddn400" localSheetId="0">#REF!</definedName>
    <definedName name="__________ddn400" localSheetId="3">#REF!</definedName>
    <definedName name="__________ddn400" localSheetId="5">#REF!</definedName>
    <definedName name="__________ddn400">#REF!</definedName>
    <definedName name="__________ddn600" localSheetId="2">#REF!</definedName>
    <definedName name="__________ddn600" localSheetId="4">#REF!</definedName>
    <definedName name="__________ddn600" localSheetId="1">#REF!</definedName>
    <definedName name="__________ddn600" localSheetId="0">#REF!</definedName>
    <definedName name="__________ddn600" localSheetId="3">#REF!</definedName>
    <definedName name="__________ddn600" localSheetId="5">#REF!</definedName>
    <definedName name="__________ddn600">#REF!</definedName>
    <definedName name="__________dia6" localSheetId="2">#REF!</definedName>
    <definedName name="__________dia6" localSheetId="4">#REF!</definedName>
    <definedName name="__________dia6" localSheetId="1">#REF!</definedName>
    <definedName name="__________dia6" localSheetId="0">#REF!</definedName>
    <definedName name="__________dia6" localSheetId="3">#REF!</definedName>
    <definedName name="__________dia6" localSheetId="5">#REF!</definedName>
    <definedName name="__________dia6">#REF!</definedName>
    <definedName name="__________FAC1" localSheetId="2">#REF!</definedName>
    <definedName name="__________FAC1" localSheetId="4">#REF!</definedName>
    <definedName name="__________FAC1" localSheetId="1">#REF!</definedName>
    <definedName name="__________FAC1" localSheetId="0">#REF!</definedName>
    <definedName name="__________FAC1" localSheetId="3">#REF!</definedName>
    <definedName name="__________FAC1" localSheetId="5">#REF!</definedName>
    <definedName name="__________FAC1">#REF!</definedName>
    <definedName name="__________FAC2" localSheetId="2">#REF!</definedName>
    <definedName name="__________FAC2" localSheetId="4">#REF!</definedName>
    <definedName name="__________FAC2" localSheetId="1">#REF!</definedName>
    <definedName name="__________FAC2" localSheetId="0">#REF!</definedName>
    <definedName name="__________FAC2" localSheetId="3">#REF!</definedName>
    <definedName name="__________FAC2" localSheetId="5">#REF!</definedName>
    <definedName name="__________FAC2">#REF!</definedName>
    <definedName name="__________fjd100" localSheetId="2">#REF!</definedName>
    <definedName name="__________fjd100" localSheetId="4">#REF!</definedName>
    <definedName name="__________fjd100" localSheetId="1">#REF!</definedName>
    <definedName name="__________fjd100" localSheetId="0">#REF!</definedName>
    <definedName name="__________fjd100" localSheetId="3">#REF!</definedName>
    <definedName name="__________fjd100" localSheetId="5">#REF!</definedName>
    <definedName name="__________fjd100">#REF!</definedName>
    <definedName name="__________fjd150" localSheetId="2">#REF!</definedName>
    <definedName name="__________fjd150" localSheetId="4">#REF!</definedName>
    <definedName name="__________fjd150" localSheetId="1">#REF!</definedName>
    <definedName name="__________fjd150" localSheetId="0">#REF!</definedName>
    <definedName name="__________fjd150" localSheetId="3">#REF!</definedName>
    <definedName name="__________fjd150" localSheetId="5">#REF!</definedName>
    <definedName name="__________fjd150">#REF!</definedName>
    <definedName name="__________fjd50" localSheetId="2">#REF!</definedName>
    <definedName name="__________fjd50" localSheetId="4">#REF!</definedName>
    <definedName name="__________fjd50" localSheetId="1">#REF!</definedName>
    <definedName name="__________fjd50" localSheetId="0">#REF!</definedName>
    <definedName name="__________fjd50" localSheetId="3">#REF!</definedName>
    <definedName name="__________fjd50" localSheetId="5">#REF!</definedName>
    <definedName name="__________fjd50">#REF!</definedName>
    <definedName name="__________fjd65" localSheetId="2">#REF!</definedName>
    <definedName name="__________fjd65" localSheetId="4">#REF!</definedName>
    <definedName name="__________fjd65" localSheetId="1">#REF!</definedName>
    <definedName name="__________fjd65" localSheetId="0">#REF!</definedName>
    <definedName name="__________fjd65" localSheetId="3">#REF!</definedName>
    <definedName name="__________fjd65" localSheetId="5">#REF!</definedName>
    <definedName name="__________fjd65">#REF!</definedName>
    <definedName name="__________fmd150" localSheetId="2">#REF!</definedName>
    <definedName name="__________fmd150" localSheetId="4">#REF!</definedName>
    <definedName name="__________fmd150" localSheetId="1">#REF!</definedName>
    <definedName name="__________fmd150" localSheetId="0">#REF!</definedName>
    <definedName name="__________fmd150" localSheetId="3">#REF!</definedName>
    <definedName name="__________fmd150" localSheetId="5">#REF!</definedName>
    <definedName name="__________fmd150">#REF!</definedName>
    <definedName name="__________GIP4004">[1]analisa!#REF!</definedName>
    <definedName name="__________GIP5004">[1]analisa!#REF!</definedName>
    <definedName name="__________GIP6504">[1]analisa!#REF!</definedName>
    <definedName name="__________GIP804">[1]analisa!#REF!</definedName>
    <definedName name="__________grc1" localSheetId="2">#REF!</definedName>
    <definedName name="__________grc1" localSheetId="4">#REF!</definedName>
    <definedName name="__________grc1" localSheetId="1">#REF!</definedName>
    <definedName name="__________grc1" localSheetId="0">#REF!</definedName>
    <definedName name="__________grc1" localSheetId="3">#REF!</definedName>
    <definedName name="__________grc1" localSheetId="5">#REF!</definedName>
    <definedName name="__________grc1">#REF!</definedName>
    <definedName name="__________gti50" localSheetId="2">#REF!</definedName>
    <definedName name="__________gti50" localSheetId="4">#REF!</definedName>
    <definedName name="__________gti50" localSheetId="1">#REF!</definedName>
    <definedName name="__________gti50" localSheetId="0">#REF!</definedName>
    <definedName name="__________gti50" localSheetId="3">#REF!</definedName>
    <definedName name="__________gti50" localSheetId="5">#REF!</definedName>
    <definedName name="__________gti50">#REF!</definedName>
    <definedName name="__________gti60" localSheetId="2">#REF!</definedName>
    <definedName name="__________gti60" localSheetId="4">#REF!</definedName>
    <definedName name="__________gti60" localSheetId="1">#REF!</definedName>
    <definedName name="__________gti60" localSheetId="0">#REF!</definedName>
    <definedName name="__________gti60" localSheetId="3">#REF!</definedName>
    <definedName name="__________gti60" localSheetId="5">#REF!</definedName>
    <definedName name="__________gti60">#REF!</definedName>
    <definedName name="__________gvd100" localSheetId="2">#REF!</definedName>
    <definedName name="__________gvd100" localSheetId="4">#REF!</definedName>
    <definedName name="__________gvd100" localSheetId="1">#REF!</definedName>
    <definedName name="__________gvd100" localSheetId="0">#REF!</definedName>
    <definedName name="__________gvd100" localSheetId="3">#REF!</definedName>
    <definedName name="__________gvd100" localSheetId="5">#REF!</definedName>
    <definedName name="__________gvd100">#REF!</definedName>
    <definedName name="__________gvd15" localSheetId="2">#REF!</definedName>
    <definedName name="__________gvd15" localSheetId="4">#REF!</definedName>
    <definedName name="__________gvd15" localSheetId="1">#REF!</definedName>
    <definedName name="__________gvd15" localSheetId="0">#REF!</definedName>
    <definedName name="__________gvd15" localSheetId="3">#REF!</definedName>
    <definedName name="__________gvd15" localSheetId="5">#REF!</definedName>
    <definedName name="__________gvd15">#REF!</definedName>
    <definedName name="__________gvd150" localSheetId="2">#REF!</definedName>
    <definedName name="__________gvd150" localSheetId="4">#REF!</definedName>
    <definedName name="__________gvd150" localSheetId="1">#REF!</definedName>
    <definedName name="__________gvd150" localSheetId="0">#REF!</definedName>
    <definedName name="__________gvd150" localSheetId="3">#REF!</definedName>
    <definedName name="__________gvd150" localSheetId="5">#REF!</definedName>
    <definedName name="__________gvd150">#REF!</definedName>
    <definedName name="__________gvd25" localSheetId="2">#REF!</definedName>
    <definedName name="__________gvd25" localSheetId="4">#REF!</definedName>
    <definedName name="__________gvd25" localSheetId="1">#REF!</definedName>
    <definedName name="__________gvd25" localSheetId="0">#REF!</definedName>
    <definedName name="__________gvd25" localSheetId="3">#REF!</definedName>
    <definedName name="__________gvd25" localSheetId="5">#REF!</definedName>
    <definedName name="__________gvd25">#REF!</definedName>
    <definedName name="__________gvd50" localSheetId="2">#REF!</definedName>
    <definedName name="__________gvd50" localSheetId="4">#REF!</definedName>
    <definedName name="__________gvd50" localSheetId="1">#REF!</definedName>
    <definedName name="__________gvd50" localSheetId="0">#REF!</definedName>
    <definedName name="__________gvd50" localSheetId="3">#REF!</definedName>
    <definedName name="__________gvd50" localSheetId="5">#REF!</definedName>
    <definedName name="__________gvd50">#REF!</definedName>
    <definedName name="__________gvd65" localSheetId="2">#REF!</definedName>
    <definedName name="__________gvd65" localSheetId="4">#REF!</definedName>
    <definedName name="__________gvd65" localSheetId="1">#REF!</definedName>
    <definedName name="__________gvd65" localSheetId="0">#REF!</definedName>
    <definedName name="__________gvd65" localSheetId="3">#REF!</definedName>
    <definedName name="__________gvd65" localSheetId="5">#REF!</definedName>
    <definedName name="__________gvd65">#REF!</definedName>
    <definedName name="__________HDG2" localSheetId="2">#REF!</definedName>
    <definedName name="__________HDG2" localSheetId="4">#REF!</definedName>
    <definedName name="__________HDG2" localSheetId="1">#REF!</definedName>
    <definedName name="__________HDG2" localSheetId="0">#REF!</definedName>
    <definedName name="__________HDG2" localSheetId="3">#REF!</definedName>
    <definedName name="__________HDG2" localSheetId="5">#REF!</definedName>
    <definedName name="__________HDG2">#REF!</definedName>
    <definedName name="__________hdw1" localSheetId="2">#REF!</definedName>
    <definedName name="__________hdw1" localSheetId="4">#REF!</definedName>
    <definedName name="__________hdw1" localSheetId="1">#REF!</definedName>
    <definedName name="__________hdw1" localSheetId="0">#REF!</definedName>
    <definedName name="__________hdw1" localSheetId="3">#REF!</definedName>
    <definedName name="__________hdw1" localSheetId="5">#REF!</definedName>
    <definedName name="__________hdw1">#REF!</definedName>
    <definedName name="__________LIA1" localSheetId="2">#REF!</definedName>
    <definedName name="__________LIA1" localSheetId="4">#REF!</definedName>
    <definedName name="__________LIA1" localSheetId="1">#REF!</definedName>
    <definedName name="__________LIA1" localSheetId="0">#REF!</definedName>
    <definedName name="__________LIA1" localSheetId="3">#REF!</definedName>
    <definedName name="__________LIA1" localSheetId="5">#REF!</definedName>
    <definedName name="__________LIA1">#REF!</definedName>
    <definedName name="__________LIA2" localSheetId="2">#REF!</definedName>
    <definedName name="__________LIA2" localSheetId="4">#REF!</definedName>
    <definedName name="__________LIA2" localSheetId="1">#REF!</definedName>
    <definedName name="__________LIA2" localSheetId="0">#REF!</definedName>
    <definedName name="__________LIA2" localSheetId="3">#REF!</definedName>
    <definedName name="__________LIA2" localSheetId="5">#REF!</definedName>
    <definedName name="__________LIA2">#REF!</definedName>
    <definedName name="__________lk725">[2]Vol.!#REF!</definedName>
    <definedName name="__________MAC12" localSheetId="2">#REF!</definedName>
    <definedName name="__________MAC12" localSheetId="4">#REF!</definedName>
    <definedName name="__________MAC12" localSheetId="1">#REF!</definedName>
    <definedName name="__________MAC12" localSheetId="0">#REF!</definedName>
    <definedName name="__________MAC12" localSheetId="3">#REF!</definedName>
    <definedName name="__________MAC12" localSheetId="5">#REF!</definedName>
    <definedName name="__________MAC12">#REF!</definedName>
    <definedName name="__________MAC46" localSheetId="2">#REF!</definedName>
    <definedName name="__________MAC46" localSheetId="4">#REF!</definedName>
    <definedName name="__________MAC46" localSheetId="1">#REF!</definedName>
    <definedName name="__________MAC46" localSheetId="0">#REF!</definedName>
    <definedName name="__________MAC46" localSheetId="3">#REF!</definedName>
    <definedName name="__________MAC46" localSheetId="5">#REF!</definedName>
    <definedName name="__________MAC46">#REF!</definedName>
    <definedName name="__________NCL100" localSheetId="2">#REF!</definedName>
    <definedName name="__________NCL100" localSheetId="4">#REF!</definedName>
    <definedName name="__________NCL100" localSheetId="1">#REF!</definedName>
    <definedName name="__________NCL100" localSheetId="0">#REF!</definedName>
    <definedName name="__________NCL100" localSheetId="3">#REF!</definedName>
    <definedName name="__________NCL100" localSheetId="5">#REF!</definedName>
    <definedName name="__________NCL100">#REF!</definedName>
    <definedName name="__________NCL200" localSheetId="2">#REF!</definedName>
    <definedName name="__________NCL200" localSheetId="4">#REF!</definedName>
    <definedName name="__________NCL200" localSheetId="1">#REF!</definedName>
    <definedName name="__________NCL200" localSheetId="0">#REF!</definedName>
    <definedName name="__________NCL200" localSheetId="3">#REF!</definedName>
    <definedName name="__________NCL200" localSheetId="5">#REF!</definedName>
    <definedName name="__________NCL200">#REF!</definedName>
    <definedName name="__________NCL250" localSheetId="2">#REF!</definedName>
    <definedName name="__________NCL250" localSheetId="4">#REF!</definedName>
    <definedName name="__________NCL250" localSheetId="1">#REF!</definedName>
    <definedName name="__________NCL250" localSheetId="0">#REF!</definedName>
    <definedName name="__________NCL250" localSheetId="3">#REF!</definedName>
    <definedName name="__________NCL250" localSheetId="5">#REF!</definedName>
    <definedName name="__________NCL250">#REF!</definedName>
    <definedName name="__________nin190" localSheetId="2">#REF!</definedName>
    <definedName name="__________nin190" localSheetId="4">#REF!</definedName>
    <definedName name="__________nin190" localSheetId="1">#REF!</definedName>
    <definedName name="__________nin190" localSheetId="0">#REF!</definedName>
    <definedName name="__________nin190" localSheetId="3">#REF!</definedName>
    <definedName name="__________nin190" localSheetId="5">#REF!</definedName>
    <definedName name="__________nin190">#REF!</definedName>
    <definedName name="__________pab100" localSheetId="2">#REF!</definedName>
    <definedName name="__________pab100" localSheetId="4">#REF!</definedName>
    <definedName name="__________pab100" localSheetId="1">#REF!</definedName>
    <definedName name="__________pab100" localSheetId="0">#REF!</definedName>
    <definedName name="__________pab100" localSheetId="3">#REF!</definedName>
    <definedName name="__________pab100" localSheetId="5">#REF!</definedName>
    <definedName name="__________pab100">#REF!</definedName>
    <definedName name="__________pab125" localSheetId="2">#REF!</definedName>
    <definedName name="__________pab125" localSheetId="4">#REF!</definedName>
    <definedName name="__________pab125" localSheetId="1">#REF!</definedName>
    <definedName name="__________pab125" localSheetId="0">#REF!</definedName>
    <definedName name="__________pab125" localSheetId="3">#REF!</definedName>
    <definedName name="__________pab125" localSheetId="5">#REF!</definedName>
    <definedName name="__________pab125">#REF!</definedName>
    <definedName name="__________pab15" localSheetId="2">#REF!</definedName>
    <definedName name="__________pab15" localSheetId="4">#REF!</definedName>
    <definedName name="__________pab15" localSheetId="1">#REF!</definedName>
    <definedName name="__________pab15" localSheetId="0">#REF!</definedName>
    <definedName name="__________pab15" localSheetId="3">#REF!</definedName>
    <definedName name="__________pab15" localSheetId="5">#REF!</definedName>
    <definedName name="__________pab15">#REF!</definedName>
    <definedName name="__________pab150" localSheetId="2">#REF!</definedName>
    <definedName name="__________pab150" localSheetId="4">#REF!</definedName>
    <definedName name="__________pab150" localSheetId="1">#REF!</definedName>
    <definedName name="__________pab150" localSheetId="0">#REF!</definedName>
    <definedName name="__________pab150" localSheetId="3">#REF!</definedName>
    <definedName name="__________pab150" localSheetId="5">#REF!</definedName>
    <definedName name="__________pab150">#REF!</definedName>
    <definedName name="__________pab2" localSheetId="2">#REF!</definedName>
    <definedName name="__________pab2" localSheetId="4">#REF!</definedName>
    <definedName name="__________pab2" localSheetId="1">#REF!</definedName>
    <definedName name="__________pab2" localSheetId="0">#REF!</definedName>
    <definedName name="__________pab2" localSheetId="3">#REF!</definedName>
    <definedName name="__________pab2" localSheetId="5">#REF!</definedName>
    <definedName name="__________pab2">#REF!</definedName>
    <definedName name="__________pab20" localSheetId="2">#REF!</definedName>
    <definedName name="__________pab20" localSheetId="4">#REF!</definedName>
    <definedName name="__________pab20" localSheetId="1">#REF!</definedName>
    <definedName name="__________pab20" localSheetId="0">#REF!</definedName>
    <definedName name="__________pab20" localSheetId="3">#REF!</definedName>
    <definedName name="__________pab20" localSheetId="5">#REF!</definedName>
    <definedName name="__________pab20">#REF!</definedName>
    <definedName name="__________pab25" localSheetId="2">#REF!</definedName>
    <definedName name="__________pab25" localSheetId="4">#REF!</definedName>
    <definedName name="__________pab25" localSheetId="1">#REF!</definedName>
    <definedName name="__________pab25" localSheetId="0">#REF!</definedName>
    <definedName name="__________pab25" localSheetId="3">#REF!</definedName>
    <definedName name="__________pab25" localSheetId="5">#REF!</definedName>
    <definedName name="__________pab25">#REF!</definedName>
    <definedName name="__________pab32" localSheetId="2">#REF!</definedName>
    <definedName name="__________pab32" localSheetId="4">#REF!</definedName>
    <definedName name="__________pab32" localSheetId="1">#REF!</definedName>
    <definedName name="__________pab32" localSheetId="0">#REF!</definedName>
    <definedName name="__________pab32" localSheetId="3">#REF!</definedName>
    <definedName name="__________pab32" localSheetId="5">#REF!</definedName>
    <definedName name="__________pab32">#REF!</definedName>
    <definedName name="__________pab4" localSheetId="2">#REF!</definedName>
    <definedName name="__________pab4" localSheetId="4">#REF!</definedName>
    <definedName name="__________pab4" localSheetId="1">#REF!</definedName>
    <definedName name="__________pab4" localSheetId="0">#REF!</definedName>
    <definedName name="__________pab4" localSheetId="3">#REF!</definedName>
    <definedName name="__________pab4" localSheetId="5">#REF!</definedName>
    <definedName name="__________pab4">#REF!</definedName>
    <definedName name="__________pab40" localSheetId="2">#REF!</definedName>
    <definedName name="__________pab40" localSheetId="4">#REF!</definedName>
    <definedName name="__________pab40" localSheetId="1">#REF!</definedName>
    <definedName name="__________pab40" localSheetId="0">#REF!</definedName>
    <definedName name="__________pab40" localSheetId="3">#REF!</definedName>
    <definedName name="__________pab40" localSheetId="5">#REF!</definedName>
    <definedName name="__________pab40">#REF!</definedName>
    <definedName name="__________pab50" localSheetId="2">#REF!</definedName>
    <definedName name="__________pab50" localSheetId="4">#REF!</definedName>
    <definedName name="__________pab50" localSheetId="1">#REF!</definedName>
    <definedName name="__________pab50" localSheetId="0">#REF!</definedName>
    <definedName name="__________pab50" localSheetId="3">#REF!</definedName>
    <definedName name="__________pab50" localSheetId="5">#REF!</definedName>
    <definedName name="__________pab50">#REF!</definedName>
    <definedName name="__________pab6" localSheetId="2">#REF!</definedName>
    <definedName name="__________pab6" localSheetId="4">#REF!</definedName>
    <definedName name="__________pab6" localSheetId="1">#REF!</definedName>
    <definedName name="__________pab6" localSheetId="0">#REF!</definedName>
    <definedName name="__________pab6" localSheetId="3">#REF!</definedName>
    <definedName name="__________pab6" localSheetId="5">#REF!</definedName>
    <definedName name="__________pab6">#REF!</definedName>
    <definedName name="__________pab65" localSheetId="2">#REF!</definedName>
    <definedName name="__________pab65" localSheetId="4">#REF!</definedName>
    <definedName name="__________pab65" localSheetId="1">#REF!</definedName>
    <definedName name="__________pab65" localSheetId="0">#REF!</definedName>
    <definedName name="__________pab65" localSheetId="3">#REF!</definedName>
    <definedName name="__________pab65" localSheetId="5">#REF!</definedName>
    <definedName name="__________pab65">#REF!</definedName>
    <definedName name="__________pab80" localSheetId="2">#REF!</definedName>
    <definedName name="__________pab80" localSheetId="4">#REF!</definedName>
    <definedName name="__________pab80" localSheetId="1">#REF!</definedName>
    <definedName name="__________pab80" localSheetId="0">#REF!</definedName>
    <definedName name="__________pab80" localSheetId="3">#REF!</definedName>
    <definedName name="__________pab80" localSheetId="5">#REF!</definedName>
    <definedName name="__________pab80">#REF!</definedName>
    <definedName name="__________pah150" localSheetId="2">#REF!</definedName>
    <definedName name="__________pah150" localSheetId="4">#REF!</definedName>
    <definedName name="__________pah150" localSheetId="1">#REF!</definedName>
    <definedName name="__________pah150" localSheetId="0">#REF!</definedName>
    <definedName name="__________pah150" localSheetId="3">#REF!</definedName>
    <definedName name="__________pah150" localSheetId="5">#REF!</definedName>
    <definedName name="__________pah150">#REF!</definedName>
    <definedName name="__________pak100" localSheetId="2">#REF!</definedName>
    <definedName name="__________pak100" localSheetId="4">#REF!</definedName>
    <definedName name="__________pak100" localSheetId="1">#REF!</definedName>
    <definedName name="__________pak100" localSheetId="0">#REF!</definedName>
    <definedName name="__________pak100" localSheetId="3">#REF!</definedName>
    <definedName name="__________pak100" localSheetId="5">#REF!</definedName>
    <definedName name="__________pak100">#REF!</definedName>
    <definedName name="__________pak150" localSheetId="2">#REF!</definedName>
    <definedName name="__________pak150" localSheetId="4">#REF!</definedName>
    <definedName name="__________pak150" localSheetId="1">#REF!</definedName>
    <definedName name="__________pak150" localSheetId="0">#REF!</definedName>
    <definedName name="__________pak150" localSheetId="3">#REF!</definedName>
    <definedName name="__________pak150" localSheetId="5">#REF!</definedName>
    <definedName name="__________pak150">#REF!</definedName>
    <definedName name="__________pak50" localSheetId="2">#REF!</definedName>
    <definedName name="__________pak50" localSheetId="4">#REF!</definedName>
    <definedName name="__________pak50" localSheetId="1">#REF!</definedName>
    <definedName name="__________pak50" localSheetId="0">#REF!</definedName>
    <definedName name="__________pak50" localSheetId="3">#REF!</definedName>
    <definedName name="__________pak50" localSheetId="5">#REF!</definedName>
    <definedName name="__________pak50">#REF!</definedName>
    <definedName name="__________pak80" localSheetId="2">#REF!</definedName>
    <definedName name="__________pak80" localSheetId="4">#REF!</definedName>
    <definedName name="__________pak80" localSheetId="1">#REF!</definedName>
    <definedName name="__________pak80" localSheetId="0">#REF!</definedName>
    <definedName name="__________pak80" localSheetId="3">#REF!</definedName>
    <definedName name="__________pak80" localSheetId="5">#REF!</definedName>
    <definedName name="__________pak80">#REF!</definedName>
    <definedName name="__________pbs100" localSheetId="2">#REF!</definedName>
    <definedName name="__________pbs100" localSheetId="4">#REF!</definedName>
    <definedName name="__________pbs100" localSheetId="1">#REF!</definedName>
    <definedName name="__________pbs100" localSheetId="0">#REF!</definedName>
    <definedName name="__________pbs100" localSheetId="3">#REF!</definedName>
    <definedName name="__________pbs100" localSheetId="5">#REF!</definedName>
    <definedName name="__________pbs100">#REF!</definedName>
    <definedName name="__________pbs15" localSheetId="2">#REF!</definedName>
    <definedName name="__________pbs15" localSheetId="4">#REF!</definedName>
    <definedName name="__________pbs15" localSheetId="1">#REF!</definedName>
    <definedName name="__________pbs15" localSheetId="0">#REF!</definedName>
    <definedName name="__________pbs15" localSheetId="3">#REF!</definedName>
    <definedName name="__________pbs15" localSheetId="5">#REF!</definedName>
    <definedName name="__________pbs15">#REF!</definedName>
    <definedName name="__________pbs150" localSheetId="2">#REF!</definedName>
    <definedName name="__________pbs150" localSheetId="4">#REF!</definedName>
    <definedName name="__________pbs150" localSheetId="1">#REF!</definedName>
    <definedName name="__________pbs150" localSheetId="0">#REF!</definedName>
    <definedName name="__________pbs150" localSheetId="3">#REF!</definedName>
    <definedName name="__________pbs150" localSheetId="5">#REF!</definedName>
    <definedName name="__________pbs150">#REF!</definedName>
    <definedName name="__________pbs40" localSheetId="2">#REF!</definedName>
    <definedName name="__________pbs40" localSheetId="4">#REF!</definedName>
    <definedName name="__________pbs40" localSheetId="1">#REF!</definedName>
    <definedName name="__________pbs40" localSheetId="0">#REF!</definedName>
    <definedName name="__________pbs40" localSheetId="3">#REF!</definedName>
    <definedName name="__________pbs40" localSheetId="5">#REF!</definedName>
    <definedName name="__________pbs40">#REF!</definedName>
    <definedName name="__________pbs50" localSheetId="2">#REF!</definedName>
    <definedName name="__________pbs50" localSheetId="4">#REF!</definedName>
    <definedName name="__________pbs50" localSheetId="1">#REF!</definedName>
    <definedName name="__________pbs50" localSheetId="0">#REF!</definedName>
    <definedName name="__________pbs50" localSheetId="3">#REF!</definedName>
    <definedName name="__________pbs50" localSheetId="5">#REF!</definedName>
    <definedName name="__________pbs50">#REF!</definedName>
    <definedName name="__________pbs65" localSheetId="2">#REF!</definedName>
    <definedName name="__________pbs65" localSheetId="4">#REF!</definedName>
    <definedName name="__________pbs65" localSheetId="1">#REF!</definedName>
    <definedName name="__________pbs65" localSheetId="0">#REF!</definedName>
    <definedName name="__________pbs65" localSheetId="3">#REF!</definedName>
    <definedName name="__________pbs65" localSheetId="5">#REF!</definedName>
    <definedName name="__________pbs65">#REF!</definedName>
    <definedName name="__________pbs80" localSheetId="2">#REF!</definedName>
    <definedName name="__________pbs80" localSheetId="4">#REF!</definedName>
    <definedName name="__________pbs80" localSheetId="1">#REF!</definedName>
    <definedName name="__________pbs80" localSheetId="0">#REF!</definedName>
    <definedName name="__________pbs80" localSheetId="3">#REF!</definedName>
    <definedName name="__________pbs80" localSheetId="5">#REF!</definedName>
    <definedName name="__________pbs80">#REF!</definedName>
    <definedName name="__________pc80" localSheetId="2">#REF!</definedName>
    <definedName name="__________pc80" localSheetId="4">#REF!</definedName>
    <definedName name="__________pc80" localSheetId="1">#REF!</definedName>
    <definedName name="__________pc80" localSheetId="0">#REF!</definedName>
    <definedName name="__________pc80" localSheetId="3">#REF!</definedName>
    <definedName name="__________pc80" localSheetId="5">#REF!</definedName>
    <definedName name="__________pc80">#REF!</definedName>
    <definedName name="__________pcf80" localSheetId="2">#REF!</definedName>
    <definedName name="__________pcf80" localSheetId="4">#REF!</definedName>
    <definedName name="__________pcf80" localSheetId="1">#REF!</definedName>
    <definedName name="__________pcf80" localSheetId="0">#REF!</definedName>
    <definedName name="__________pcf80" localSheetId="3">#REF!</definedName>
    <definedName name="__________pcf80" localSheetId="5">#REF!</definedName>
    <definedName name="__________pcf80">#REF!</definedName>
    <definedName name="__________ph100" localSheetId="2">#REF!</definedName>
    <definedName name="__________ph100" localSheetId="4">#REF!</definedName>
    <definedName name="__________ph100" localSheetId="1">#REF!</definedName>
    <definedName name="__________ph100" localSheetId="0">#REF!</definedName>
    <definedName name="__________ph100" localSheetId="3">#REF!</definedName>
    <definedName name="__________ph100" localSheetId="5">#REF!</definedName>
    <definedName name="__________ph100">#REF!</definedName>
    <definedName name="__________ph150" localSheetId="2">#REF!</definedName>
    <definedName name="__________ph150" localSheetId="4">#REF!</definedName>
    <definedName name="__________ph150" localSheetId="1">#REF!</definedName>
    <definedName name="__________ph150" localSheetId="0">#REF!</definedName>
    <definedName name="__________ph150" localSheetId="3">#REF!</definedName>
    <definedName name="__________ph150" localSheetId="5">#REF!</definedName>
    <definedName name="__________ph150">#REF!</definedName>
    <definedName name="__________phf100" localSheetId="2">#REF!</definedName>
    <definedName name="__________phf100" localSheetId="4">#REF!</definedName>
    <definedName name="__________phf100" localSheetId="1">#REF!</definedName>
    <definedName name="__________phf100" localSheetId="0">#REF!</definedName>
    <definedName name="__________phf100" localSheetId="3">#REF!</definedName>
    <definedName name="__________phf100" localSheetId="5">#REF!</definedName>
    <definedName name="__________phf100">#REF!</definedName>
    <definedName name="__________phf150" localSheetId="2">#REF!</definedName>
    <definedName name="__________phf150" localSheetId="4">#REF!</definedName>
    <definedName name="__________phf150" localSheetId="1">#REF!</definedName>
    <definedName name="__________phf150" localSheetId="0">#REF!</definedName>
    <definedName name="__________phf150" localSheetId="3">#REF!</definedName>
    <definedName name="__________phf150" localSheetId="5">#REF!</definedName>
    <definedName name="__________phf150">#REF!</definedName>
    <definedName name="__________pv100" localSheetId="2">#REF!</definedName>
    <definedName name="__________pv100" localSheetId="4">#REF!</definedName>
    <definedName name="__________pv100" localSheetId="1">#REF!</definedName>
    <definedName name="__________pv100" localSheetId="0">#REF!</definedName>
    <definedName name="__________pv100" localSheetId="3">#REF!</definedName>
    <definedName name="__________pv100" localSheetId="5">#REF!</definedName>
    <definedName name="__________pv100">#REF!</definedName>
    <definedName name="__________pv40" localSheetId="2">#REF!</definedName>
    <definedName name="__________pv40" localSheetId="4">#REF!</definedName>
    <definedName name="__________pv40" localSheetId="1">#REF!</definedName>
    <definedName name="__________pv40" localSheetId="0">#REF!</definedName>
    <definedName name="__________pv40" localSheetId="3">#REF!</definedName>
    <definedName name="__________pv40" localSheetId="5">#REF!</definedName>
    <definedName name="__________pv40">#REF!</definedName>
    <definedName name="__________pv50" localSheetId="2">#REF!</definedName>
    <definedName name="__________pv50" localSheetId="4">#REF!</definedName>
    <definedName name="__________pv50" localSheetId="1">#REF!</definedName>
    <definedName name="__________pv50" localSheetId="0">#REF!</definedName>
    <definedName name="__________pv50" localSheetId="3">#REF!</definedName>
    <definedName name="__________pv50" localSheetId="5">#REF!</definedName>
    <definedName name="__________pv50">#REF!</definedName>
    <definedName name="__________pv80" localSheetId="2">#REF!</definedName>
    <definedName name="__________pv80" localSheetId="4">#REF!</definedName>
    <definedName name="__________pv80" localSheetId="1">#REF!</definedName>
    <definedName name="__________pv80" localSheetId="0">#REF!</definedName>
    <definedName name="__________pv80" localSheetId="3">#REF!</definedName>
    <definedName name="__________pv80" localSheetId="5">#REF!</definedName>
    <definedName name="__________pv80">#REF!</definedName>
    <definedName name="__________pvc804">[1]analisa!#REF!</definedName>
    <definedName name="__________pvc805">[1]analisa!#REF!</definedName>
    <definedName name="__________pvf100" localSheetId="2">#REF!</definedName>
    <definedName name="__________pvf100" localSheetId="4">#REF!</definedName>
    <definedName name="__________pvf100" localSheetId="1">#REF!</definedName>
    <definedName name="__________pvf100" localSheetId="0">#REF!</definedName>
    <definedName name="__________pvf100" localSheetId="3">#REF!</definedName>
    <definedName name="__________pvf100" localSheetId="5">#REF!</definedName>
    <definedName name="__________pvf100">#REF!</definedName>
    <definedName name="__________pvf80" localSheetId="2">#REF!</definedName>
    <definedName name="__________pvf80" localSheetId="4">#REF!</definedName>
    <definedName name="__________pvf80" localSheetId="1">#REF!</definedName>
    <definedName name="__________pvf80" localSheetId="0">#REF!</definedName>
    <definedName name="__________pvf80" localSheetId="3">#REF!</definedName>
    <definedName name="__________pvf80" localSheetId="5">#REF!</definedName>
    <definedName name="__________pvf80">#REF!</definedName>
    <definedName name="__________rk100" localSheetId="2">#REF!</definedName>
    <definedName name="__________rk100" localSheetId="4">#REF!</definedName>
    <definedName name="__________rk100" localSheetId="1">#REF!</definedName>
    <definedName name="__________rk100" localSheetId="0">#REF!</definedName>
    <definedName name="__________rk100" localSheetId="3">#REF!</definedName>
    <definedName name="__________rk100" localSheetId="5">#REF!</definedName>
    <definedName name="__________rk100">#REF!</definedName>
    <definedName name="__________rk200" localSheetId="2">#REF!</definedName>
    <definedName name="__________rk200" localSheetId="4">#REF!</definedName>
    <definedName name="__________rk200" localSheetId="1">#REF!</definedName>
    <definedName name="__________rk200" localSheetId="0">#REF!</definedName>
    <definedName name="__________rk200" localSheetId="3">#REF!</definedName>
    <definedName name="__________rk200" localSheetId="5">#REF!</definedName>
    <definedName name="__________rk200">#REF!</definedName>
    <definedName name="__________rk300" localSheetId="2">#REF!</definedName>
    <definedName name="__________rk300" localSheetId="4">#REF!</definedName>
    <definedName name="__________rk300" localSheetId="1">#REF!</definedName>
    <definedName name="__________rk300" localSheetId="0">#REF!</definedName>
    <definedName name="__________rk300" localSheetId="3">#REF!</definedName>
    <definedName name="__________rk300" localSheetId="5">#REF!</definedName>
    <definedName name="__________rk300">#REF!</definedName>
    <definedName name="__________rk600" localSheetId="2">#REF!</definedName>
    <definedName name="__________rk600" localSheetId="4">#REF!</definedName>
    <definedName name="__________rk600" localSheetId="1">#REF!</definedName>
    <definedName name="__________rk600" localSheetId="0">#REF!</definedName>
    <definedName name="__________rk600" localSheetId="3">#REF!</definedName>
    <definedName name="__________rk600" localSheetId="5">#REF!</definedName>
    <definedName name="__________rk600">#REF!</definedName>
    <definedName name="__________rkl1000" localSheetId="2">#REF!</definedName>
    <definedName name="__________rkl1000" localSheetId="4">#REF!</definedName>
    <definedName name="__________rkl1000" localSheetId="1">#REF!</definedName>
    <definedName name="__________rkl1000" localSheetId="0">#REF!</definedName>
    <definedName name="__________rkl1000" localSheetId="3">#REF!</definedName>
    <definedName name="__________rkl1000" localSheetId="5">#REF!</definedName>
    <definedName name="__________rkl1000">#REF!</definedName>
    <definedName name="__________rkl1200" localSheetId="2">#REF!</definedName>
    <definedName name="__________rkl1200" localSheetId="4">#REF!</definedName>
    <definedName name="__________rkl1200" localSheetId="1">#REF!</definedName>
    <definedName name="__________rkl1200" localSheetId="0">#REF!</definedName>
    <definedName name="__________rkl1200" localSheetId="3">#REF!</definedName>
    <definedName name="__________rkl1200" localSheetId="5">#REF!</definedName>
    <definedName name="__________rkl1200">#REF!</definedName>
    <definedName name="__________rkl200" localSheetId="2">#REF!</definedName>
    <definedName name="__________rkl200" localSheetId="4">#REF!</definedName>
    <definedName name="__________rkl200" localSheetId="1">#REF!</definedName>
    <definedName name="__________rkl200" localSheetId="0">#REF!</definedName>
    <definedName name="__________rkl200" localSheetId="3">#REF!</definedName>
    <definedName name="__________rkl200" localSheetId="5">#REF!</definedName>
    <definedName name="__________rkl200">#REF!</definedName>
    <definedName name="__________rkl300" localSheetId="2">#REF!</definedName>
    <definedName name="__________rkl300" localSheetId="4">#REF!</definedName>
    <definedName name="__________rkl300" localSheetId="1">#REF!</definedName>
    <definedName name="__________rkl300" localSheetId="0">#REF!</definedName>
    <definedName name="__________rkl300" localSheetId="3">#REF!</definedName>
    <definedName name="__________rkl300" localSheetId="5">#REF!</definedName>
    <definedName name="__________rkl300">#REF!</definedName>
    <definedName name="__________rkl400" localSheetId="2">#REF!</definedName>
    <definedName name="__________rkl400" localSheetId="4">#REF!</definedName>
    <definedName name="__________rkl400" localSheetId="1">#REF!</definedName>
    <definedName name="__________rkl400" localSheetId="0">#REF!</definedName>
    <definedName name="__________rkl400" localSheetId="3">#REF!</definedName>
    <definedName name="__________rkl400" localSheetId="5">#REF!</definedName>
    <definedName name="__________rkl400">#REF!</definedName>
    <definedName name="__________rkl500" localSheetId="2">#REF!</definedName>
    <definedName name="__________rkl500" localSheetId="4">#REF!</definedName>
    <definedName name="__________rkl500" localSheetId="1">#REF!</definedName>
    <definedName name="__________rkl500" localSheetId="0">#REF!</definedName>
    <definedName name="__________rkl500" localSheetId="3">#REF!</definedName>
    <definedName name="__________rkl500" localSheetId="5">#REF!</definedName>
    <definedName name="__________rkl500">#REF!</definedName>
    <definedName name="__________rkl600" localSheetId="2">#REF!</definedName>
    <definedName name="__________rkl600" localSheetId="4">#REF!</definedName>
    <definedName name="__________rkl600" localSheetId="1">#REF!</definedName>
    <definedName name="__________rkl600" localSheetId="0">#REF!</definedName>
    <definedName name="__________rkl600" localSheetId="3">#REF!</definedName>
    <definedName name="__________rkl600" localSheetId="5">#REF!</definedName>
    <definedName name="__________rkl600">#REF!</definedName>
    <definedName name="__________rkl700" localSheetId="2">#REF!</definedName>
    <definedName name="__________rkl700" localSheetId="4">#REF!</definedName>
    <definedName name="__________rkl700" localSheetId="1">#REF!</definedName>
    <definedName name="__________rkl700" localSheetId="0">#REF!</definedName>
    <definedName name="__________rkl700" localSheetId="3">#REF!</definedName>
    <definedName name="__________rkl700" localSheetId="5">#REF!</definedName>
    <definedName name="__________rkl700">#REF!</definedName>
    <definedName name="__________rkl800" localSheetId="2">#REF!</definedName>
    <definedName name="__________rkl800" localSheetId="4">#REF!</definedName>
    <definedName name="__________rkl800" localSheetId="1">#REF!</definedName>
    <definedName name="__________rkl800" localSheetId="0">#REF!</definedName>
    <definedName name="__________rkl800" localSheetId="3">#REF!</definedName>
    <definedName name="__________rkl800" localSheetId="5">#REF!</definedName>
    <definedName name="__________rkl800">#REF!</definedName>
    <definedName name="__________rng1" localSheetId="2">#REF!</definedName>
    <definedName name="__________rng1" localSheetId="4">#REF!</definedName>
    <definedName name="__________rng1" localSheetId="1">#REF!</definedName>
    <definedName name="__________rng1" localSheetId="0">#REF!</definedName>
    <definedName name="__________rng1" localSheetId="3">#REF!</definedName>
    <definedName name="__________rng1" localSheetId="5">#REF!</definedName>
    <definedName name="__________rng1">#REF!</definedName>
    <definedName name="__________sc1" localSheetId="2">#REF!</definedName>
    <definedName name="__________sc1" localSheetId="4">#REF!</definedName>
    <definedName name="__________sc1" localSheetId="1">#REF!</definedName>
    <definedName name="__________sc1" localSheetId="0">#REF!</definedName>
    <definedName name="__________sc1" localSheetId="3">#REF!</definedName>
    <definedName name="__________sc1" localSheetId="5">#REF!</definedName>
    <definedName name="__________sc1">#REF!</definedName>
    <definedName name="__________SC2" localSheetId="2">#REF!</definedName>
    <definedName name="__________SC2" localSheetId="4">#REF!</definedName>
    <definedName name="__________SC2" localSheetId="1">#REF!</definedName>
    <definedName name="__________SC2" localSheetId="0">#REF!</definedName>
    <definedName name="__________SC2" localSheetId="3">#REF!</definedName>
    <definedName name="__________SC2" localSheetId="5">#REF!</definedName>
    <definedName name="__________SC2">#REF!</definedName>
    <definedName name="__________sc3" localSheetId="2">#REF!</definedName>
    <definedName name="__________sc3" localSheetId="4">#REF!</definedName>
    <definedName name="__________sc3" localSheetId="1">#REF!</definedName>
    <definedName name="__________sc3" localSheetId="0">#REF!</definedName>
    <definedName name="__________sc3" localSheetId="3">#REF!</definedName>
    <definedName name="__________sc3" localSheetId="5">#REF!</definedName>
    <definedName name="__________sc3">#REF!</definedName>
    <definedName name="__________sfv150" localSheetId="2">#REF!</definedName>
    <definedName name="__________sfv150" localSheetId="4">#REF!</definedName>
    <definedName name="__________sfv150" localSheetId="1">#REF!</definedName>
    <definedName name="__________sfv150" localSheetId="0">#REF!</definedName>
    <definedName name="__________sfv150" localSheetId="3">#REF!</definedName>
    <definedName name="__________sfv150" localSheetId="5">#REF!</definedName>
    <definedName name="__________sfv150">#REF!</definedName>
    <definedName name="__________SN3" localSheetId="2">#REF!</definedName>
    <definedName name="__________SN3" localSheetId="4">#REF!</definedName>
    <definedName name="__________SN3" localSheetId="1">#REF!</definedName>
    <definedName name="__________SN3" localSheetId="0">#REF!</definedName>
    <definedName name="__________SN3" localSheetId="3">#REF!</definedName>
    <definedName name="__________SN3" localSheetId="5">#REF!</definedName>
    <definedName name="__________SN3">#REF!</definedName>
    <definedName name="__________std100" localSheetId="2">#REF!</definedName>
    <definedName name="__________std100" localSheetId="4">#REF!</definedName>
    <definedName name="__________std100" localSheetId="1">#REF!</definedName>
    <definedName name="__________std100" localSheetId="0">#REF!</definedName>
    <definedName name="__________std100" localSheetId="3">#REF!</definedName>
    <definedName name="__________std100" localSheetId="5">#REF!</definedName>
    <definedName name="__________std100">#REF!</definedName>
    <definedName name="__________std150" localSheetId="2">#REF!</definedName>
    <definedName name="__________std150" localSheetId="4">#REF!</definedName>
    <definedName name="__________std150" localSheetId="1">#REF!</definedName>
    <definedName name="__________std150" localSheetId="0">#REF!</definedName>
    <definedName name="__________std150" localSheetId="3">#REF!</definedName>
    <definedName name="__________std150" localSheetId="5">#REF!</definedName>
    <definedName name="__________std150">#REF!</definedName>
    <definedName name="__________std50" localSheetId="2">#REF!</definedName>
    <definedName name="__________std50" localSheetId="4">#REF!</definedName>
    <definedName name="__________std50" localSheetId="1">#REF!</definedName>
    <definedName name="__________std50" localSheetId="0">#REF!</definedName>
    <definedName name="__________std50" localSheetId="3">#REF!</definedName>
    <definedName name="__________std50" localSheetId="5">#REF!</definedName>
    <definedName name="__________std50">#REF!</definedName>
    <definedName name="__________std65" localSheetId="2">#REF!</definedName>
    <definedName name="__________std65" localSheetId="4">#REF!</definedName>
    <definedName name="__________std65" localSheetId="1">#REF!</definedName>
    <definedName name="__________std65" localSheetId="0">#REF!</definedName>
    <definedName name="__________std65" localSheetId="3">#REF!</definedName>
    <definedName name="__________std65" localSheetId="5">#REF!</definedName>
    <definedName name="__________std65">#REF!</definedName>
    <definedName name="__________TL1" localSheetId="2">#REF!</definedName>
    <definedName name="__________TL1" localSheetId="4">#REF!</definedName>
    <definedName name="__________TL1" localSheetId="1">#REF!</definedName>
    <definedName name="__________TL1" localSheetId="0">#REF!</definedName>
    <definedName name="__________TL1" localSheetId="3">#REF!</definedName>
    <definedName name="__________TL1" localSheetId="5">#REF!</definedName>
    <definedName name="__________TL1">#REF!</definedName>
    <definedName name="__________TL2" localSheetId="2">#REF!</definedName>
    <definedName name="__________TL2" localSheetId="4">#REF!</definedName>
    <definedName name="__________TL2" localSheetId="1">#REF!</definedName>
    <definedName name="__________TL2" localSheetId="0">#REF!</definedName>
    <definedName name="__________TL2" localSheetId="3">#REF!</definedName>
    <definedName name="__________TL2" localSheetId="5">#REF!</definedName>
    <definedName name="__________TL2">#REF!</definedName>
    <definedName name="__________TL3" localSheetId="2">#REF!</definedName>
    <definedName name="__________TL3" localSheetId="4">#REF!</definedName>
    <definedName name="__________TL3" localSheetId="1">#REF!</definedName>
    <definedName name="__________TL3" localSheetId="0">#REF!</definedName>
    <definedName name="__________TL3" localSheetId="3">#REF!</definedName>
    <definedName name="__________TL3" localSheetId="5">#REF!</definedName>
    <definedName name="__________TL3">#REF!</definedName>
    <definedName name="__________TLA120" localSheetId="2">#REF!</definedName>
    <definedName name="__________TLA120" localSheetId="4">#REF!</definedName>
    <definedName name="__________TLA120" localSheetId="1">#REF!</definedName>
    <definedName name="__________TLA120" localSheetId="0">#REF!</definedName>
    <definedName name="__________TLA120" localSheetId="3">#REF!</definedName>
    <definedName name="__________TLA120" localSheetId="5">#REF!</definedName>
    <definedName name="__________TLA120">#REF!</definedName>
    <definedName name="__________TLA35" localSheetId="2">#REF!</definedName>
    <definedName name="__________TLA35" localSheetId="4">#REF!</definedName>
    <definedName name="__________TLA35" localSheetId="1">#REF!</definedName>
    <definedName name="__________TLA35" localSheetId="0">#REF!</definedName>
    <definedName name="__________TLA35" localSheetId="3">#REF!</definedName>
    <definedName name="__________TLA35" localSheetId="5">#REF!</definedName>
    <definedName name="__________TLA35">#REF!</definedName>
    <definedName name="__________TLA50" localSheetId="2">#REF!</definedName>
    <definedName name="__________TLA50" localSheetId="4">#REF!</definedName>
    <definedName name="__________TLA50" localSheetId="1">#REF!</definedName>
    <definedName name="__________TLA50" localSheetId="0">#REF!</definedName>
    <definedName name="__________TLA50" localSheetId="3">#REF!</definedName>
    <definedName name="__________TLA50" localSheetId="5">#REF!</definedName>
    <definedName name="__________TLA50">#REF!</definedName>
    <definedName name="__________TLA70" localSheetId="2">#REF!</definedName>
    <definedName name="__________TLA70" localSheetId="4">#REF!</definedName>
    <definedName name="__________TLA70" localSheetId="1">#REF!</definedName>
    <definedName name="__________TLA70" localSheetId="0">#REF!</definedName>
    <definedName name="__________TLA70" localSheetId="3">#REF!</definedName>
    <definedName name="__________TLA70" localSheetId="5">#REF!</definedName>
    <definedName name="__________TLA70">#REF!</definedName>
    <definedName name="__________TLA95" localSheetId="2">#REF!</definedName>
    <definedName name="__________TLA95" localSheetId="4">#REF!</definedName>
    <definedName name="__________TLA95" localSheetId="1">#REF!</definedName>
    <definedName name="__________TLA95" localSheetId="0">#REF!</definedName>
    <definedName name="__________TLA95" localSheetId="3">#REF!</definedName>
    <definedName name="__________TLA95" localSheetId="5">#REF!</definedName>
    <definedName name="__________TLA95">#REF!</definedName>
    <definedName name="__________tlc20" localSheetId="2">#REF!</definedName>
    <definedName name="__________tlc20" localSheetId="4">#REF!</definedName>
    <definedName name="__________tlc20" localSheetId="1">#REF!</definedName>
    <definedName name="__________tlc20" localSheetId="0">#REF!</definedName>
    <definedName name="__________tlc20" localSheetId="3">#REF!</definedName>
    <definedName name="__________tlc20" localSheetId="5">#REF!</definedName>
    <definedName name="__________tlc20">#REF!</definedName>
    <definedName name="__________tsv25" localSheetId="2">#REF!</definedName>
    <definedName name="__________tsv25" localSheetId="4">#REF!</definedName>
    <definedName name="__________tsv25" localSheetId="1">#REF!</definedName>
    <definedName name="__________tsv25" localSheetId="0">#REF!</definedName>
    <definedName name="__________tsv25" localSheetId="3">#REF!</definedName>
    <definedName name="__________tsv25" localSheetId="5">#REF!</definedName>
    <definedName name="__________tsv25">#REF!</definedName>
    <definedName name="__________up10">[1]analisa!#REF!</definedName>
    <definedName name="__________VL100" localSheetId="2">#REF!</definedName>
    <definedName name="__________VL100" localSheetId="4">#REF!</definedName>
    <definedName name="__________VL100" localSheetId="1">#REF!</definedName>
    <definedName name="__________VL100" localSheetId="0">#REF!</definedName>
    <definedName name="__________VL100" localSheetId="3">#REF!</definedName>
    <definedName name="__________VL100" localSheetId="5">#REF!</definedName>
    <definedName name="__________VL100">#REF!</definedName>
    <definedName name="__________VL200" localSheetId="2">#REF!</definedName>
    <definedName name="__________VL200" localSheetId="4">#REF!</definedName>
    <definedName name="__________VL200" localSheetId="1">#REF!</definedName>
    <definedName name="__________VL200" localSheetId="0">#REF!</definedName>
    <definedName name="__________VL200" localSheetId="3">#REF!</definedName>
    <definedName name="__________VL200" localSheetId="5">#REF!</definedName>
    <definedName name="__________VL200">#REF!</definedName>
    <definedName name="__________VL250" localSheetId="2">#REF!</definedName>
    <definedName name="__________VL250" localSheetId="4">#REF!</definedName>
    <definedName name="__________VL250" localSheetId="1">#REF!</definedName>
    <definedName name="__________VL250" localSheetId="0">#REF!</definedName>
    <definedName name="__________VL250" localSheetId="3">#REF!</definedName>
    <definedName name="__________VL250" localSheetId="5">#REF!</definedName>
    <definedName name="__________VL250">#REF!</definedName>
    <definedName name="__________vnt100" localSheetId="2">#REF!</definedName>
    <definedName name="__________vnt100" localSheetId="4">#REF!</definedName>
    <definedName name="__________vnt100" localSheetId="1">#REF!</definedName>
    <definedName name="__________vnt100" localSheetId="0">#REF!</definedName>
    <definedName name="__________vnt100" localSheetId="3">#REF!</definedName>
    <definedName name="__________vnt100" localSheetId="5">#REF!</definedName>
    <definedName name="__________vnt100">#REF!</definedName>
    <definedName name="__________vnt40" localSheetId="2">#REF!</definedName>
    <definedName name="__________vnt40" localSheetId="4">#REF!</definedName>
    <definedName name="__________vnt40" localSheetId="1">#REF!</definedName>
    <definedName name="__________vnt40" localSheetId="0">#REF!</definedName>
    <definedName name="__________vnt40" localSheetId="3">#REF!</definedName>
    <definedName name="__________vnt40" localSheetId="5">#REF!</definedName>
    <definedName name="__________vnt40">#REF!</definedName>
    <definedName name="__________vnt50" localSheetId="2">#REF!</definedName>
    <definedName name="__________vnt50" localSheetId="4">#REF!</definedName>
    <definedName name="__________vnt50" localSheetId="1">#REF!</definedName>
    <definedName name="__________vnt50" localSheetId="0">#REF!</definedName>
    <definedName name="__________vnt50" localSheetId="3">#REF!</definedName>
    <definedName name="__________vnt50" localSheetId="5">#REF!</definedName>
    <definedName name="__________vnt50">#REF!</definedName>
    <definedName name="__________vnt80" localSheetId="2">#REF!</definedName>
    <definedName name="__________vnt80" localSheetId="4">#REF!</definedName>
    <definedName name="__________vnt80" localSheetId="1">#REF!</definedName>
    <definedName name="__________vnt80" localSheetId="0">#REF!</definedName>
    <definedName name="__________vnt80" localSheetId="3">#REF!</definedName>
    <definedName name="__________vnt80" localSheetId="5">#REF!</definedName>
    <definedName name="__________vnt80">#REF!</definedName>
    <definedName name="_________A2" localSheetId="2">{#N/A,#N/A,FALSE,"Aging Summary";#N/A,#N/A,FALSE,"Ratio Analysis";#N/A,#N/A,FALSE,"Test 120 Day Accts";#N/A,#N/A,FALSE,"Tickmarks"}</definedName>
    <definedName name="_________A2" localSheetId="4">{#N/A,#N/A,FALSE,"Aging Summary";#N/A,#N/A,FALSE,"Ratio Analysis";#N/A,#N/A,FALSE,"Test 120 Day Accts";#N/A,#N/A,FALSE,"Tickmarks"}</definedName>
    <definedName name="_________A2" localSheetId="1">{#N/A,#N/A,FALSE,"Aging Summary";#N/A,#N/A,FALSE,"Ratio Analysis";#N/A,#N/A,FALSE,"Test 120 Day Accts";#N/A,#N/A,FALSE,"Tickmarks"}</definedName>
    <definedName name="_________A2" localSheetId="0">{#N/A,#N/A,FALSE,"Aging Summary";#N/A,#N/A,FALSE,"Ratio Analysis";#N/A,#N/A,FALSE,"Test 120 Day Accts";#N/A,#N/A,FALSE,"Tickmarks"}</definedName>
    <definedName name="_________A2" localSheetId="3">{#N/A,#N/A,FALSE,"Aging Summary";#N/A,#N/A,FALSE,"Ratio Analysis";#N/A,#N/A,FALSE,"Test 120 Day Accts";#N/A,#N/A,FALSE,"Tickmarks"}</definedName>
    <definedName name="_________A2" localSheetId="5">{#N/A,#N/A,FALSE,"Aging Summary";#N/A,#N/A,FALSE,"Ratio Analysis";#N/A,#N/A,FALSE,"Test 120 Day Accts";#N/A,#N/A,FALSE,"Tickmarks"}</definedName>
    <definedName name="_________A2">{#N/A,#N/A,FALSE,"Aging Summary";#N/A,#N/A,FALSE,"Ratio Analysis";#N/A,#N/A,FALSE,"Test 120 Day Accts";#N/A,#N/A,FALSE,"Tickmarks"}</definedName>
    <definedName name="_________A3" localSheetId="2">{#N/A,#N/A,FALSE,"Aging Summary";#N/A,#N/A,FALSE,"Ratio Analysis";#N/A,#N/A,FALSE,"Test 120 Day Accts";#N/A,#N/A,FALSE,"Tickmarks"}</definedName>
    <definedName name="_________A3" localSheetId="4">{#N/A,#N/A,FALSE,"Aging Summary";#N/A,#N/A,FALSE,"Ratio Analysis";#N/A,#N/A,FALSE,"Test 120 Day Accts";#N/A,#N/A,FALSE,"Tickmarks"}</definedName>
    <definedName name="_________A3" localSheetId="1">{#N/A,#N/A,FALSE,"Aging Summary";#N/A,#N/A,FALSE,"Ratio Analysis";#N/A,#N/A,FALSE,"Test 120 Day Accts";#N/A,#N/A,FALSE,"Tickmarks"}</definedName>
    <definedName name="_________A3" localSheetId="0">{#N/A,#N/A,FALSE,"Aging Summary";#N/A,#N/A,FALSE,"Ratio Analysis";#N/A,#N/A,FALSE,"Test 120 Day Accts";#N/A,#N/A,FALSE,"Tickmarks"}</definedName>
    <definedName name="_________A3" localSheetId="3">{#N/A,#N/A,FALSE,"Aging Summary";#N/A,#N/A,FALSE,"Ratio Analysis";#N/A,#N/A,FALSE,"Test 120 Day Accts";#N/A,#N/A,FALSE,"Tickmarks"}</definedName>
    <definedName name="_________A3" localSheetId="5">{#N/A,#N/A,FALSE,"Aging Summary";#N/A,#N/A,FALSE,"Ratio Analysis";#N/A,#N/A,FALSE,"Test 120 Day Accts";#N/A,#N/A,FALSE,"Tickmarks"}</definedName>
    <definedName name="_________A3">{#N/A,#N/A,FALSE,"Aging Summary";#N/A,#N/A,FALSE,"Ratio Analysis";#N/A,#N/A,FALSE,"Test 120 Day Accts";#N/A,#N/A,FALSE,"Tickmarks"}</definedName>
    <definedName name="_________A4" localSheetId="2">{#N/A,#N/A,FALSE,"Aging Summary";#N/A,#N/A,FALSE,"Ratio Analysis";#N/A,#N/A,FALSE,"Test 120 Day Accts";#N/A,#N/A,FALSE,"Tickmarks"}</definedName>
    <definedName name="_________A4" localSheetId="4">{#N/A,#N/A,FALSE,"Aging Summary";#N/A,#N/A,FALSE,"Ratio Analysis";#N/A,#N/A,FALSE,"Test 120 Day Accts";#N/A,#N/A,FALSE,"Tickmarks"}</definedName>
    <definedName name="_________A4" localSheetId="1">{#N/A,#N/A,FALSE,"Aging Summary";#N/A,#N/A,FALSE,"Ratio Analysis";#N/A,#N/A,FALSE,"Test 120 Day Accts";#N/A,#N/A,FALSE,"Tickmarks"}</definedName>
    <definedName name="_________A4" localSheetId="0">{#N/A,#N/A,FALSE,"Aging Summary";#N/A,#N/A,FALSE,"Ratio Analysis";#N/A,#N/A,FALSE,"Test 120 Day Accts";#N/A,#N/A,FALSE,"Tickmarks"}</definedName>
    <definedName name="_________A4" localSheetId="3">{#N/A,#N/A,FALSE,"Aging Summary";#N/A,#N/A,FALSE,"Ratio Analysis";#N/A,#N/A,FALSE,"Test 120 Day Accts";#N/A,#N/A,FALSE,"Tickmarks"}</definedName>
    <definedName name="_________A4" localSheetId="5">{#N/A,#N/A,FALSE,"Aging Summary";#N/A,#N/A,FALSE,"Ratio Analysis";#N/A,#N/A,FALSE,"Test 120 Day Accts";#N/A,#N/A,FALSE,"Tickmarks"}</definedName>
    <definedName name="_________A4">{#N/A,#N/A,FALSE,"Aging Summary";#N/A,#N/A,FALSE,"Ratio Analysis";#N/A,#N/A,FALSE,"Test 120 Day Accts";#N/A,#N/A,FALSE,"Tickmarks"}</definedName>
    <definedName name="_________AAA1" localSheetId="2">#REF!</definedName>
    <definedName name="_________AAA1" localSheetId="4">#REF!</definedName>
    <definedName name="_________AAA1" localSheetId="1">#REF!</definedName>
    <definedName name="_________AAA1" localSheetId="0">#REF!</definedName>
    <definedName name="_________AAA1" localSheetId="3">#REF!</definedName>
    <definedName name="_________AAA1" localSheetId="5">#REF!</definedName>
    <definedName name="_________AAA1">#REF!</definedName>
    <definedName name="_________AAA10" localSheetId="2">#REF!</definedName>
    <definedName name="_________AAA10" localSheetId="4">#REF!</definedName>
    <definedName name="_________AAA10" localSheetId="1">#REF!</definedName>
    <definedName name="_________AAA10" localSheetId="0">#REF!</definedName>
    <definedName name="_________AAA10" localSheetId="3">#REF!</definedName>
    <definedName name="_________AAA10" localSheetId="5">#REF!</definedName>
    <definedName name="_________AAA10">#REF!</definedName>
    <definedName name="_________AAA11" localSheetId="2">#REF!</definedName>
    <definedName name="_________AAA11" localSheetId="4">#REF!</definedName>
    <definedName name="_________AAA11" localSheetId="1">#REF!</definedName>
    <definedName name="_________AAA11" localSheetId="0">#REF!</definedName>
    <definedName name="_________AAA11" localSheetId="3">#REF!</definedName>
    <definedName name="_________AAA11" localSheetId="5">#REF!</definedName>
    <definedName name="_________AAA11">#REF!</definedName>
    <definedName name="_________AAA12" localSheetId="2">#REF!</definedName>
    <definedName name="_________AAA12" localSheetId="4">#REF!</definedName>
    <definedName name="_________AAA12" localSheetId="1">#REF!</definedName>
    <definedName name="_________AAA12" localSheetId="0">#REF!</definedName>
    <definedName name="_________AAA12" localSheetId="3">#REF!</definedName>
    <definedName name="_________AAA12" localSheetId="5">#REF!</definedName>
    <definedName name="_________AAA12">#REF!</definedName>
    <definedName name="_________AAA13" localSheetId="2">#REF!</definedName>
    <definedName name="_________AAA13" localSheetId="4">#REF!</definedName>
    <definedName name="_________AAA13" localSheetId="1">#REF!</definedName>
    <definedName name="_________AAA13" localSheetId="0">#REF!</definedName>
    <definedName name="_________AAA13" localSheetId="3">#REF!</definedName>
    <definedName name="_________AAA13" localSheetId="5">#REF!</definedName>
    <definedName name="_________AAA13">#REF!</definedName>
    <definedName name="_________AAA2" localSheetId="2">#REF!</definedName>
    <definedName name="_________AAA2" localSheetId="4">#REF!</definedName>
    <definedName name="_________AAA2" localSheetId="1">#REF!</definedName>
    <definedName name="_________AAA2" localSheetId="0">#REF!</definedName>
    <definedName name="_________AAA2" localSheetId="3">#REF!</definedName>
    <definedName name="_________AAA2" localSheetId="5">#REF!</definedName>
    <definedName name="_________AAA2">#REF!</definedName>
    <definedName name="_________AAA3" localSheetId="2">#REF!</definedName>
    <definedName name="_________AAA3" localSheetId="4">#REF!</definedName>
    <definedName name="_________AAA3" localSheetId="1">#REF!</definedName>
    <definedName name="_________AAA3" localSheetId="0">#REF!</definedName>
    <definedName name="_________AAA3" localSheetId="3">#REF!</definedName>
    <definedName name="_________AAA3" localSheetId="5">#REF!</definedName>
    <definedName name="_________AAA3">#REF!</definedName>
    <definedName name="_________AAA4" localSheetId="2">#REF!</definedName>
    <definedName name="_________AAA4" localSheetId="4">#REF!</definedName>
    <definedName name="_________AAA4" localSheetId="1">#REF!</definedName>
    <definedName name="_________AAA4" localSheetId="0">#REF!</definedName>
    <definedName name="_________AAA4" localSheetId="3">#REF!</definedName>
    <definedName name="_________AAA4" localSheetId="5">#REF!</definedName>
    <definedName name="_________AAA4">#REF!</definedName>
    <definedName name="_________AAA5" localSheetId="2">#REF!</definedName>
    <definedName name="_________AAA5" localSheetId="4">#REF!</definedName>
    <definedName name="_________AAA5" localSheetId="1">#REF!</definedName>
    <definedName name="_________AAA5" localSheetId="0">#REF!</definedName>
    <definedName name="_________AAA5" localSheetId="3">#REF!</definedName>
    <definedName name="_________AAA5" localSheetId="5">#REF!</definedName>
    <definedName name="_________AAA5">#REF!</definedName>
    <definedName name="_________AAA6" localSheetId="2">#REF!</definedName>
    <definedName name="_________AAA6" localSheetId="4">#REF!</definedName>
    <definedName name="_________AAA6" localSheetId="1">#REF!</definedName>
    <definedName name="_________AAA6" localSheetId="0">#REF!</definedName>
    <definedName name="_________AAA6" localSheetId="3">#REF!</definedName>
    <definedName name="_________AAA6" localSheetId="5">#REF!</definedName>
    <definedName name="_________AAA6">#REF!</definedName>
    <definedName name="_________AAA7" localSheetId="2">#REF!</definedName>
    <definedName name="_________AAA7" localSheetId="4">#REF!</definedName>
    <definedName name="_________AAA7" localSheetId="1">#REF!</definedName>
    <definedName name="_________AAA7" localSheetId="0">#REF!</definedName>
    <definedName name="_________AAA7" localSheetId="3">#REF!</definedName>
    <definedName name="_________AAA7" localSheetId="5">#REF!</definedName>
    <definedName name="_________AAA7">#REF!</definedName>
    <definedName name="_________AAA8" localSheetId="2">#REF!</definedName>
    <definedName name="_________AAA8" localSheetId="4">#REF!</definedName>
    <definedName name="_________AAA8" localSheetId="1">#REF!</definedName>
    <definedName name="_________AAA8" localSheetId="0">#REF!</definedName>
    <definedName name="_________AAA8" localSheetId="3">#REF!</definedName>
    <definedName name="_________AAA8" localSheetId="5">#REF!</definedName>
    <definedName name="_________AAA8">#REF!</definedName>
    <definedName name="_________AAA9" localSheetId="2">#REF!</definedName>
    <definedName name="_________AAA9" localSheetId="4">#REF!</definedName>
    <definedName name="_________AAA9" localSheetId="1">#REF!</definedName>
    <definedName name="_________AAA9" localSheetId="0">#REF!</definedName>
    <definedName name="_________AAA9" localSheetId="3">#REF!</definedName>
    <definedName name="_________AAA9" localSheetId="5">#REF!</definedName>
    <definedName name="_________AAA9">#REF!</definedName>
    <definedName name="_________abb91" localSheetId="2">[3]chitimc!#REF!</definedName>
    <definedName name="_________abb91" localSheetId="4">[3]chitimc!#REF!</definedName>
    <definedName name="_________abb91" localSheetId="1">[3]chitimc!#REF!</definedName>
    <definedName name="_________abb91" localSheetId="0">[3]chitimc!#REF!</definedName>
    <definedName name="_________abb91" localSheetId="3">[3]chitimc!#REF!</definedName>
    <definedName name="_________abb91" localSheetId="5">[3]chitimc!#REF!</definedName>
    <definedName name="_________abb91">[3]chitimc!#REF!</definedName>
    <definedName name="_________abs100" localSheetId="2">#REF!</definedName>
    <definedName name="_________abs100" localSheetId="4">#REF!</definedName>
    <definedName name="_________abs100" localSheetId="1">#REF!</definedName>
    <definedName name="_________abs100" localSheetId="0">#REF!</definedName>
    <definedName name="_________abs100" localSheetId="3">#REF!</definedName>
    <definedName name="_________abs100" localSheetId="5">#REF!</definedName>
    <definedName name="_________abs100">#REF!</definedName>
    <definedName name="_________ahu100" localSheetId="2">#REF!</definedName>
    <definedName name="_________ahu100" localSheetId="4">#REF!</definedName>
    <definedName name="_________ahu100" localSheetId="1">#REF!</definedName>
    <definedName name="_________ahu100" localSheetId="0">#REF!</definedName>
    <definedName name="_________ahu100" localSheetId="3">#REF!</definedName>
    <definedName name="_________ahu100" localSheetId="5">#REF!</definedName>
    <definedName name="_________ahu100">#REF!</definedName>
    <definedName name="_________ahu150" localSheetId="2">#REF!</definedName>
    <definedName name="_________ahu150" localSheetId="4">#REF!</definedName>
    <definedName name="_________ahu150" localSheetId="1">#REF!</definedName>
    <definedName name="_________ahu150" localSheetId="0">#REF!</definedName>
    <definedName name="_________ahu150" localSheetId="3">#REF!</definedName>
    <definedName name="_________ahu150" localSheetId="5">#REF!</definedName>
    <definedName name="_________ahu150">#REF!</definedName>
    <definedName name="_________aje05" localSheetId="2">#REF!</definedName>
    <definedName name="_________aje05" localSheetId="4">#REF!</definedName>
    <definedName name="_________aje05" localSheetId="1">#REF!</definedName>
    <definedName name="_________aje05" localSheetId="0">#REF!</definedName>
    <definedName name="_________aje05" localSheetId="3">#REF!</definedName>
    <definedName name="_________aje05" localSheetId="5">#REF!</definedName>
    <definedName name="_________aje05">#REF!</definedName>
    <definedName name="_________ako100" localSheetId="2">#REF!</definedName>
    <definedName name="_________ako100" localSheetId="4">#REF!</definedName>
    <definedName name="_________ako100" localSheetId="1">#REF!</definedName>
    <definedName name="_________ako100" localSheetId="0">#REF!</definedName>
    <definedName name="_________ako100" localSheetId="3">#REF!</definedName>
    <definedName name="_________ako100" localSheetId="5">#REF!</definedName>
    <definedName name="_________ako100">#REF!</definedName>
    <definedName name="_________ako150" localSheetId="2">#REF!</definedName>
    <definedName name="_________ako150" localSheetId="4">#REF!</definedName>
    <definedName name="_________ako150" localSheetId="1">#REF!</definedName>
    <definedName name="_________ako150" localSheetId="0">#REF!</definedName>
    <definedName name="_________ako150" localSheetId="3">#REF!</definedName>
    <definedName name="_________ako150" localSheetId="5">#REF!</definedName>
    <definedName name="_________ako150">#REF!</definedName>
    <definedName name="_________ako50" localSheetId="2">#REF!</definedName>
    <definedName name="_________ako50" localSheetId="4">#REF!</definedName>
    <definedName name="_________ako50" localSheetId="1">#REF!</definedName>
    <definedName name="_________ako50" localSheetId="0">#REF!</definedName>
    <definedName name="_________ako50" localSheetId="3">#REF!</definedName>
    <definedName name="_________ako50" localSheetId="5">#REF!</definedName>
    <definedName name="_________ako50">#REF!</definedName>
    <definedName name="_________ako80" localSheetId="2">#REF!</definedName>
    <definedName name="_________ako80" localSheetId="4">#REF!</definedName>
    <definedName name="_________ako80" localSheetId="1">#REF!</definedName>
    <definedName name="_________ako80" localSheetId="0">#REF!</definedName>
    <definedName name="_________ako80" localSheetId="3">#REF!</definedName>
    <definedName name="_________ako80" localSheetId="5">#REF!</definedName>
    <definedName name="_________ako80">#REF!</definedName>
    <definedName name="_________aku100" localSheetId="2">#REF!</definedName>
    <definedName name="_________aku100" localSheetId="4">#REF!</definedName>
    <definedName name="_________aku100" localSheetId="1">#REF!</definedName>
    <definedName name="_________aku100" localSheetId="0">#REF!</definedName>
    <definedName name="_________aku100" localSheetId="3">#REF!</definedName>
    <definedName name="_________aku100" localSheetId="5">#REF!</definedName>
    <definedName name="_________aku100">#REF!</definedName>
    <definedName name="_________aku150" localSheetId="2">#REF!</definedName>
    <definedName name="_________aku150" localSheetId="4">#REF!</definedName>
    <definedName name="_________aku150" localSheetId="1">#REF!</definedName>
    <definedName name="_________aku150" localSheetId="0">#REF!</definedName>
    <definedName name="_________aku150" localSheetId="3">#REF!</definedName>
    <definedName name="_________aku150" localSheetId="5">#REF!</definedName>
    <definedName name="_________aku150">#REF!</definedName>
    <definedName name="_________AST1" localSheetId="2">#REF!</definedName>
    <definedName name="_________AST1" localSheetId="4">#REF!</definedName>
    <definedName name="_________AST1" localSheetId="1">#REF!</definedName>
    <definedName name="_________AST1" localSheetId="0">#REF!</definedName>
    <definedName name="_________AST1" localSheetId="3">#REF!</definedName>
    <definedName name="_________AST1" localSheetId="5">#REF!</definedName>
    <definedName name="_________AST1">#REF!</definedName>
    <definedName name="_________AST2" localSheetId="2">#REF!</definedName>
    <definedName name="_________AST2" localSheetId="4">#REF!</definedName>
    <definedName name="_________AST2" localSheetId="1">#REF!</definedName>
    <definedName name="_________AST2" localSheetId="0">#REF!</definedName>
    <definedName name="_________AST2" localSheetId="3">#REF!</definedName>
    <definedName name="_________AST2" localSheetId="5">#REF!</definedName>
    <definedName name="_________AST2">#REF!</definedName>
    <definedName name="_________b3" localSheetId="2">{#N/A,#N/A,FALSE,"Aging Summary";#N/A,#N/A,FALSE,"Ratio Analysis";#N/A,#N/A,FALSE,"Test 120 Day Accts";#N/A,#N/A,FALSE,"Tickmarks"}</definedName>
    <definedName name="_________b3" localSheetId="4">{#N/A,#N/A,FALSE,"Aging Summary";#N/A,#N/A,FALSE,"Ratio Analysis";#N/A,#N/A,FALSE,"Test 120 Day Accts";#N/A,#N/A,FALSE,"Tickmarks"}</definedName>
    <definedName name="_________b3" localSheetId="1">{#N/A,#N/A,FALSE,"Aging Summary";#N/A,#N/A,FALSE,"Ratio Analysis";#N/A,#N/A,FALSE,"Test 120 Day Accts";#N/A,#N/A,FALSE,"Tickmarks"}</definedName>
    <definedName name="_________b3" localSheetId="0">{#N/A,#N/A,FALSE,"Aging Summary";#N/A,#N/A,FALSE,"Ratio Analysis";#N/A,#N/A,FALSE,"Test 120 Day Accts";#N/A,#N/A,FALSE,"Tickmarks"}</definedName>
    <definedName name="_________b3" localSheetId="3">{#N/A,#N/A,FALSE,"Aging Summary";#N/A,#N/A,FALSE,"Ratio Analysis";#N/A,#N/A,FALSE,"Test 120 Day Accts";#N/A,#N/A,FALSE,"Tickmarks"}</definedName>
    <definedName name="_________b3" localSheetId="5">{#N/A,#N/A,FALSE,"Aging Summary";#N/A,#N/A,FALSE,"Ratio Analysis";#N/A,#N/A,FALSE,"Test 120 Day Accts";#N/A,#N/A,FALSE,"Tickmarks"}</definedName>
    <definedName name="_________b3">{#N/A,#N/A,FALSE,"Aging Summary";#N/A,#N/A,FALSE,"Ratio Analysis";#N/A,#N/A,FALSE,"Test 120 Day Accts";#N/A,#N/A,FALSE,"Tickmarks"}</definedName>
    <definedName name="_________bab1">[4]RAB!$H$16</definedName>
    <definedName name="_________bab10">[4]RAB!$H$128</definedName>
    <definedName name="_________bab2">[4]RAB!$H$23</definedName>
    <definedName name="_________bab3">[4]RAB!$H$31</definedName>
    <definedName name="_________bab4">[4]RAB!$H$39</definedName>
    <definedName name="_________bab5">[4]RAB!$H$48</definedName>
    <definedName name="_________bab6">[4]RAB!$H$57</definedName>
    <definedName name="_________bab7">[4]RAB!$H$71</definedName>
    <definedName name="_________bab8">[4]RAB!$H$93</definedName>
    <definedName name="_________bab9">[4]RAB!$H$117</definedName>
    <definedName name="_________bbl150" localSheetId="2">[5]ANALISA!#REF!</definedName>
    <definedName name="_________bbl150" localSheetId="4">[5]ANALISA!#REF!</definedName>
    <definedName name="_________bbl150" localSheetId="1">[5]ANALISA!#REF!</definedName>
    <definedName name="_________bbl150" localSheetId="0">[5]ANALISA!#REF!</definedName>
    <definedName name="_________bbl150" localSheetId="3">[5]ANALISA!#REF!</definedName>
    <definedName name="_________bbl150" localSheetId="5">[5]ANALISA!#REF!</definedName>
    <definedName name="_________bbl150">[5]ANALISA!#REF!</definedName>
    <definedName name="_________bcv100" localSheetId="2">#REF!</definedName>
    <definedName name="_________bcv100" localSheetId="4">#REF!</definedName>
    <definedName name="_________bcv100" localSheetId="1">#REF!</definedName>
    <definedName name="_________bcv100" localSheetId="0">#REF!</definedName>
    <definedName name="_________bcv100" localSheetId="3">#REF!</definedName>
    <definedName name="_________bcv100" localSheetId="5">#REF!</definedName>
    <definedName name="_________bcv100">#REF!</definedName>
    <definedName name="_________bcv125" localSheetId="2">#REF!</definedName>
    <definedName name="_________bcv125" localSheetId="4">#REF!</definedName>
    <definedName name="_________bcv125" localSheetId="1">#REF!</definedName>
    <definedName name="_________bcv125" localSheetId="0">#REF!</definedName>
    <definedName name="_________bcv125" localSheetId="3">#REF!</definedName>
    <definedName name="_________bcv125" localSheetId="5">#REF!</definedName>
    <definedName name="_________bcv125">#REF!</definedName>
    <definedName name="_________bcv150" localSheetId="2">#REF!</definedName>
    <definedName name="_________bcv150" localSheetId="4">#REF!</definedName>
    <definedName name="_________bcv150" localSheetId="1">#REF!</definedName>
    <definedName name="_________bcv150" localSheetId="0">#REF!</definedName>
    <definedName name="_________bcv150" localSheetId="3">#REF!</definedName>
    <definedName name="_________bcv150" localSheetId="5">#REF!</definedName>
    <definedName name="_________bcv150">#REF!</definedName>
    <definedName name="_________bkt70" localSheetId="2">#REF!</definedName>
    <definedName name="_________bkt70" localSheetId="4">#REF!</definedName>
    <definedName name="_________bkt70" localSheetId="1">#REF!</definedName>
    <definedName name="_________bkt70" localSheetId="0">#REF!</definedName>
    <definedName name="_________bkt70" localSheetId="3">#REF!</definedName>
    <definedName name="_________bkt70" localSheetId="5">#REF!</definedName>
    <definedName name="_________bkt70">#REF!</definedName>
    <definedName name="_________bkt80" localSheetId="2">#REF!</definedName>
    <definedName name="_________bkt80" localSheetId="4">#REF!</definedName>
    <definedName name="_________bkt80" localSheetId="1">#REF!</definedName>
    <definedName name="_________bkt80" localSheetId="0">#REF!</definedName>
    <definedName name="_________bkt80" localSheetId="3">#REF!</definedName>
    <definedName name="_________bkt80" localSheetId="5">#REF!</definedName>
    <definedName name="_________bkt80">#REF!</definedName>
    <definedName name="_________blt150" localSheetId="2">[5]ANALISA!#REF!</definedName>
    <definedName name="_________blt150" localSheetId="4">[5]ANALISA!#REF!</definedName>
    <definedName name="_________blt150" localSheetId="1">[5]ANALISA!#REF!</definedName>
    <definedName name="_________blt150" localSheetId="0">[5]ANALISA!#REF!</definedName>
    <definedName name="_________blt150" localSheetId="3">[5]ANALISA!#REF!</definedName>
    <definedName name="_________blt150" localSheetId="5">[5]ANALISA!#REF!</definedName>
    <definedName name="_________blt150">[5]ANALISA!#REF!</definedName>
    <definedName name="_________Box1" localSheetId="2">#REF!</definedName>
    <definedName name="_________Box1" localSheetId="4">#REF!</definedName>
    <definedName name="_________Box1" localSheetId="1">#REF!</definedName>
    <definedName name="_________Box1" localSheetId="0">#REF!</definedName>
    <definedName name="_________Box1" localSheetId="3">#REF!</definedName>
    <definedName name="_________Box1" localSheetId="5">#REF!</definedName>
    <definedName name="_________Box1">#REF!</definedName>
    <definedName name="_________Box2" localSheetId="2">#REF!</definedName>
    <definedName name="_________Box2" localSheetId="4">#REF!</definedName>
    <definedName name="_________Box2" localSheetId="1">#REF!</definedName>
    <definedName name="_________Box2" localSheetId="0">#REF!</definedName>
    <definedName name="_________Box2" localSheetId="3">#REF!</definedName>
    <definedName name="_________Box2" localSheetId="5">#REF!</definedName>
    <definedName name="_________Box2">#REF!</definedName>
    <definedName name="_________btk175" localSheetId="2">[5]ANALISA!#REF!</definedName>
    <definedName name="_________btk175" localSheetId="4">[5]ANALISA!#REF!</definedName>
    <definedName name="_________btk175" localSheetId="1">[5]ANALISA!#REF!</definedName>
    <definedName name="_________btk175" localSheetId="0">[5]ANALISA!#REF!</definedName>
    <definedName name="_________btk175" localSheetId="3">[5]ANALISA!#REF!</definedName>
    <definedName name="_________btk175" localSheetId="5">[5]ANALISA!#REF!</definedName>
    <definedName name="_________btk175">[5]ANALISA!#REF!</definedName>
    <definedName name="_________btk275" localSheetId="2">#REF!</definedName>
    <definedName name="_________btk275" localSheetId="4">#REF!</definedName>
    <definedName name="_________btk275" localSheetId="1">#REF!</definedName>
    <definedName name="_________btk275" localSheetId="0">#REF!</definedName>
    <definedName name="_________btk275" localSheetId="3">#REF!</definedName>
    <definedName name="_________btk275" localSheetId="5">#REF!</definedName>
    <definedName name="_________btk275">#REF!</definedName>
    <definedName name="_________cas80" localSheetId="2">#REF!</definedName>
    <definedName name="_________cas80" localSheetId="4">#REF!</definedName>
    <definedName name="_________cas80" localSheetId="1">#REF!</definedName>
    <definedName name="_________cas80" localSheetId="0">#REF!</definedName>
    <definedName name="_________cas80" localSheetId="3">#REF!</definedName>
    <definedName name="_________cas80" localSheetId="5">#REF!</definedName>
    <definedName name="_________cas80">#REF!</definedName>
    <definedName name="_________CFL1" localSheetId="2">#REF!</definedName>
    <definedName name="_________CFL1" localSheetId="4">#REF!</definedName>
    <definedName name="_________CFL1" localSheetId="1">#REF!</definedName>
    <definedName name="_________CFL1" localSheetId="0">#REF!</definedName>
    <definedName name="_________CFL1" localSheetId="3">#REF!</definedName>
    <definedName name="_________CFL1" localSheetId="5">#REF!</definedName>
    <definedName name="_________CFL1">#REF!</definedName>
    <definedName name="_________CFL2" localSheetId="2">#REF!</definedName>
    <definedName name="_________CFL2" localSheetId="4">#REF!</definedName>
    <definedName name="_________CFL2" localSheetId="1">#REF!</definedName>
    <definedName name="_________CFL2" localSheetId="0">#REF!</definedName>
    <definedName name="_________CFL2" localSheetId="3">#REF!</definedName>
    <definedName name="_________CFL2" localSheetId="5">#REF!</definedName>
    <definedName name="_________CFL2">#REF!</definedName>
    <definedName name="_________CT250" localSheetId="2">'[3]dongia (2)'!#REF!</definedName>
    <definedName name="_________CT250" localSheetId="4">'[3]dongia (2)'!#REF!</definedName>
    <definedName name="_________CT250" localSheetId="1">'[3]dongia (2)'!#REF!</definedName>
    <definedName name="_________CT250" localSheetId="0">'[3]dongia (2)'!#REF!</definedName>
    <definedName name="_________CT250" localSheetId="3">'[3]dongia (2)'!#REF!</definedName>
    <definedName name="_________CT250" localSheetId="5">'[3]dongia (2)'!#REF!</definedName>
    <definedName name="_________CT250">'[3]dongia (2)'!#REF!</definedName>
    <definedName name="_________cvd100" localSheetId="2">#REF!</definedName>
    <definedName name="_________cvd100" localSheetId="4">#REF!</definedName>
    <definedName name="_________cvd100" localSheetId="1">#REF!</definedName>
    <definedName name="_________cvd100" localSheetId="0">#REF!</definedName>
    <definedName name="_________cvd100" localSheetId="3">#REF!</definedName>
    <definedName name="_________cvd100" localSheetId="5">#REF!</definedName>
    <definedName name="_________cvd100">#REF!</definedName>
    <definedName name="_________cvd15" localSheetId="2">#REF!</definedName>
    <definedName name="_________cvd15" localSheetId="4">#REF!</definedName>
    <definedName name="_________cvd15" localSheetId="1">#REF!</definedName>
    <definedName name="_________cvd15" localSheetId="0">#REF!</definedName>
    <definedName name="_________cvd15" localSheetId="3">#REF!</definedName>
    <definedName name="_________cvd15" localSheetId="5">#REF!</definedName>
    <definedName name="_________cvd15">#REF!</definedName>
    <definedName name="_________cvd150" localSheetId="2">#REF!</definedName>
    <definedName name="_________cvd150" localSheetId="4">#REF!</definedName>
    <definedName name="_________cvd150" localSheetId="1">#REF!</definedName>
    <definedName name="_________cvd150" localSheetId="0">#REF!</definedName>
    <definedName name="_________cvd150" localSheetId="3">#REF!</definedName>
    <definedName name="_________cvd150" localSheetId="5">#REF!</definedName>
    <definedName name="_________cvd150">#REF!</definedName>
    <definedName name="_________cvd50" localSheetId="2">#REF!</definedName>
    <definedName name="_________cvd50" localSheetId="4">#REF!</definedName>
    <definedName name="_________cvd50" localSheetId="1">#REF!</definedName>
    <definedName name="_________cvd50" localSheetId="0">#REF!</definedName>
    <definedName name="_________cvd50" localSheetId="3">#REF!</definedName>
    <definedName name="_________cvd50" localSheetId="5">#REF!</definedName>
    <definedName name="_________cvd50">#REF!</definedName>
    <definedName name="_________cvd65" localSheetId="2">#REF!</definedName>
    <definedName name="_________cvd65" localSheetId="4">#REF!</definedName>
    <definedName name="_________cvd65" localSheetId="1">#REF!</definedName>
    <definedName name="_________cvd65" localSheetId="0">#REF!</definedName>
    <definedName name="_________cvd65" localSheetId="3">#REF!</definedName>
    <definedName name="_________cvd65" localSheetId="5">#REF!</definedName>
    <definedName name="_________cvd65">#REF!</definedName>
    <definedName name="_________daf1" localSheetId="2">#REF!</definedName>
    <definedName name="_________daf1" localSheetId="4">#REF!</definedName>
    <definedName name="_________daf1" localSheetId="1">#REF!</definedName>
    <definedName name="_________daf1" localSheetId="0">#REF!</definedName>
    <definedName name="_________daf1" localSheetId="3">#REF!</definedName>
    <definedName name="_________daf1" localSheetId="5">#REF!</definedName>
    <definedName name="_________daf1">#REF!</definedName>
    <definedName name="_________daf2" localSheetId="2">#REF!</definedName>
    <definedName name="_________daf2" localSheetId="4">#REF!</definedName>
    <definedName name="_________daf2" localSheetId="1">#REF!</definedName>
    <definedName name="_________daf2" localSheetId="0">#REF!</definedName>
    <definedName name="_________daf2" localSheetId="3">#REF!</definedName>
    <definedName name="_________daf2" localSheetId="5">#REF!</definedName>
    <definedName name="_________daf2">#REF!</definedName>
    <definedName name="_________daf31" localSheetId="2">#REF!</definedName>
    <definedName name="_________daf31" localSheetId="4">#REF!</definedName>
    <definedName name="_________daf31" localSheetId="1">#REF!</definedName>
    <definedName name="_________daf31" localSheetId="0">#REF!</definedName>
    <definedName name="_________daf31" localSheetId="3">#REF!</definedName>
    <definedName name="_________daf31" localSheetId="5">#REF!</definedName>
    <definedName name="_________daf31">#REF!</definedName>
    <definedName name="_________daf32" localSheetId="2">#REF!</definedName>
    <definedName name="_________daf32" localSheetId="4">#REF!</definedName>
    <definedName name="_________daf32" localSheetId="1">#REF!</definedName>
    <definedName name="_________daf32" localSheetId="0">#REF!</definedName>
    <definedName name="_________daf32" localSheetId="3">#REF!</definedName>
    <definedName name="_________daf32" localSheetId="5">#REF!</definedName>
    <definedName name="_________daf32">#REF!</definedName>
    <definedName name="_________daf33" localSheetId="2">#REF!</definedName>
    <definedName name="_________daf33" localSheetId="4">#REF!</definedName>
    <definedName name="_________daf33" localSheetId="1">#REF!</definedName>
    <definedName name="_________daf33" localSheetId="0">#REF!</definedName>
    <definedName name="_________daf33" localSheetId="3">#REF!</definedName>
    <definedName name="_________daf33" localSheetId="5">#REF!</definedName>
    <definedName name="_________daf33">#REF!</definedName>
    <definedName name="_________DAT9" localSheetId="2">#REF!</definedName>
    <definedName name="_________DAT9" localSheetId="4">#REF!</definedName>
    <definedName name="_________DAT9" localSheetId="1">#REF!</definedName>
    <definedName name="_________DAT9" localSheetId="0">#REF!</definedName>
    <definedName name="_________DAT9" localSheetId="3">#REF!</definedName>
    <definedName name="_________DAT9" localSheetId="5">#REF!</definedName>
    <definedName name="_________DAT9">#REF!</definedName>
    <definedName name="_________ddn400" localSheetId="2">#REF!</definedName>
    <definedName name="_________ddn400" localSheetId="4">#REF!</definedName>
    <definedName name="_________ddn400" localSheetId="1">#REF!</definedName>
    <definedName name="_________ddn400" localSheetId="0">#REF!</definedName>
    <definedName name="_________ddn400" localSheetId="3">#REF!</definedName>
    <definedName name="_________ddn400" localSheetId="5">#REF!</definedName>
    <definedName name="_________ddn400">#REF!</definedName>
    <definedName name="_________ddn600" localSheetId="2">#REF!</definedName>
    <definedName name="_________ddn600" localSheetId="4">#REF!</definedName>
    <definedName name="_________ddn600" localSheetId="1">#REF!</definedName>
    <definedName name="_________ddn600" localSheetId="0">#REF!</definedName>
    <definedName name="_________ddn600" localSheetId="3">#REF!</definedName>
    <definedName name="_________ddn600" localSheetId="5">#REF!</definedName>
    <definedName name="_________ddn600">#REF!</definedName>
    <definedName name="_________dgt100" localSheetId="2">'[3]dongia (2)'!#REF!</definedName>
    <definedName name="_________dgt100" localSheetId="4">'[3]dongia (2)'!#REF!</definedName>
    <definedName name="_________dgt100" localSheetId="1">'[3]dongia (2)'!#REF!</definedName>
    <definedName name="_________dgt100" localSheetId="0">'[3]dongia (2)'!#REF!</definedName>
    <definedName name="_________dgt100" localSheetId="3">'[3]dongia (2)'!#REF!</definedName>
    <definedName name="_________dgt100" localSheetId="5">'[3]dongia (2)'!#REF!</definedName>
    <definedName name="_________dgt100">'[3]dongia (2)'!#REF!</definedName>
    <definedName name="_________dia6" localSheetId="2">#REF!</definedName>
    <definedName name="_________dia6" localSheetId="4">#REF!</definedName>
    <definedName name="_________dia6" localSheetId="1">#REF!</definedName>
    <definedName name="_________dia6" localSheetId="0">#REF!</definedName>
    <definedName name="_________dia6" localSheetId="3">#REF!</definedName>
    <definedName name="_________dia6" localSheetId="5">#REF!</definedName>
    <definedName name="_________dia6">#REF!</definedName>
    <definedName name="_________Div1" localSheetId="2">'[6]R.A.B.'!#REF!</definedName>
    <definedName name="_________Div1" localSheetId="4">'[6]R.A.B.'!#REF!</definedName>
    <definedName name="_________Div1" localSheetId="1">'[6]R.A.B.'!#REF!</definedName>
    <definedName name="_________Div1" localSheetId="0">'[6]R.A.B.'!#REF!</definedName>
    <definedName name="_________Div1" localSheetId="3">'[6]R.A.B.'!#REF!</definedName>
    <definedName name="_________Div1" localSheetId="5">'[6]R.A.B.'!#REF!</definedName>
    <definedName name="_________Div1">'[6]R.A.B.'!#REF!</definedName>
    <definedName name="_________Div10" localSheetId="2">'[6]R.A.B.'!#REF!</definedName>
    <definedName name="_________Div10" localSheetId="4">'[6]R.A.B.'!#REF!</definedName>
    <definedName name="_________Div10" localSheetId="1">'[6]R.A.B.'!#REF!</definedName>
    <definedName name="_________Div10" localSheetId="0">'[6]R.A.B.'!#REF!</definedName>
    <definedName name="_________Div10" localSheetId="3">'[6]R.A.B.'!#REF!</definedName>
    <definedName name="_________Div10" localSheetId="5">'[6]R.A.B.'!#REF!</definedName>
    <definedName name="_________Div10">'[6]R.A.B.'!#REF!</definedName>
    <definedName name="_________Div2" localSheetId="2">'[6]R.A.B.'!#REF!</definedName>
    <definedName name="_________Div2" localSheetId="4">'[6]R.A.B.'!#REF!</definedName>
    <definedName name="_________Div2" localSheetId="1">'[6]R.A.B.'!#REF!</definedName>
    <definedName name="_________Div2" localSheetId="0">'[6]R.A.B.'!#REF!</definedName>
    <definedName name="_________Div2" localSheetId="3">'[6]R.A.B.'!#REF!</definedName>
    <definedName name="_________Div2" localSheetId="5">'[6]R.A.B.'!#REF!</definedName>
    <definedName name="_________Div2">'[6]R.A.B.'!#REF!</definedName>
    <definedName name="_________Div3" localSheetId="2">'[6]R.A.B.'!#REF!</definedName>
    <definedName name="_________Div3" localSheetId="4">'[6]R.A.B.'!#REF!</definedName>
    <definedName name="_________Div3" localSheetId="1">'[6]R.A.B.'!#REF!</definedName>
    <definedName name="_________Div3" localSheetId="0">'[6]R.A.B.'!#REF!</definedName>
    <definedName name="_________Div3" localSheetId="3">'[6]R.A.B.'!#REF!</definedName>
    <definedName name="_________Div3" localSheetId="5">'[6]R.A.B.'!#REF!</definedName>
    <definedName name="_________Div3">'[6]R.A.B.'!#REF!</definedName>
    <definedName name="_________Div4" localSheetId="2">'[6]R.A.B.'!#REF!</definedName>
    <definedName name="_________Div4" localSheetId="4">'[6]R.A.B.'!#REF!</definedName>
    <definedName name="_________Div4" localSheetId="1">'[6]R.A.B.'!#REF!</definedName>
    <definedName name="_________Div4" localSheetId="0">'[6]R.A.B.'!#REF!</definedName>
    <definedName name="_________Div4" localSheetId="3">'[6]R.A.B.'!#REF!</definedName>
    <definedName name="_________Div4" localSheetId="5">'[6]R.A.B.'!#REF!</definedName>
    <definedName name="_________Div4">'[6]R.A.B.'!#REF!</definedName>
    <definedName name="_________Div5" localSheetId="2">'[6]R.A.B.'!#REF!</definedName>
    <definedName name="_________Div5" localSheetId="4">'[6]R.A.B.'!#REF!</definedName>
    <definedName name="_________Div5" localSheetId="1">'[6]R.A.B.'!#REF!</definedName>
    <definedName name="_________Div5" localSheetId="0">'[6]R.A.B.'!#REF!</definedName>
    <definedName name="_________Div5" localSheetId="3">'[6]R.A.B.'!#REF!</definedName>
    <definedName name="_________Div5" localSheetId="5">'[6]R.A.B.'!#REF!</definedName>
    <definedName name="_________Div5">'[6]R.A.B.'!#REF!</definedName>
    <definedName name="_________Div6" localSheetId="2">'[6]R.A.B.'!#REF!</definedName>
    <definedName name="_________Div6" localSheetId="4">'[6]R.A.B.'!#REF!</definedName>
    <definedName name="_________Div6" localSheetId="1">'[6]R.A.B.'!#REF!</definedName>
    <definedName name="_________Div6" localSheetId="0">'[6]R.A.B.'!#REF!</definedName>
    <definedName name="_________Div6" localSheetId="3">'[6]R.A.B.'!#REF!</definedName>
    <definedName name="_________Div6" localSheetId="5">'[6]R.A.B.'!#REF!</definedName>
    <definedName name="_________Div6">'[6]R.A.B.'!#REF!</definedName>
    <definedName name="_________Div7" localSheetId="2">'[6]R.A.B.'!#REF!</definedName>
    <definedName name="_________Div7" localSheetId="4">'[6]R.A.B.'!#REF!</definedName>
    <definedName name="_________Div7" localSheetId="1">'[6]R.A.B.'!#REF!</definedName>
    <definedName name="_________Div7" localSheetId="0">'[6]R.A.B.'!#REF!</definedName>
    <definedName name="_________Div7" localSheetId="3">'[6]R.A.B.'!#REF!</definedName>
    <definedName name="_________Div7" localSheetId="5">'[6]R.A.B.'!#REF!</definedName>
    <definedName name="_________Div7">'[6]R.A.B.'!#REF!</definedName>
    <definedName name="_________Div8" localSheetId="2">'[6]R.A.B.'!#REF!</definedName>
    <definedName name="_________Div8" localSheetId="4">'[6]R.A.B.'!#REF!</definedName>
    <definedName name="_________Div8" localSheetId="1">'[6]R.A.B.'!#REF!</definedName>
    <definedName name="_________Div8" localSheetId="0">'[6]R.A.B.'!#REF!</definedName>
    <definedName name="_________Div8" localSheetId="3">'[6]R.A.B.'!#REF!</definedName>
    <definedName name="_________Div8" localSheetId="5">'[6]R.A.B.'!#REF!</definedName>
    <definedName name="_________Div8">'[6]R.A.B.'!#REF!</definedName>
    <definedName name="_________Div9" localSheetId="2">'[6]R.A.B.'!#REF!</definedName>
    <definedName name="_________Div9" localSheetId="4">'[6]R.A.B.'!#REF!</definedName>
    <definedName name="_________Div9" localSheetId="1">'[6]R.A.B.'!#REF!</definedName>
    <definedName name="_________Div9" localSheetId="0">'[6]R.A.B.'!#REF!</definedName>
    <definedName name="_________Div9" localSheetId="3">'[6]R.A.B.'!#REF!</definedName>
    <definedName name="_________Div9" localSheetId="5">'[6]R.A.B.'!#REF!</definedName>
    <definedName name="_________Div9">'[6]R.A.B.'!#REF!</definedName>
    <definedName name="_________dua2">[7]Analisa!$I$33</definedName>
    <definedName name="_________FAC1" localSheetId="2">#REF!</definedName>
    <definedName name="_________FAC1" localSheetId="4">#REF!</definedName>
    <definedName name="_________FAC1" localSheetId="1">#REF!</definedName>
    <definedName name="_________FAC1" localSheetId="0">#REF!</definedName>
    <definedName name="_________FAC1" localSheetId="3">#REF!</definedName>
    <definedName name="_________FAC1" localSheetId="5">#REF!</definedName>
    <definedName name="_________FAC1">#REF!</definedName>
    <definedName name="_________FAC2" localSheetId="2">#REF!</definedName>
    <definedName name="_________FAC2" localSheetId="4">#REF!</definedName>
    <definedName name="_________FAC2" localSheetId="1">#REF!</definedName>
    <definedName name="_________FAC2" localSheetId="0">#REF!</definedName>
    <definedName name="_________FAC2" localSheetId="3">#REF!</definedName>
    <definedName name="_________FAC2" localSheetId="5">#REF!</definedName>
    <definedName name="_________FAC2">#REF!</definedName>
    <definedName name="_________fjd100" localSheetId="2">#REF!</definedName>
    <definedName name="_________fjd100" localSheetId="4">#REF!</definedName>
    <definedName name="_________fjd100" localSheetId="1">#REF!</definedName>
    <definedName name="_________fjd100" localSheetId="0">#REF!</definedName>
    <definedName name="_________fjd100" localSheetId="3">#REF!</definedName>
    <definedName name="_________fjd100" localSheetId="5">#REF!</definedName>
    <definedName name="_________fjd100">#REF!</definedName>
    <definedName name="_________fjd150" localSheetId="2">#REF!</definedName>
    <definedName name="_________fjd150" localSheetId="4">#REF!</definedName>
    <definedName name="_________fjd150" localSheetId="1">#REF!</definedName>
    <definedName name="_________fjd150" localSheetId="0">#REF!</definedName>
    <definedName name="_________fjd150" localSheetId="3">#REF!</definedName>
    <definedName name="_________fjd150" localSheetId="5">#REF!</definedName>
    <definedName name="_________fjd150">#REF!</definedName>
    <definedName name="_________fjd50" localSheetId="2">#REF!</definedName>
    <definedName name="_________fjd50" localSheetId="4">#REF!</definedName>
    <definedName name="_________fjd50" localSheetId="1">#REF!</definedName>
    <definedName name="_________fjd50" localSheetId="0">#REF!</definedName>
    <definedName name="_________fjd50" localSheetId="3">#REF!</definedName>
    <definedName name="_________fjd50" localSheetId="5">#REF!</definedName>
    <definedName name="_________fjd50">#REF!</definedName>
    <definedName name="_________fjd65" localSheetId="2">#REF!</definedName>
    <definedName name="_________fjd65" localSheetId="4">#REF!</definedName>
    <definedName name="_________fjd65" localSheetId="1">#REF!</definedName>
    <definedName name="_________fjd65" localSheetId="0">#REF!</definedName>
    <definedName name="_________fjd65" localSheetId="3">#REF!</definedName>
    <definedName name="_________fjd65" localSheetId="5">#REF!</definedName>
    <definedName name="_________fjd65">#REF!</definedName>
    <definedName name="_________fmd150" localSheetId="2">#REF!</definedName>
    <definedName name="_________fmd150" localSheetId="4">#REF!</definedName>
    <definedName name="_________fmd150" localSheetId="1">#REF!</definedName>
    <definedName name="_________fmd150" localSheetId="0">#REF!</definedName>
    <definedName name="_________fmd150" localSheetId="3">#REF!</definedName>
    <definedName name="_________fmd150" localSheetId="5">#REF!</definedName>
    <definedName name="_________fmd150">#REF!</definedName>
    <definedName name="_________GID1">'[8]LKVL-CK-HT-GD1'!$A$4</definedName>
    <definedName name="_________GIP4004">[1]analisa!#REF!</definedName>
    <definedName name="_________GIP5004">[1]analisa!#REF!</definedName>
    <definedName name="_________GIP6504">[1]analisa!#REF!</definedName>
    <definedName name="_________GIP804">[1]analisa!#REF!</definedName>
    <definedName name="_________GOT30" localSheetId="2">#REF!</definedName>
    <definedName name="_________GOT30" localSheetId="4">#REF!</definedName>
    <definedName name="_________GOT30" localSheetId="1">#REF!</definedName>
    <definedName name="_________GOT30" localSheetId="0">#REF!</definedName>
    <definedName name="_________GOT30" localSheetId="3">#REF!</definedName>
    <definedName name="_________GOT30" localSheetId="5">#REF!</definedName>
    <definedName name="_________GOT30">#REF!</definedName>
    <definedName name="_________grc1" localSheetId="2">#REF!</definedName>
    <definedName name="_________grc1" localSheetId="4">#REF!</definedName>
    <definedName name="_________grc1" localSheetId="1">#REF!</definedName>
    <definedName name="_________grc1" localSheetId="0">#REF!</definedName>
    <definedName name="_________grc1" localSheetId="3">#REF!</definedName>
    <definedName name="_________grc1" localSheetId="5">#REF!</definedName>
    <definedName name="_________grc1">#REF!</definedName>
    <definedName name="_________gti50" localSheetId="2">#REF!</definedName>
    <definedName name="_________gti50" localSheetId="4">#REF!</definedName>
    <definedName name="_________gti50" localSheetId="1">#REF!</definedName>
    <definedName name="_________gti50" localSheetId="0">#REF!</definedName>
    <definedName name="_________gti50" localSheetId="3">#REF!</definedName>
    <definedName name="_________gti50" localSheetId="5">#REF!</definedName>
    <definedName name="_________gti50">#REF!</definedName>
    <definedName name="_________gti60" localSheetId="2">#REF!</definedName>
    <definedName name="_________gti60" localSheetId="4">#REF!</definedName>
    <definedName name="_________gti60" localSheetId="1">#REF!</definedName>
    <definedName name="_________gti60" localSheetId="0">#REF!</definedName>
    <definedName name="_________gti60" localSheetId="3">#REF!</definedName>
    <definedName name="_________gti60" localSheetId="5">#REF!</definedName>
    <definedName name="_________gti60">#REF!</definedName>
    <definedName name="_________gvd100" localSheetId="2">#REF!</definedName>
    <definedName name="_________gvd100" localSheetId="4">#REF!</definedName>
    <definedName name="_________gvd100" localSheetId="1">#REF!</definedName>
    <definedName name="_________gvd100" localSheetId="0">#REF!</definedName>
    <definedName name="_________gvd100" localSheetId="3">#REF!</definedName>
    <definedName name="_________gvd100" localSheetId="5">#REF!</definedName>
    <definedName name="_________gvd100">#REF!</definedName>
    <definedName name="_________gvd15" localSheetId="2">#REF!</definedName>
    <definedName name="_________gvd15" localSheetId="4">#REF!</definedName>
    <definedName name="_________gvd15" localSheetId="1">#REF!</definedName>
    <definedName name="_________gvd15" localSheetId="0">#REF!</definedName>
    <definedName name="_________gvd15" localSheetId="3">#REF!</definedName>
    <definedName name="_________gvd15" localSheetId="5">#REF!</definedName>
    <definedName name="_________gvd15">#REF!</definedName>
    <definedName name="_________gvd150" localSheetId="2">#REF!</definedName>
    <definedName name="_________gvd150" localSheetId="4">#REF!</definedName>
    <definedName name="_________gvd150" localSheetId="1">#REF!</definedName>
    <definedName name="_________gvd150" localSheetId="0">#REF!</definedName>
    <definedName name="_________gvd150" localSheetId="3">#REF!</definedName>
    <definedName name="_________gvd150" localSheetId="5">#REF!</definedName>
    <definedName name="_________gvd150">#REF!</definedName>
    <definedName name="_________gvd25" localSheetId="2">#REF!</definedName>
    <definedName name="_________gvd25" localSheetId="4">#REF!</definedName>
    <definedName name="_________gvd25" localSheetId="1">#REF!</definedName>
    <definedName name="_________gvd25" localSheetId="0">#REF!</definedName>
    <definedName name="_________gvd25" localSheetId="3">#REF!</definedName>
    <definedName name="_________gvd25" localSheetId="5">#REF!</definedName>
    <definedName name="_________gvd25">#REF!</definedName>
    <definedName name="_________gvd50" localSheetId="2">#REF!</definedName>
    <definedName name="_________gvd50" localSheetId="4">#REF!</definedName>
    <definedName name="_________gvd50" localSheetId="1">#REF!</definedName>
    <definedName name="_________gvd50" localSheetId="0">#REF!</definedName>
    <definedName name="_________gvd50" localSheetId="3">#REF!</definedName>
    <definedName name="_________gvd50" localSheetId="5">#REF!</definedName>
    <definedName name="_________gvd50">#REF!</definedName>
    <definedName name="_________gvd65" localSheetId="2">#REF!</definedName>
    <definedName name="_________gvd65" localSheetId="4">#REF!</definedName>
    <definedName name="_________gvd65" localSheetId="1">#REF!</definedName>
    <definedName name="_________gvd65" localSheetId="0">#REF!</definedName>
    <definedName name="_________gvd65" localSheetId="3">#REF!</definedName>
    <definedName name="_________gvd65" localSheetId="5">#REF!</definedName>
    <definedName name="_________gvd65">#REF!</definedName>
    <definedName name="_________HDG2" localSheetId="2">#REF!</definedName>
    <definedName name="_________HDG2" localSheetId="4">#REF!</definedName>
    <definedName name="_________HDG2" localSheetId="1">#REF!</definedName>
    <definedName name="_________HDG2" localSheetId="0">#REF!</definedName>
    <definedName name="_________HDG2" localSheetId="3">#REF!</definedName>
    <definedName name="_________HDG2" localSheetId="5">#REF!</definedName>
    <definedName name="_________HDG2">#REF!</definedName>
    <definedName name="_________hdw1" localSheetId="2">#REF!</definedName>
    <definedName name="_________hdw1" localSheetId="4">#REF!</definedName>
    <definedName name="_________hdw1" localSheetId="1">#REF!</definedName>
    <definedName name="_________hdw1" localSheetId="0">#REF!</definedName>
    <definedName name="_________hdw1" localSheetId="3">#REF!</definedName>
    <definedName name="_________hdw1" localSheetId="5">#REF!</definedName>
    <definedName name="_________hdw1">#REF!</definedName>
    <definedName name="_________IWF150" localSheetId="2">[9]bahan!#REF!</definedName>
    <definedName name="_________IWF150" localSheetId="4">[9]bahan!#REF!</definedName>
    <definedName name="_________IWF150" localSheetId="1">[9]bahan!#REF!</definedName>
    <definedName name="_________IWF150" localSheetId="0">[9]bahan!#REF!</definedName>
    <definedName name="_________IWF150" localSheetId="3">[9]bahan!#REF!</definedName>
    <definedName name="_________IWF150" localSheetId="5">[9]bahan!#REF!</definedName>
    <definedName name="_________IWF150">[9]bahan!#REF!</definedName>
    <definedName name="_________IWF50" localSheetId="2">[9]bahan!#REF!</definedName>
    <definedName name="_________IWF50" localSheetId="4">[9]bahan!#REF!</definedName>
    <definedName name="_________IWF50" localSheetId="1">[9]bahan!#REF!</definedName>
    <definedName name="_________IWF50" localSheetId="0">[9]bahan!#REF!</definedName>
    <definedName name="_________IWF50" localSheetId="3">[9]bahan!#REF!</definedName>
    <definedName name="_________IWF50" localSheetId="5">[9]bahan!#REF!</definedName>
    <definedName name="_________IWF50">[9]bahan!#REF!</definedName>
    <definedName name="_________IWF500" localSheetId="2">[9]bahan!#REF!</definedName>
    <definedName name="_________IWF500" localSheetId="4">[9]bahan!#REF!</definedName>
    <definedName name="_________IWF500" localSheetId="1">[9]bahan!#REF!</definedName>
    <definedName name="_________IWF500" localSheetId="0">[9]bahan!#REF!</definedName>
    <definedName name="_________IWF500" localSheetId="3">[9]bahan!#REF!</definedName>
    <definedName name="_________IWF500" localSheetId="5">[9]bahan!#REF!</definedName>
    <definedName name="_________IWF500">[9]bahan!#REF!</definedName>
    <definedName name="_________IWF600" localSheetId="2">[9]bahan!#REF!</definedName>
    <definedName name="_________IWF600" localSheetId="4">[9]bahan!#REF!</definedName>
    <definedName name="_________IWF600" localSheetId="1">[9]bahan!#REF!</definedName>
    <definedName name="_________IWF600" localSheetId="0">[9]bahan!#REF!</definedName>
    <definedName name="_________IWF600" localSheetId="3">[9]bahan!#REF!</definedName>
    <definedName name="_________IWF600" localSheetId="5">[9]bahan!#REF!</definedName>
    <definedName name="_________IWF600">[9]bahan!#REF!</definedName>
    <definedName name="_________kof1">[10]Analisa!$AB$17</definedName>
    <definedName name="_________KRM20" localSheetId="2">#REF!</definedName>
    <definedName name="_________KRM20" localSheetId="4">#REF!</definedName>
    <definedName name="_________KRM20" localSheetId="1">#REF!</definedName>
    <definedName name="_________KRM20" localSheetId="0">#REF!</definedName>
    <definedName name="_________KRM20" localSheetId="3">#REF!</definedName>
    <definedName name="_________KRM20" localSheetId="5">#REF!</definedName>
    <definedName name="_________KRM20">#REF!</definedName>
    <definedName name="_________KRM30">'[11]anal rab'!$L$322</definedName>
    <definedName name="_________LIA1" localSheetId="2">#REF!</definedName>
    <definedName name="_________LIA1" localSheetId="4">#REF!</definedName>
    <definedName name="_________LIA1" localSheetId="1">#REF!</definedName>
    <definedName name="_________LIA1" localSheetId="0">#REF!</definedName>
    <definedName name="_________LIA1" localSheetId="3">#REF!</definedName>
    <definedName name="_________LIA1" localSheetId="5">#REF!</definedName>
    <definedName name="_________LIA1">#REF!</definedName>
    <definedName name="_________LIA2" localSheetId="2">#REF!</definedName>
    <definedName name="_________LIA2" localSheetId="4">#REF!</definedName>
    <definedName name="_________LIA2" localSheetId="1">#REF!</definedName>
    <definedName name="_________LIA2" localSheetId="0">#REF!</definedName>
    <definedName name="_________LIA2" localSheetId="3">#REF!</definedName>
    <definedName name="_________LIA2" localSheetId="5">#REF!</definedName>
    <definedName name="_________LIA2">#REF!</definedName>
    <definedName name="_________lk05">[1]analisa!$I$42</definedName>
    <definedName name="_________lk725">[2]Vol.!#REF!</definedName>
    <definedName name="_________MAC12" localSheetId="2">#REF!</definedName>
    <definedName name="_________MAC12" localSheetId="4">#REF!</definedName>
    <definedName name="_________MAC12" localSheetId="1">#REF!</definedName>
    <definedName name="_________MAC12" localSheetId="0">#REF!</definedName>
    <definedName name="_________MAC12" localSheetId="3">#REF!</definedName>
    <definedName name="_________MAC12" localSheetId="5">#REF!</definedName>
    <definedName name="_________MAC12">#REF!</definedName>
    <definedName name="_________MAC46" localSheetId="2">#REF!</definedName>
    <definedName name="_________MAC46" localSheetId="4">#REF!</definedName>
    <definedName name="_________MAC46" localSheetId="1">#REF!</definedName>
    <definedName name="_________MAC46" localSheetId="0">#REF!</definedName>
    <definedName name="_________MAC46" localSheetId="3">#REF!</definedName>
    <definedName name="_________MAC46" localSheetId="5">#REF!</definedName>
    <definedName name="_________MAC46">#REF!</definedName>
    <definedName name="_________NCL100" localSheetId="2">#REF!</definedName>
    <definedName name="_________NCL100" localSheetId="4">#REF!</definedName>
    <definedName name="_________NCL100" localSheetId="1">#REF!</definedName>
    <definedName name="_________NCL100" localSheetId="0">#REF!</definedName>
    <definedName name="_________NCL100" localSheetId="3">#REF!</definedName>
    <definedName name="_________NCL100" localSheetId="5">#REF!</definedName>
    <definedName name="_________NCL100">#REF!</definedName>
    <definedName name="_________NCL200" localSheetId="2">#REF!</definedName>
    <definedName name="_________NCL200" localSheetId="4">#REF!</definedName>
    <definedName name="_________NCL200" localSheetId="1">#REF!</definedName>
    <definedName name="_________NCL200" localSheetId="0">#REF!</definedName>
    <definedName name="_________NCL200" localSheetId="3">#REF!</definedName>
    <definedName name="_________NCL200" localSheetId="5">#REF!</definedName>
    <definedName name="_________NCL200">#REF!</definedName>
    <definedName name="_________NCL250" localSheetId="2">#REF!</definedName>
    <definedName name="_________NCL250" localSheetId="4">#REF!</definedName>
    <definedName name="_________NCL250" localSheetId="1">#REF!</definedName>
    <definedName name="_________NCL250" localSheetId="0">#REF!</definedName>
    <definedName name="_________NCL250" localSheetId="3">#REF!</definedName>
    <definedName name="_________NCL250" localSheetId="5">#REF!</definedName>
    <definedName name="_________NCL250">#REF!</definedName>
    <definedName name="_________nin190" localSheetId="2">#REF!</definedName>
    <definedName name="_________nin190" localSheetId="4">#REF!</definedName>
    <definedName name="_________nin190" localSheetId="1">#REF!</definedName>
    <definedName name="_________nin190" localSheetId="0">#REF!</definedName>
    <definedName name="_________nin190" localSheetId="3">#REF!</definedName>
    <definedName name="_________nin190" localSheetId="5">#REF!</definedName>
    <definedName name="_________nin190">#REF!</definedName>
    <definedName name="_________pab100" localSheetId="2">#REF!</definedName>
    <definedName name="_________pab100" localSheetId="4">#REF!</definedName>
    <definedName name="_________pab100" localSheetId="1">#REF!</definedName>
    <definedName name="_________pab100" localSheetId="0">#REF!</definedName>
    <definedName name="_________pab100" localSheetId="3">#REF!</definedName>
    <definedName name="_________pab100" localSheetId="5">#REF!</definedName>
    <definedName name="_________pab100">#REF!</definedName>
    <definedName name="_________pab125" localSheetId="2">#REF!</definedName>
    <definedName name="_________pab125" localSheetId="4">#REF!</definedName>
    <definedName name="_________pab125" localSheetId="1">#REF!</definedName>
    <definedName name="_________pab125" localSheetId="0">#REF!</definedName>
    <definedName name="_________pab125" localSheetId="3">#REF!</definedName>
    <definedName name="_________pab125" localSheetId="5">#REF!</definedName>
    <definedName name="_________pab125">#REF!</definedName>
    <definedName name="_________pab15" localSheetId="2">#REF!</definedName>
    <definedName name="_________pab15" localSheetId="4">#REF!</definedName>
    <definedName name="_________pab15" localSheetId="1">#REF!</definedName>
    <definedName name="_________pab15" localSheetId="0">#REF!</definedName>
    <definedName name="_________pab15" localSheetId="3">#REF!</definedName>
    <definedName name="_________pab15" localSheetId="5">#REF!</definedName>
    <definedName name="_________pab15">#REF!</definedName>
    <definedName name="_________pab150" localSheetId="2">#REF!</definedName>
    <definedName name="_________pab150" localSheetId="4">#REF!</definedName>
    <definedName name="_________pab150" localSheetId="1">#REF!</definedName>
    <definedName name="_________pab150" localSheetId="0">#REF!</definedName>
    <definedName name="_________pab150" localSheetId="3">#REF!</definedName>
    <definedName name="_________pab150" localSheetId="5">#REF!</definedName>
    <definedName name="_________pab150">#REF!</definedName>
    <definedName name="_________pab2" localSheetId="2">#REF!</definedName>
    <definedName name="_________pab2" localSheetId="4">#REF!</definedName>
    <definedName name="_________pab2" localSheetId="1">#REF!</definedName>
    <definedName name="_________pab2" localSheetId="0">#REF!</definedName>
    <definedName name="_________pab2" localSheetId="3">#REF!</definedName>
    <definedName name="_________pab2" localSheetId="5">#REF!</definedName>
    <definedName name="_________pab2">#REF!</definedName>
    <definedName name="_________pab20" localSheetId="2">#REF!</definedName>
    <definedName name="_________pab20" localSheetId="4">#REF!</definedName>
    <definedName name="_________pab20" localSheetId="1">#REF!</definedName>
    <definedName name="_________pab20" localSheetId="0">#REF!</definedName>
    <definedName name="_________pab20" localSheetId="3">#REF!</definedName>
    <definedName name="_________pab20" localSheetId="5">#REF!</definedName>
    <definedName name="_________pab20">#REF!</definedName>
    <definedName name="_________pab25" localSheetId="2">#REF!</definedName>
    <definedName name="_________pab25" localSheetId="4">#REF!</definedName>
    <definedName name="_________pab25" localSheetId="1">#REF!</definedName>
    <definedName name="_________pab25" localSheetId="0">#REF!</definedName>
    <definedName name="_________pab25" localSheetId="3">#REF!</definedName>
    <definedName name="_________pab25" localSheetId="5">#REF!</definedName>
    <definedName name="_________pab25">#REF!</definedName>
    <definedName name="_________pab32" localSheetId="2">#REF!</definedName>
    <definedName name="_________pab32" localSheetId="4">#REF!</definedName>
    <definedName name="_________pab32" localSheetId="1">#REF!</definedName>
    <definedName name="_________pab32" localSheetId="0">#REF!</definedName>
    <definedName name="_________pab32" localSheetId="3">#REF!</definedName>
    <definedName name="_________pab32" localSheetId="5">#REF!</definedName>
    <definedName name="_________pab32">#REF!</definedName>
    <definedName name="_________pab4" localSheetId="2">#REF!</definedName>
    <definedName name="_________pab4" localSheetId="4">#REF!</definedName>
    <definedName name="_________pab4" localSheetId="1">#REF!</definedName>
    <definedName name="_________pab4" localSheetId="0">#REF!</definedName>
    <definedName name="_________pab4" localSheetId="3">#REF!</definedName>
    <definedName name="_________pab4" localSheetId="5">#REF!</definedName>
    <definedName name="_________pab4">#REF!</definedName>
    <definedName name="_________pab40" localSheetId="2">#REF!</definedName>
    <definedName name="_________pab40" localSheetId="4">#REF!</definedName>
    <definedName name="_________pab40" localSheetId="1">#REF!</definedName>
    <definedName name="_________pab40" localSheetId="0">#REF!</definedName>
    <definedName name="_________pab40" localSheetId="3">#REF!</definedName>
    <definedName name="_________pab40" localSheetId="5">#REF!</definedName>
    <definedName name="_________pab40">#REF!</definedName>
    <definedName name="_________pab50" localSheetId="2">#REF!</definedName>
    <definedName name="_________pab50" localSheetId="4">#REF!</definedName>
    <definedName name="_________pab50" localSheetId="1">#REF!</definedName>
    <definedName name="_________pab50" localSheetId="0">#REF!</definedName>
    <definedName name="_________pab50" localSheetId="3">#REF!</definedName>
    <definedName name="_________pab50" localSheetId="5">#REF!</definedName>
    <definedName name="_________pab50">#REF!</definedName>
    <definedName name="_________pab6" localSheetId="2">#REF!</definedName>
    <definedName name="_________pab6" localSheetId="4">#REF!</definedName>
    <definedName name="_________pab6" localSheetId="1">#REF!</definedName>
    <definedName name="_________pab6" localSheetId="0">#REF!</definedName>
    <definedName name="_________pab6" localSheetId="3">#REF!</definedName>
    <definedName name="_________pab6" localSheetId="5">#REF!</definedName>
    <definedName name="_________pab6">#REF!</definedName>
    <definedName name="_________pab65" localSheetId="2">#REF!</definedName>
    <definedName name="_________pab65" localSheetId="4">#REF!</definedName>
    <definedName name="_________pab65" localSheetId="1">#REF!</definedName>
    <definedName name="_________pab65" localSheetId="0">#REF!</definedName>
    <definedName name="_________pab65" localSheetId="3">#REF!</definedName>
    <definedName name="_________pab65" localSheetId="5">#REF!</definedName>
    <definedName name="_________pab65">#REF!</definedName>
    <definedName name="_________pab80" localSheetId="2">#REF!</definedName>
    <definedName name="_________pab80" localSheetId="4">#REF!</definedName>
    <definedName name="_________pab80" localSheetId="1">#REF!</definedName>
    <definedName name="_________pab80" localSheetId="0">#REF!</definedName>
    <definedName name="_________pab80" localSheetId="3">#REF!</definedName>
    <definedName name="_________pab80" localSheetId="5">#REF!</definedName>
    <definedName name="_________pab80">#REF!</definedName>
    <definedName name="_________pah150" localSheetId="2">#REF!</definedName>
    <definedName name="_________pah150" localSheetId="4">#REF!</definedName>
    <definedName name="_________pah150" localSheetId="1">#REF!</definedName>
    <definedName name="_________pah150" localSheetId="0">#REF!</definedName>
    <definedName name="_________pah150" localSheetId="3">#REF!</definedName>
    <definedName name="_________pah150" localSheetId="5">#REF!</definedName>
    <definedName name="_________pah150">#REF!</definedName>
    <definedName name="_________pak100" localSheetId="2">#REF!</definedName>
    <definedName name="_________pak100" localSheetId="4">#REF!</definedName>
    <definedName name="_________pak100" localSheetId="1">#REF!</definedName>
    <definedName name="_________pak100" localSheetId="0">#REF!</definedName>
    <definedName name="_________pak100" localSheetId="3">#REF!</definedName>
    <definedName name="_________pak100" localSheetId="5">#REF!</definedName>
    <definedName name="_________pak100">#REF!</definedName>
    <definedName name="_________pak150" localSheetId="2">#REF!</definedName>
    <definedName name="_________pak150" localSheetId="4">#REF!</definedName>
    <definedName name="_________pak150" localSheetId="1">#REF!</definedName>
    <definedName name="_________pak150" localSheetId="0">#REF!</definedName>
    <definedName name="_________pak150" localSheetId="3">#REF!</definedName>
    <definedName name="_________pak150" localSheetId="5">#REF!</definedName>
    <definedName name="_________pak150">#REF!</definedName>
    <definedName name="_________pak50" localSheetId="2">#REF!</definedName>
    <definedName name="_________pak50" localSheetId="4">#REF!</definedName>
    <definedName name="_________pak50" localSheetId="1">#REF!</definedName>
    <definedName name="_________pak50" localSheetId="0">#REF!</definedName>
    <definedName name="_________pak50" localSheetId="3">#REF!</definedName>
    <definedName name="_________pak50" localSheetId="5">#REF!</definedName>
    <definedName name="_________pak50">#REF!</definedName>
    <definedName name="_________pak80" localSheetId="2">#REF!</definedName>
    <definedName name="_________pak80" localSheetId="4">#REF!</definedName>
    <definedName name="_________pak80" localSheetId="1">#REF!</definedName>
    <definedName name="_________pak80" localSheetId="0">#REF!</definedName>
    <definedName name="_________pak80" localSheetId="3">#REF!</definedName>
    <definedName name="_________pak80" localSheetId="5">#REF!</definedName>
    <definedName name="_________pak80">#REF!</definedName>
    <definedName name="_________pan2">#REF!</definedName>
    <definedName name="_________pbs100" localSheetId="2">#REF!</definedName>
    <definedName name="_________pbs100" localSheetId="4">#REF!</definedName>
    <definedName name="_________pbs100" localSheetId="1">#REF!</definedName>
    <definedName name="_________pbs100" localSheetId="0">#REF!</definedName>
    <definedName name="_________pbs100" localSheetId="3">#REF!</definedName>
    <definedName name="_________pbs100" localSheetId="5">#REF!</definedName>
    <definedName name="_________pbs100">#REF!</definedName>
    <definedName name="_________pbs15" localSheetId="2">#REF!</definedName>
    <definedName name="_________pbs15" localSheetId="4">#REF!</definedName>
    <definedName name="_________pbs15" localSheetId="1">#REF!</definedName>
    <definedName name="_________pbs15" localSheetId="0">#REF!</definedName>
    <definedName name="_________pbs15" localSheetId="3">#REF!</definedName>
    <definedName name="_________pbs15" localSheetId="5">#REF!</definedName>
    <definedName name="_________pbs15">#REF!</definedName>
    <definedName name="_________pbs150" localSheetId="2">#REF!</definedName>
    <definedName name="_________pbs150" localSheetId="4">#REF!</definedName>
    <definedName name="_________pbs150" localSheetId="1">#REF!</definedName>
    <definedName name="_________pbs150" localSheetId="0">#REF!</definedName>
    <definedName name="_________pbs150" localSheetId="3">#REF!</definedName>
    <definedName name="_________pbs150" localSheetId="5">#REF!</definedName>
    <definedName name="_________pbs150">#REF!</definedName>
    <definedName name="_________pbs40" localSheetId="2">#REF!</definedName>
    <definedName name="_________pbs40" localSheetId="4">#REF!</definedName>
    <definedName name="_________pbs40" localSheetId="1">#REF!</definedName>
    <definedName name="_________pbs40" localSheetId="0">#REF!</definedName>
    <definedName name="_________pbs40" localSheetId="3">#REF!</definedName>
    <definedName name="_________pbs40" localSheetId="5">#REF!</definedName>
    <definedName name="_________pbs40">#REF!</definedName>
    <definedName name="_________pbs50" localSheetId="2">#REF!</definedName>
    <definedName name="_________pbs50" localSheetId="4">#REF!</definedName>
    <definedName name="_________pbs50" localSheetId="1">#REF!</definedName>
    <definedName name="_________pbs50" localSheetId="0">#REF!</definedName>
    <definedName name="_________pbs50" localSheetId="3">#REF!</definedName>
    <definedName name="_________pbs50" localSheetId="5">#REF!</definedName>
    <definedName name="_________pbs50">#REF!</definedName>
    <definedName name="_________pbs65" localSheetId="2">#REF!</definedName>
    <definedName name="_________pbs65" localSheetId="4">#REF!</definedName>
    <definedName name="_________pbs65" localSheetId="1">#REF!</definedName>
    <definedName name="_________pbs65" localSheetId="0">#REF!</definedName>
    <definedName name="_________pbs65" localSheetId="3">#REF!</definedName>
    <definedName name="_________pbs65" localSheetId="5">#REF!</definedName>
    <definedName name="_________pbs65">#REF!</definedName>
    <definedName name="_________pbs80" localSheetId="2">#REF!</definedName>
    <definedName name="_________pbs80" localSheetId="4">#REF!</definedName>
    <definedName name="_________pbs80" localSheetId="1">#REF!</definedName>
    <definedName name="_________pbs80" localSheetId="0">#REF!</definedName>
    <definedName name="_________pbs80" localSheetId="3">#REF!</definedName>
    <definedName name="_________pbs80" localSheetId="5">#REF!</definedName>
    <definedName name="_________pbs80">#REF!</definedName>
    <definedName name="_________PC40" localSheetId="2">#REF!</definedName>
    <definedName name="_________PC40" localSheetId="4">#REF!</definedName>
    <definedName name="_________PC40" localSheetId="1">#REF!</definedName>
    <definedName name="_________PC40" localSheetId="0">#REF!</definedName>
    <definedName name="_________PC40" localSheetId="3">#REF!</definedName>
    <definedName name="_________PC40" localSheetId="5">#REF!</definedName>
    <definedName name="_________PC40">#REF!</definedName>
    <definedName name="_________PC50">[12]Material!$E$10</definedName>
    <definedName name="_________pc80" localSheetId="2">#REF!</definedName>
    <definedName name="_________pc80" localSheetId="4">#REF!</definedName>
    <definedName name="_________pc80" localSheetId="1">#REF!</definedName>
    <definedName name="_________pc80" localSheetId="0">#REF!</definedName>
    <definedName name="_________pc80" localSheetId="3">#REF!</definedName>
    <definedName name="_________pc80" localSheetId="5">#REF!</definedName>
    <definedName name="_________pc80">#REF!</definedName>
    <definedName name="_________pcf80" localSheetId="2">#REF!</definedName>
    <definedName name="_________pcf80" localSheetId="4">#REF!</definedName>
    <definedName name="_________pcf80" localSheetId="1">#REF!</definedName>
    <definedName name="_________pcf80" localSheetId="0">#REF!</definedName>
    <definedName name="_________pcf80" localSheetId="3">#REF!</definedName>
    <definedName name="_________pcf80" localSheetId="5">#REF!</definedName>
    <definedName name="_________pcf80">#REF!</definedName>
    <definedName name="_________Pek171">'[13]Traffic(2a)'!$H$33</definedName>
    <definedName name="_________Pek172">'[13]Traffic(2a)'!$H$83</definedName>
    <definedName name="_________pek221" localSheetId="2">'[14]Analisa major'!#REF!</definedName>
    <definedName name="_________pek221" localSheetId="4">'[14]Analisa major'!#REF!</definedName>
    <definedName name="_________pek221" localSheetId="1">'[14]Analisa major'!#REF!</definedName>
    <definedName name="_________pek221" localSheetId="0">'[14]Analisa major'!#REF!</definedName>
    <definedName name="_________pek221" localSheetId="3">'[14]Analisa major'!#REF!</definedName>
    <definedName name="_________pek221" localSheetId="5">'[14]Analisa major'!#REF!</definedName>
    <definedName name="_________pek221">'[14]Analisa major'!#REF!</definedName>
    <definedName name="_________Pek231">'[15]H.Material, Upah &amp; Alat'!$G$29</definedName>
    <definedName name="_________Pek233">'[15]H.Material, Upah &amp; Alat'!$G$30</definedName>
    <definedName name="_________Pek322" localSheetId="2">'[14]Analisa major'!#REF!</definedName>
    <definedName name="_________Pek322" localSheetId="4">'[14]Analisa major'!#REF!</definedName>
    <definedName name="_________Pek322" localSheetId="1">'[14]Analisa major'!#REF!</definedName>
    <definedName name="_________Pek322" localSheetId="0">'[14]Analisa major'!#REF!</definedName>
    <definedName name="_________Pek322" localSheetId="3">'[14]Analisa major'!#REF!</definedName>
    <definedName name="_________Pek322" localSheetId="5">'[14]Analisa major'!#REF!</definedName>
    <definedName name="_________Pek322">'[14]Analisa major'!#REF!</definedName>
    <definedName name="_________Pek331">'[15]Analisa H.Sat.Pek.'!$H$137</definedName>
    <definedName name="_________Pek332">'[15]Analisa H.Sat.Pek.'!$H$187</definedName>
    <definedName name="_________pek352" localSheetId="2">'[14]Analisa major'!#REF!</definedName>
    <definedName name="_________pek352" localSheetId="4">'[14]Analisa major'!#REF!</definedName>
    <definedName name="_________pek352" localSheetId="1">'[14]Analisa major'!#REF!</definedName>
    <definedName name="_________pek352" localSheetId="0">'[14]Analisa major'!#REF!</definedName>
    <definedName name="_________pek352" localSheetId="3">'[14]Analisa major'!#REF!</definedName>
    <definedName name="_________pek352" localSheetId="5">'[14]Analisa major'!#REF!</definedName>
    <definedName name="_________pek352">'[14]Analisa major'!#REF!</definedName>
    <definedName name="_________Pek511">'[15]Analisa H.Sat.Pek.'!$H$237</definedName>
    <definedName name="_________Pek512">'[15]Analisa H.Sat.Pek.'!$H$287</definedName>
    <definedName name="_________pek611" localSheetId="2">'[14]Analisa major'!#REF!</definedName>
    <definedName name="_________pek611" localSheetId="4">'[14]Analisa major'!#REF!</definedName>
    <definedName name="_________pek611" localSheetId="1">'[14]Analisa major'!#REF!</definedName>
    <definedName name="_________pek611" localSheetId="0">'[14]Analisa major'!#REF!</definedName>
    <definedName name="_________pek611" localSheetId="3">'[14]Analisa major'!#REF!</definedName>
    <definedName name="_________pek611" localSheetId="5">'[14]Analisa major'!#REF!</definedName>
    <definedName name="_________pek611">'[14]Analisa major'!#REF!</definedName>
    <definedName name="_________pek612" localSheetId="2">'[14]Analisa major'!#REF!</definedName>
    <definedName name="_________pek612" localSheetId="4">'[14]Analisa major'!#REF!</definedName>
    <definedName name="_________pek612" localSheetId="1">'[14]Analisa major'!#REF!</definedName>
    <definedName name="_________pek612" localSheetId="0">'[14]Analisa major'!#REF!</definedName>
    <definedName name="_________pek612" localSheetId="3">'[14]Analisa major'!#REF!</definedName>
    <definedName name="_________pek612" localSheetId="5">'[14]Analisa major'!#REF!</definedName>
    <definedName name="_________pek612">'[14]Analisa major'!#REF!</definedName>
    <definedName name="_________pek633" localSheetId="2">'[14]Analisa major'!#REF!</definedName>
    <definedName name="_________pek633" localSheetId="4">'[14]Analisa major'!#REF!</definedName>
    <definedName name="_________pek633" localSheetId="1">'[14]Analisa major'!#REF!</definedName>
    <definedName name="_________pek633" localSheetId="0">'[14]Analisa major'!#REF!</definedName>
    <definedName name="_________pek633" localSheetId="3">'[14]Analisa major'!#REF!</definedName>
    <definedName name="_________pek633" localSheetId="5">'[14]Analisa major'!#REF!</definedName>
    <definedName name="_________pek633">'[14]Analisa major'!#REF!</definedName>
    <definedName name="_________pek634" localSheetId="2">'[14]Analisa major'!#REF!</definedName>
    <definedName name="_________pek634" localSheetId="4">'[14]Analisa major'!#REF!</definedName>
    <definedName name="_________pek634" localSheetId="1">'[14]Analisa major'!#REF!</definedName>
    <definedName name="_________pek634" localSheetId="0">'[14]Analisa major'!#REF!</definedName>
    <definedName name="_________pek634" localSheetId="3">'[14]Analisa major'!#REF!</definedName>
    <definedName name="_________pek634" localSheetId="5">'[14]Analisa major'!#REF!</definedName>
    <definedName name="_________pek634">'[14]Analisa major'!#REF!</definedName>
    <definedName name="_________Pek644">'[15]Analisa H.Sat.Pek.'!$H$337</definedName>
    <definedName name="_________Pek645">'[15]Analisa H.Sat.Pek.'!$H$387</definedName>
    <definedName name="_________Pek711">'[15]Analisa H.Sat.Pek.'!$H$1237</definedName>
    <definedName name="_________Pek7123">'[15]Analisa H.Sat.Pek.'!$H$1287</definedName>
    <definedName name="_________Pek713">'[15]Analisa H.Sat.Pek.'!$H$437</definedName>
    <definedName name="_________Pek714" localSheetId="2">'[14]Analisa major'!#REF!</definedName>
    <definedName name="_________Pek714" localSheetId="4">'[14]Analisa major'!#REF!</definedName>
    <definedName name="_________Pek714" localSheetId="1">'[14]Analisa major'!#REF!</definedName>
    <definedName name="_________Pek714" localSheetId="0">'[14]Analisa major'!#REF!</definedName>
    <definedName name="_________Pek714" localSheetId="3">'[14]Analisa major'!#REF!</definedName>
    <definedName name="_________Pek714" localSheetId="5">'[14]Analisa major'!#REF!</definedName>
    <definedName name="_________Pek714">'[14]Analisa major'!#REF!</definedName>
    <definedName name="_________Pek715">'[15]Analisa H.Sat.Pek.'!$H$487</definedName>
    <definedName name="_________Pek716">'[15]Analisa H.Sat.Pek.'!$H$537</definedName>
    <definedName name="_________Pek717">'[15]Analisa H.Sat.Pek.'!$H$587</definedName>
    <definedName name="_________Pek719">'[15]Analisa H.Sat.Pek.'!$H$637</definedName>
    <definedName name="_________Pek7211">'[15]Analisa H.Sat.Pek.'!$H$737</definedName>
    <definedName name="_________Pek7214" localSheetId="2">'[14]Analisa major'!#REF!</definedName>
    <definedName name="_________Pek7214" localSheetId="4">'[14]Analisa major'!#REF!</definedName>
    <definedName name="_________Pek7214" localSheetId="1">'[14]Analisa major'!#REF!</definedName>
    <definedName name="_________Pek7214" localSheetId="0">'[14]Analisa major'!#REF!</definedName>
    <definedName name="_________Pek7214" localSheetId="3">'[14]Analisa major'!#REF!</definedName>
    <definedName name="_________Pek7214" localSheetId="5">'[14]Analisa major'!#REF!</definedName>
    <definedName name="_________Pek7214">'[14]Analisa major'!#REF!</definedName>
    <definedName name="_________Pek725">'[15]Analisa H.Sat.Pek.'!$H$687</definedName>
    <definedName name="_________Pek727" localSheetId="2">[16]Analisa!#REF!</definedName>
    <definedName name="_________Pek727" localSheetId="4">[16]Analisa!#REF!</definedName>
    <definedName name="_________Pek727" localSheetId="1">[16]Analisa!#REF!</definedName>
    <definedName name="_________Pek727" localSheetId="0">[16]Analisa!#REF!</definedName>
    <definedName name="_________Pek727" localSheetId="3">[16]Analisa!#REF!</definedName>
    <definedName name="_________Pek727" localSheetId="5">[16]Analisa!#REF!</definedName>
    <definedName name="_________Pek727">[16]Analisa!#REF!</definedName>
    <definedName name="_________Pek728" localSheetId="2">[16]Analisa!#REF!</definedName>
    <definedName name="_________Pek728" localSheetId="4">[16]Analisa!#REF!</definedName>
    <definedName name="_________Pek728" localSheetId="1">[16]Analisa!#REF!</definedName>
    <definedName name="_________Pek728" localSheetId="0">[16]Analisa!#REF!</definedName>
    <definedName name="_________Pek728" localSheetId="3">[16]Analisa!#REF!</definedName>
    <definedName name="_________Pek728" localSheetId="5">[16]Analisa!#REF!</definedName>
    <definedName name="_________Pek728">[16]Analisa!#REF!</definedName>
    <definedName name="_________Pek731">'[15]Analisa H.Sat.Pek.'!$H$787</definedName>
    <definedName name="_________Pek732">'[15]Analisa H.Sat.Pek.'!$H$837</definedName>
    <definedName name="_________Pek734" localSheetId="2">'[14]Analisa major'!#REF!</definedName>
    <definedName name="_________Pek734" localSheetId="4">'[14]Analisa major'!#REF!</definedName>
    <definedName name="_________Pek734" localSheetId="1">'[14]Analisa major'!#REF!</definedName>
    <definedName name="_________Pek734" localSheetId="0">'[14]Analisa major'!#REF!</definedName>
    <definedName name="_________Pek734" localSheetId="3">'[14]Analisa major'!#REF!</definedName>
    <definedName name="_________Pek734" localSheetId="5">'[14]Analisa major'!#REF!</definedName>
    <definedName name="_________Pek734">'[14]Analisa major'!#REF!</definedName>
    <definedName name="_________Pek743">'[15]Analisa H.Sat.Pek.'!$H$887</definedName>
    <definedName name="_________Pek744">'[15]Analisa H.Sat.Pek.'!$H$937</definedName>
    <definedName name="_________Pek7514" localSheetId="2">'[14]Analisa major'!#REF!</definedName>
    <definedName name="_________Pek7514" localSheetId="4">'[14]Analisa major'!#REF!</definedName>
    <definedName name="_________Pek7514" localSheetId="1">'[14]Analisa major'!#REF!</definedName>
    <definedName name="_________Pek7514" localSheetId="0">'[14]Analisa major'!#REF!</definedName>
    <definedName name="_________Pek7514" localSheetId="3">'[14]Analisa major'!#REF!</definedName>
    <definedName name="_________Pek7514" localSheetId="5">'[14]Analisa major'!#REF!</definedName>
    <definedName name="_________Pek7514">'[14]Analisa major'!#REF!</definedName>
    <definedName name="_________pek7515">'[15]Analisa H.Sat.Pek.'!$H$987</definedName>
    <definedName name="_________Pek7517">'[15]Analisa H.Sat.Pek.'!$H$1337</definedName>
    <definedName name="_________Pek7519" localSheetId="2">'[14]Analisa major'!#REF!</definedName>
    <definedName name="_________Pek7519" localSheetId="4">'[14]Analisa major'!#REF!</definedName>
    <definedName name="_________Pek7519" localSheetId="1">'[14]Analisa major'!#REF!</definedName>
    <definedName name="_________Pek7519" localSheetId="0">'[14]Analisa major'!#REF!</definedName>
    <definedName name="_________Pek7519" localSheetId="3">'[14]Analisa major'!#REF!</definedName>
    <definedName name="_________Pek7519" localSheetId="5">'[14]Analisa major'!#REF!</definedName>
    <definedName name="_________Pek7519">'[14]Analisa major'!#REF!</definedName>
    <definedName name="_________Pek7524" localSheetId="2">'[14]Analisa major'!#REF!</definedName>
    <definedName name="_________Pek7524" localSheetId="4">'[14]Analisa major'!#REF!</definedName>
    <definedName name="_________Pek7524" localSheetId="1">'[14]Analisa major'!#REF!</definedName>
    <definedName name="_________Pek7524" localSheetId="0">'[14]Analisa major'!#REF!</definedName>
    <definedName name="_________Pek7524" localSheetId="3">'[14]Analisa major'!#REF!</definedName>
    <definedName name="_________Pek7524" localSheetId="5">'[14]Analisa major'!#REF!</definedName>
    <definedName name="_________Pek7524">'[14]Analisa major'!#REF!</definedName>
    <definedName name="_________Pek7525">'[15]Analisa H.Sat.Pek.'!$H$1037</definedName>
    <definedName name="_________pek757" localSheetId="2">'[14]Analisa major'!#REF!</definedName>
    <definedName name="_________pek757" localSheetId="4">'[14]Analisa major'!#REF!</definedName>
    <definedName name="_________pek757" localSheetId="1">'[14]Analisa major'!#REF!</definedName>
    <definedName name="_________pek757" localSheetId="0">'[14]Analisa major'!#REF!</definedName>
    <definedName name="_________pek757" localSheetId="3">'[14]Analisa major'!#REF!</definedName>
    <definedName name="_________pek757" localSheetId="5">'[14]Analisa major'!#REF!</definedName>
    <definedName name="_________pek757">'[14]Analisa major'!#REF!</definedName>
    <definedName name="_________Pek761">'[15]Analisa H.Sat.Pek.'!$H$1087</definedName>
    <definedName name="_________Pek7610" localSheetId="2">'[14]Analisa major'!#REF!</definedName>
    <definedName name="_________Pek7610" localSheetId="4">'[14]Analisa major'!#REF!</definedName>
    <definedName name="_________Pek7610" localSheetId="1">'[14]Analisa major'!#REF!</definedName>
    <definedName name="_________Pek7610" localSheetId="0">'[14]Analisa major'!#REF!</definedName>
    <definedName name="_________Pek7610" localSheetId="3">'[14]Analisa major'!#REF!</definedName>
    <definedName name="_________Pek7610" localSheetId="5">'[14]Analisa major'!#REF!</definedName>
    <definedName name="_________Pek7610">'[14]Analisa major'!#REF!</definedName>
    <definedName name="_________Pek764" localSheetId="2">'[14]Analisa major'!#REF!</definedName>
    <definedName name="_________Pek764" localSheetId="4">'[14]Analisa major'!#REF!</definedName>
    <definedName name="_________Pek764" localSheetId="1">'[14]Analisa major'!#REF!</definedName>
    <definedName name="_________Pek764" localSheetId="0">'[14]Analisa major'!#REF!</definedName>
    <definedName name="_________Pek764" localSheetId="3">'[14]Analisa major'!#REF!</definedName>
    <definedName name="_________Pek764" localSheetId="5">'[14]Analisa major'!#REF!</definedName>
    <definedName name="_________Pek764">'[14]Analisa major'!#REF!</definedName>
    <definedName name="_________Pek765">'[15]Analisa H.Sat.Pek.'!$H$1137</definedName>
    <definedName name="_________Pek766">'[15]Analisa H.Sat.Pek.'!$H$1187</definedName>
    <definedName name="_________Pek768" localSheetId="2">'[14]Analisa major'!#REF!</definedName>
    <definedName name="_________Pek768" localSheetId="4">'[14]Analisa major'!#REF!</definedName>
    <definedName name="_________Pek768" localSheetId="1">'[14]Analisa major'!#REF!</definedName>
    <definedName name="_________Pek768" localSheetId="0">'[14]Analisa major'!#REF!</definedName>
    <definedName name="_________Pek768" localSheetId="3">'[14]Analisa major'!#REF!</definedName>
    <definedName name="_________Pek768" localSheetId="5">'[14]Analisa major'!#REF!</definedName>
    <definedName name="_________Pek768">'[14]Analisa major'!#REF!</definedName>
    <definedName name="_________Pek783">'[15]H.Material, Upah &amp; Alat'!$G$32</definedName>
    <definedName name="_________Pek79" localSheetId="2">'[14]Analisa major'!#REF!</definedName>
    <definedName name="_________Pek79" localSheetId="4">'[14]Analisa major'!#REF!</definedName>
    <definedName name="_________Pek79" localSheetId="1">'[14]Analisa major'!#REF!</definedName>
    <definedName name="_________Pek79" localSheetId="0">'[14]Analisa major'!#REF!</definedName>
    <definedName name="_________Pek79" localSheetId="3">'[14]Analisa major'!#REF!</definedName>
    <definedName name="_________Pek79" localSheetId="5">'[14]Analisa major'!#REF!</definedName>
    <definedName name="_________Pek79">'[14]Analisa major'!#REF!</definedName>
    <definedName name="_________Pek791">'[15]H.Material, Upah &amp; Alat'!$G$33</definedName>
    <definedName name="_________Pek792">'[15]H.Material, Upah &amp; Alat'!$G$34</definedName>
    <definedName name="_________pek793" localSheetId="2">[16]H_Satuan!#REF!</definedName>
    <definedName name="_________pek793" localSheetId="4">[16]H_Satuan!#REF!</definedName>
    <definedName name="_________pek793" localSheetId="1">[16]H_Satuan!#REF!</definedName>
    <definedName name="_________pek793" localSheetId="0">[16]H_Satuan!#REF!</definedName>
    <definedName name="_________pek793" localSheetId="3">[16]H_Satuan!#REF!</definedName>
    <definedName name="_________pek793" localSheetId="5">[16]H_Satuan!#REF!</definedName>
    <definedName name="_________pek793">[16]H_Satuan!#REF!</definedName>
    <definedName name="_________pek796" localSheetId="2">[16]H_Satuan!#REF!</definedName>
    <definedName name="_________pek796" localSheetId="4">[16]H_Satuan!#REF!</definedName>
    <definedName name="_________pek796" localSheetId="1">[16]H_Satuan!#REF!</definedName>
    <definedName name="_________pek796" localSheetId="0">[16]H_Satuan!#REF!</definedName>
    <definedName name="_________pek796" localSheetId="3">[16]H_Satuan!#REF!</definedName>
    <definedName name="_________pek796" localSheetId="5">[16]H_Satuan!#REF!</definedName>
    <definedName name="_________pek796">[16]H_Satuan!#REF!</definedName>
    <definedName name="_________Pek8013" localSheetId="2">'[17]Analisa H.Sat.Pek.'!#REF!</definedName>
    <definedName name="_________Pek8013" localSheetId="4">'[17]Analisa H.Sat.Pek.'!#REF!</definedName>
    <definedName name="_________Pek8013" localSheetId="1">'[17]Analisa H.Sat.Pek.'!#REF!</definedName>
    <definedName name="_________Pek8013" localSheetId="0">'[17]Analisa H.Sat.Pek.'!#REF!</definedName>
    <definedName name="_________Pek8013" localSheetId="3">'[17]Analisa H.Sat.Pek.'!#REF!</definedName>
    <definedName name="_________Pek8013" localSheetId="5">'[17]Analisa H.Sat.Pek.'!#REF!</definedName>
    <definedName name="_________Pek8013">'[17]Analisa H.Sat.Pek.'!#REF!</definedName>
    <definedName name="_________Pek8017" localSheetId="2">'[17]Analisa H.Sat.Pek.'!#REF!</definedName>
    <definedName name="_________Pek8017" localSheetId="4">'[17]Analisa H.Sat.Pek.'!#REF!</definedName>
    <definedName name="_________Pek8017" localSheetId="1">'[17]Analisa H.Sat.Pek.'!#REF!</definedName>
    <definedName name="_________Pek8017" localSheetId="0">'[17]Analisa H.Sat.Pek.'!#REF!</definedName>
    <definedName name="_________Pek8017" localSheetId="3">'[17]Analisa H.Sat.Pek.'!#REF!</definedName>
    <definedName name="_________Pek8017" localSheetId="5">'[17]Analisa H.Sat.Pek.'!#REF!</definedName>
    <definedName name="_________Pek8017">'[17]Analisa H.Sat.Pek.'!#REF!</definedName>
    <definedName name="_________Pek80212" localSheetId="2">'[17]Analisa H.Sat.Pek.'!#REF!</definedName>
    <definedName name="_________Pek80212" localSheetId="4">'[17]Analisa H.Sat.Pek.'!#REF!</definedName>
    <definedName name="_________Pek80212" localSheetId="1">'[17]Analisa H.Sat.Pek.'!#REF!</definedName>
    <definedName name="_________Pek80212" localSheetId="0">'[17]Analisa H.Sat.Pek.'!#REF!</definedName>
    <definedName name="_________Pek80212" localSheetId="3">'[17]Analisa H.Sat.Pek.'!#REF!</definedName>
    <definedName name="_________Pek80212" localSheetId="5">'[17]Analisa H.Sat.Pek.'!#REF!</definedName>
    <definedName name="_________Pek80212">'[17]Analisa H.Sat.Pek.'!#REF!</definedName>
    <definedName name="_________pek812" localSheetId="2">'[14]Analisa major'!#REF!</definedName>
    <definedName name="_________pek812" localSheetId="4">'[14]Analisa major'!#REF!</definedName>
    <definedName name="_________pek812" localSheetId="1">'[14]Analisa major'!#REF!</definedName>
    <definedName name="_________pek812" localSheetId="0">'[14]Analisa major'!#REF!</definedName>
    <definedName name="_________pek812" localSheetId="3">'[14]Analisa major'!#REF!</definedName>
    <definedName name="_________pek812" localSheetId="5">'[14]Analisa major'!#REF!</definedName>
    <definedName name="_________pek812">'[14]Analisa major'!#REF!</definedName>
    <definedName name="_________Pek841" localSheetId="2">'[14]Analisa major'!#REF!</definedName>
    <definedName name="_________Pek841" localSheetId="4">'[14]Analisa major'!#REF!</definedName>
    <definedName name="_________Pek841" localSheetId="1">'[14]Analisa major'!#REF!</definedName>
    <definedName name="_________Pek841" localSheetId="0">'[14]Analisa major'!#REF!</definedName>
    <definedName name="_________Pek841" localSheetId="3">'[14]Analisa major'!#REF!</definedName>
    <definedName name="_________Pek841" localSheetId="5">'[14]Analisa major'!#REF!</definedName>
    <definedName name="_________Pek841">'[14]Analisa major'!#REF!</definedName>
    <definedName name="_________ph100" localSheetId="2">#REF!</definedName>
    <definedName name="_________ph100" localSheetId="4">#REF!</definedName>
    <definedName name="_________ph100" localSheetId="1">#REF!</definedName>
    <definedName name="_________ph100" localSheetId="0">#REF!</definedName>
    <definedName name="_________ph100" localSheetId="3">#REF!</definedName>
    <definedName name="_________ph100" localSheetId="5">#REF!</definedName>
    <definedName name="_________ph100">#REF!</definedName>
    <definedName name="_________ph150" localSheetId="2">#REF!</definedName>
    <definedName name="_________ph150" localSheetId="4">#REF!</definedName>
    <definedName name="_________ph150" localSheetId="1">#REF!</definedName>
    <definedName name="_________ph150" localSheetId="0">#REF!</definedName>
    <definedName name="_________ph150" localSheetId="3">#REF!</definedName>
    <definedName name="_________ph150" localSheetId="5">#REF!</definedName>
    <definedName name="_________ph150">#REF!</definedName>
    <definedName name="_________phf100" localSheetId="2">#REF!</definedName>
    <definedName name="_________phf100" localSheetId="4">#REF!</definedName>
    <definedName name="_________phf100" localSheetId="1">#REF!</definedName>
    <definedName name="_________phf100" localSheetId="0">#REF!</definedName>
    <definedName name="_________phf100" localSheetId="3">#REF!</definedName>
    <definedName name="_________phf100" localSheetId="5">#REF!</definedName>
    <definedName name="_________phf100">#REF!</definedName>
    <definedName name="_________phf150" localSheetId="2">#REF!</definedName>
    <definedName name="_________phf150" localSheetId="4">#REF!</definedName>
    <definedName name="_________phf150" localSheetId="1">#REF!</definedName>
    <definedName name="_________phf150" localSheetId="0">#REF!</definedName>
    <definedName name="_________phf150" localSheetId="3">#REF!</definedName>
    <definedName name="_________phf150" localSheetId="5">#REF!</definedName>
    <definedName name="_________phf150">#REF!</definedName>
    <definedName name="_________pv100" localSheetId="2">#REF!</definedName>
    <definedName name="_________pv100" localSheetId="4">#REF!</definedName>
    <definedName name="_________pv100" localSheetId="1">#REF!</definedName>
    <definedName name="_________pv100" localSheetId="0">#REF!</definedName>
    <definedName name="_________pv100" localSheetId="3">#REF!</definedName>
    <definedName name="_________pv100" localSheetId="5">#REF!</definedName>
    <definedName name="_________pv100">#REF!</definedName>
    <definedName name="_________pv40" localSheetId="2">#REF!</definedName>
    <definedName name="_________pv40" localSheetId="4">#REF!</definedName>
    <definedName name="_________pv40" localSheetId="1">#REF!</definedName>
    <definedName name="_________pv40" localSheetId="0">#REF!</definedName>
    <definedName name="_________pv40" localSheetId="3">#REF!</definedName>
    <definedName name="_________pv40" localSheetId="5">#REF!</definedName>
    <definedName name="_________pv40">#REF!</definedName>
    <definedName name="_________pv50" localSheetId="2">#REF!</definedName>
    <definedName name="_________pv50" localSheetId="4">#REF!</definedName>
    <definedName name="_________pv50" localSheetId="1">#REF!</definedName>
    <definedName name="_________pv50" localSheetId="0">#REF!</definedName>
    <definedName name="_________pv50" localSheetId="3">#REF!</definedName>
    <definedName name="_________pv50" localSheetId="5">#REF!</definedName>
    <definedName name="_________pv50">#REF!</definedName>
    <definedName name="_________pv80" localSheetId="2">#REF!</definedName>
    <definedName name="_________pv80" localSheetId="4">#REF!</definedName>
    <definedName name="_________pv80" localSheetId="1">#REF!</definedName>
    <definedName name="_________pv80" localSheetId="0">#REF!</definedName>
    <definedName name="_________pv80" localSheetId="3">#REF!</definedName>
    <definedName name="_________pv80" localSheetId="5">#REF!</definedName>
    <definedName name="_________pv80">#REF!</definedName>
    <definedName name="_________pvc804">[1]analisa!#REF!</definedName>
    <definedName name="_________pvc805">[1]analisa!#REF!</definedName>
    <definedName name="_________pvf100" localSheetId="2">#REF!</definedName>
    <definedName name="_________pvf100" localSheetId="4">#REF!</definedName>
    <definedName name="_________pvf100" localSheetId="1">#REF!</definedName>
    <definedName name="_________pvf100" localSheetId="0">#REF!</definedName>
    <definedName name="_________pvf100" localSheetId="3">#REF!</definedName>
    <definedName name="_________pvf100" localSheetId="5">#REF!</definedName>
    <definedName name="_________pvf100">#REF!</definedName>
    <definedName name="_________pvf80" localSheetId="2">#REF!</definedName>
    <definedName name="_________pvf80" localSheetId="4">#REF!</definedName>
    <definedName name="_________pvf80" localSheetId="1">#REF!</definedName>
    <definedName name="_________pvf80" localSheetId="0">#REF!</definedName>
    <definedName name="_________pvf80" localSheetId="3">#REF!</definedName>
    <definedName name="_________pvf80" localSheetId="5">#REF!</definedName>
    <definedName name="_________pvf80">#REF!</definedName>
    <definedName name="_________Qe2">[18]Metode!$M$74</definedName>
    <definedName name="_________rk100" localSheetId="2">#REF!</definedName>
    <definedName name="_________rk100" localSheetId="4">#REF!</definedName>
    <definedName name="_________rk100" localSheetId="1">#REF!</definedName>
    <definedName name="_________rk100" localSheetId="0">#REF!</definedName>
    <definedName name="_________rk100" localSheetId="3">#REF!</definedName>
    <definedName name="_________rk100" localSheetId="5">#REF!</definedName>
    <definedName name="_________rk100">#REF!</definedName>
    <definedName name="_________rk200" localSheetId="2">#REF!</definedName>
    <definedName name="_________rk200" localSheetId="4">#REF!</definedName>
    <definedName name="_________rk200" localSheetId="1">#REF!</definedName>
    <definedName name="_________rk200" localSheetId="0">#REF!</definedName>
    <definedName name="_________rk200" localSheetId="3">#REF!</definedName>
    <definedName name="_________rk200" localSheetId="5">#REF!</definedName>
    <definedName name="_________rk200">#REF!</definedName>
    <definedName name="_________rk300" localSheetId="2">#REF!</definedName>
    <definedName name="_________rk300" localSheetId="4">#REF!</definedName>
    <definedName name="_________rk300" localSheetId="1">#REF!</definedName>
    <definedName name="_________rk300" localSheetId="0">#REF!</definedName>
    <definedName name="_________rk300" localSheetId="3">#REF!</definedName>
    <definedName name="_________rk300" localSheetId="5">#REF!</definedName>
    <definedName name="_________rk300">#REF!</definedName>
    <definedName name="_________rk600" localSheetId="2">#REF!</definedName>
    <definedName name="_________rk600" localSheetId="4">#REF!</definedName>
    <definedName name="_________rk600" localSheetId="1">#REF!</definedName>
    <definedName name="_________rk600" localSheetId="0">#REF!</definedName>
    <definedName name="_________rk600" localSheetId="3">#REF!</definedName>
    <definedName name="_________rk600" localSheetId="5">#REF!</definedName>
    <definedName name="_________rk600">#REF!</definedName>
    <definedName name="_________rkl1000" localSheetId="2">#REF!</definedName>
    <definedName name="_________rkl1000" localSheetId="4">#REF!</definedName>
    <definedName name="_________rkl1000" localSheetId="1">#REF!</definedName>
    <definedName name="_________rkl1000" localSheetId="0">#REF!</definedName>
    <definedName name="_________rkl1000" localSheetId="3">#REF!</definedName>
    <definedName name="_________rkl1000" localSheetId="5">#REF!</definedName>
    <definedName name="_________rkl1000">#REF!</definedName>
    <definedName name="_________rkl1200" localSheetId="2">#REF!</definedName>
    <definedName name="_________rkl1200" localSheetId="4">#REF!</definedName>
    <definedName name="_________rkl1200" localSheetId="1">#REF!</definedName>
    <definedName name="_________rkl1200" localSheetId="0">#REF!</definedName>
    <definedName name="_________rkl1200" localSheetId="3">#REF!</definedName>
    <definedName name="_________rkl1200" localSheetId="5">#REF!</definedName>
    <definedName name="_________rkl1200">#REF!</definedName>
    <definedName name="_________rkl200" localSheetId="2">#REF!</definedName>
    <definedName name="_________rkl200" localSheetId="4">#REF!</definedName>
    <definedName name="_________rkl200" localSheetId="1">#REF!</definedName>
    <definedName name="_________rkl200" localSheetId="0">#REF!</definedName>
    <definedName name="_________rkl200" localSheetId="3">#REF!</definedName>
    <definedName name="_________rkl200" localSheetId="5">#REF!</definedName>
    <definedName name="_________rkl200">#REF!</definedName>
    <definedName name="_________rkl300" localSheetId="2">#REF!</definedName>
    <definedName name="_________rkl300" localSheetId="4">#REF!</definedName>
    <definedName name="_________rkl300" localSheetId="1">#REF!</definedName>
    <definedName name="_________rkl300" localSheetId="0">#REF!</definedName>
    <definedName name="_________rkl300" localSheetId="3">#REF!</definedName>
    <definedName name="_________rkl300" localSheetId="5">#REF!</definedName>
    <definedName name="_________rkl300">#REF!</definedName>
    <definedName name="_________rkl400" localSheetId="2">#REF!</definedName>
    <definedName name="_________rkl400" localSheetId="4">#REF!</definedName>
    <definedName name="_________rkl400" localSheetId="1">#REF!</definedName>
    <definedName name="_________rkl400" localSheetId="0">#REF!</definedName>
    <definedName name="_________rkl400" localSheetId="3">#REF!</definedName>
    <definedName name="_________rkl400" localSheetId="5">#REF!</definedName>
    <definedName name="_________rkl400">#REF!</definedName>
    <definedName name="_________rkl500" localSheetId="2">#REF!</definedName>
    <definedName name="_________rkl500" localSheetId="4">#REF!</definedName>
    <definedName name="_________rkl500" localSheetId="1">#REF!</definedName>
    <definedName name="_________rkl500" localSheetId="0">#REF!</definedName>
    <definedName name="_________rkl500" localSheetId="3">#REF!</definedName>
    <definedName name="_________rkl500" localSheetId="5">#REF!</definedName>
    <definedName name="_________rkl500">#REF!</definedName>
    <definedName name="_________rkl600" localSheetId="2">#REF!</definedName>
    <definedName name="_________rkl600" localSheetId="4">#REF!</definedName>
    <definedName name="_________rkl600" localSheetId="1">#REF!</definedName>
    <definedName name="_________rkl600" localSheetId="0">#REF!</definedName>
    <definedName name="_________rkl600" localSheetId="3">#REF!</definedName>
    <definedName name="_________rkl600" localSheetId="5">#REF!</definedName>
    <definedName name="_________rkl600">#REF!</definedName>
    <definedName name="_________rkl700" localSheetId="2">#REF!</definedName>
    <definedName name="_________rkl700" localSheetId="4">#REF!</definedName>
    <definedName name="_________rkl700" localSheetId="1">#REF!</definedName>
    <definedName name="_________rkl700" localSheetId="0">#REF!</definedName>
    <definedName name="_________rkl700" localSheetId="3">#REF!</definedName>
    <definedName name="_________rkl700" localSheetId="5">#REF!</definedName>
    <definedName name="_________rkl700">#REF!</definedName>
    <definedName name="_________rkl800" localSheetId="2">#REF!</definedName>
    <definedName name="_________rkl800" localSheetId="4">#REF!</definedName>
    <definedName name="_________rkl800" localSheetId="1">#REF!</definedName>
    <definedName name="_________rkl800" localSheetId="0">#REF!</definedName>
    <definedName name="_________rkl800" localSheetId="3">#REF!</definedName>
    <definedName name="_________rkl800" localSheetId="5">#REF!</definedName>
    <definedName name="_________rkl800">#REF!</definedName>
    <definedName name="_________RM175">[12]Material!$E$7</definedName>
    <definedName name="_________RM225">[12]Material!$E$8</definedName>
    <definedName name="_________RM300">[12]Material!$E$9</definedName>
    <definedName name="_________rmk250">[19]H_Satuan!$G$13</definedName>
    <definedName name="_________rmk350">[19]H_Satuan!$G$12</definedName>
    <definedName name="_________rng1" localSheetId="2">#REF!</definedName>
    <definedName name="_________rng1" localSheetId="4">#REF!</definedName>
    <definedName name="_________rng1" localSheetId="1">#REF!</definedName>
    <definedName name="_________rng1" localSheetId="0">#REF!</definedName>
    <definedName name="_________rng1" localSheetId="3">#REF!</definedName>
    <definedName name="_________rng1" localSheetId="5">#REF!</definedName>
    <definedName name="_________rng1">#REF!</definedName>
    <definedName name="_________rng2" localSheetId="2">'[20]rekap-analis'!#REF!</definedName>
    <definedName name="_________rng2" localSheetId="4">'[20]rekap-analis'!#REF!</definedName>
    <definedName name="_________rng2" localSheetId="1">'[20]rekap-analis'!#REF!</definedName>
    <definedName name="_________rng2" localSheetId="0">'[20]rekap-analis'!#REF!</definedName>
    <definedName name="_________rng2" localSheetId="3">'[20]rekap-analis'!#REF!</definedName>
    <definedName name="_________rng2" localSheetId="5">'[20]rekap-analis'!#REF!</definedName>
    <definedName name="_________rng2">'[20]rekap-analis'!#REF!</definedName>
    <definedName name="_________sc1" localSheetId="2">#REF!</definedName>
    <definedName name="_________sc1" localSheetId="4">#REF!</definedName>
    <definedName name="_________sc1" localSheetId="1">#REF!</definedName>
    <definedName name="_________sc1" localSheetId="0">#REF!</definedName>
    <definedName name="_________sc1" localSheetId="3">#REF!</definedName>
    <definedName name="_________sc1" localSheetId="5">#REF!</definedName>
    <definedName name="_________sc1">#REF!</definedName>
    <definedName name="_________SC2" localSheetId="2">#REF!</definedName>
    <definedName name="_________SC2" localSheetId="4">#REF!</definedName>
    <definedName name="_________SC2" localSheetId="1">#REF!</definedName>
    <definedName name="_________SC2" localSheetId="0">#REF!</definedName>
    <definedName name="_________SC2" localSheetId="3">#REF!</definedName>
    <definedName name="_________SC2" localSheetId="5">#REF!</definedName>
    <definedName name="_________SC2">#REF!</definedName>
    <definedName name="_________sc3" localSheetId="2">#REF!</definedName>
    <definedName name="_________sc3" localSheetId="4">#REF!</definedName>
    <definedName name="_________sc3" localSheetId="1">#REF!</definedName>
    <definedName name="_________sc3" localSheetId="0">#REF!</definedName>
    <definedName name="_________sc3" localSheetId="3">#REF!</definedName>
    <definedName name="_________sc3" localSheetId="5">#REF!</definedName>
    <definedName name="_________sc3">#REF!</definedName>
    <definedName name="_________sfv150" localSheetId="2">#REF!</definedName>
    <definedName name="_________sfv150" localSheetId="4">#REF!</definedName>
    <definedName name="_________sfv150" localSheetId="1">#REF!</definedName>
    <definedName name="_________sfv150" localSheetId="0">#REF!</definedName>
    <definedName name="_________sfv150" localSheetId="3">#REF!</definedName>
    <definedName name="_________sfv150" localSheetId="5">#REF!</definedName>
    <definedName name="_________sfv150">#REF!</definedName>
    <definedName name="_________SN3" localSheetId="2">#REF!</definedName>
    <definedName name="_________SN3" localSheetId="4">#REF!</definedName>
    <definedName name="_________SN3" localSheetId="1">#REF!</definedName>
    <definedName name="_________SN3" localSheetId="0">#REF!</definedName>
    <definedName name="_________SN3" localSheetId="3">#REF!</definedName>
    <definedName name="_________SN3" localSheetId="5">#REF!</definedName>
    <definedName name="_________SN3">#REF!</definedName>
    <definedName name="_________sp50">[21]H_Satuan!$G$29</definedName>
    <definedName name="_________std100" localSheetId="2">#REF!</definedName>
    <definedName name="_________std100" localSheetId="4">#REF!</definedName>
    <definedName name="_________std100" localSheetId="1">#REF!</definedName>
    <definedName name="_________std100" localSheetId="0">#REF!</definedName>
    <definedName name="_________std100" localSheetId="3">#REF!</definedName>
    <definedName name="_________std100" localSheetId="5">#REF!</definedName>
    <definedName name="_________std100">#REF!</definedName>
    <definedName name="_________std150" localSheetId="2">#REF!</definedName>
    <definedName name="_________std150" localSheetId="4">#REF!</definedName>
    <definedName name="_________std150" localSheetId="1">#REF!</definedName>
    <definedName name="_________std150" localSheetId="0">#REF!</definedName>
    <definedName name="_________std150" localSheetId="3">#REF!</definedName>
    <definedName name="_________std150" localSheetId="5">#REF!</definedName>
    <definedName name="_________std150">#REF!</definedName>
    <definedName name="_________std50" localSheetId="2">#REF!</definedName>
    <definedName name="_________std50" localSheetId="4">#REF!</definedName>
    <definedName name="_________std50" localSheetId="1">#REF!</definedName>
    <definedName name="_________std50" localSheetId="0">#REF!</definedName>
    <definedName name="_________std50" localSheetId="3">#REF!</definedName>
    <definedName name="_________std50" localSheetId="5">#REF!</definedName>
    <definedName name="_________std50">#REF!</definedName>
    <definedName name="_________std65" localSheetId="2">#REF!</definedName>
    <definedName name="_________std65" localSheetId="4">#REF!</definedName>
    <definedName name="_________std65" localSheetId="1">#REF!</definedName>
    <definedName name="_________std65" localSheetId="0">#REF!</definedName>
    <definedName name="_________std65" localSheetId="3">#REF!</definedName>
    <definedName name="_________std65" localSheetId="5">#REF!</definedName>
    <definedName name="_________std65">#REF!</definedName>
    <definedName name="_________Tbl1" localSheetId="2">#REF!</definedName>
    <definedName name="_________Tbl1" localSheetId="4">#REF!</definedName>
    <definedName name="_________Tbl1" localSheetId="1">#REF!</definedName>
    <definedName name="_________Tbl1" localSheetId="0">#REF!</definedName>
    <definedName name="_________Tbl1" localSheetId="3">#REF!</definedName>
    <definedName name="_________Tbl1" localSheetId="5">#REF!</definedName>
    <definedName name="_________Tbl1">#REF!</definedName>
    <definedName name="_________Te1">[18]Metode!$M$41</definedName>
    <definedName name="_________th100" localSheetId="2">'[3]dongia (2)'!#REF!</definedName>
    <definedName name="_________th100" localSheetId="4">'[3]dongia (2)'!#REF!</definedName>
    <definedName name="_________th100" localSheetId="1">'[3]dongia (2)'!#REF!</definedName>
    <definedName name="_________th100" localSheetId="0">'[3]dongia (2)'!#REF!</definedName>
    <definedName name="_________th100" localSheetId="3">'[3]dongia (2)'!#REF!</definedName>
    <definedName name="_________th100" localSheetId="5">'[3]dongia (2)'!#REF!</definedName>
    <definedName name="_________th100">'[3]dongia (2)'!#REF!</definedName>
    <definedName name="_________TH160" localSheetId="2">'[3]dongia (2)'!#REF!</definedName>
    <definedName name="_________TH160" localSheetId="4">'[3]dongia (2)'!#REF!</definedName>
    <definedName name="_________TH160" localSheetId="1">'[3]dongia (2)'!#REF!</definedName>
    <definedName name="_________TH160" localSheetId="0">'[3]dongia (2)'!#REF!</definedName>
    <definedName name="_________TH160" localSheetId="3">'[3]dongia (2)'!#REF!</definedName>
    <definedName name="_________TH160" localSheetId="5">'[3]dongia (2)'!#REF!</definedName>
    <definedName name="_________TH160">'[3]dongia (2)'!#REF!</definedName>
    <definedName name="_________TL1" localSheetId="2">#REF!</definedName>
    <definedName name="_________TL1" localSheetId="4">#REF!</definedName>
    <definedName name="_________TL1" localSheetId="1">#REF!</definedName>
    <definedName name="_________TL1" localSheetId="0">#REF!</definedName>
    <definedName name="_________TL1" localSheetId="3">#REF!</definedName>
    <definedName name="_________TL1" localSheetId="5">#REF!</definedName>
    <definedName name="_________TL1">#REF!</definedName>
    <definedName name="_________TL2" localSheetId="2">#REF!</definedName>
    <definedName name="_________TL2" localSheetId="4">#REF!</definedName>
    <definedName name="_________TL2" localSheetId="1">#REF!</definedName>
    <definedName name="_________TL2" localSheetId="0">#REF!</definedName>
    <definedName name="_________TL2" localSheetId="3">#REF!</definedName>
    <definedName name="_________TL2" localSheetId="5">#REF!</definedName>
    <definedName name="_________TL2">#REF!</definedName>
    <definedName name="_________TL3" localSheetId="2">#REF!</definedName>
    <definedName name="_________TL3" localSheetId="4">#REF!</definedName>
    <definedName name="_________TL3" localSheetId="1">#REF!</definedName>
    <definedName name="_________TL3" localSheetId="0">#REF!</definedName>
    <definedName name="_________TL3" localSheetId="3">#REF!</definedName>
    <definedName name="_________TL3" localSheetId="5">#REF!</definedName>
    <definedName name="_________TL3">#REF!</definedName>
    <definedName name="_________TLA120" localSheetId="2">#REF!</definedName>
    <definedName name="_________TLA120" localSheetId="4">#REF!</definedName>
    <definedName name="_________TLA120" localSheetId="1">#REF!</definedName>
    <definedName name="_________TLA120" localSheetId="0">#REF!</definedName>
    <definedName name="_________TLA120" localSheetId="3">#REF!</definedName>
    <definedName name="_________TLA120" localSheetId="5">#REF!</definedName>
    <definedName name="_________TLA120">#REF!</definedName>
    <definedName name="_________TLA35" localSheetId="2">#REF!</definedName>
    <definedName name="_________TLA35" localSheetId="4">#REF!</definedName>
    <definedName name="_________TLA35" localSheetId="1">#REF!</definedName>
    <definedName name="_________TLA35" localSheetId="0">#REF!</definedName>
    <definedName name="_________TLA35" localSheetId="3">#REF!</definedName>
    <definedName name="_________TLA35" localSheetId="5">#REF!</definedName>
    <definedName name="_________TLA35">#REF!</definedName>
    <definedName name="_________TLA50" localSheetId="2">#REF!</definedName>
    <definedName name="_________TLA50" localSheetId="4">#REF!</definedName>
    <definedName name="_________TLA50" localSheetId="1">#REF!</definedName>
    <definedName name="_________TLA50" localSheetId="0">#REF!</definedName>
    <definedName name="_________TLA50" localSheetId="3">#REF!</definedName>
    <definedName name="_________TLA50" localSheetId="5">#REF!</definedName>
    <definedName name="_________TLA50">#REF!</definedName>
    <definedName name="_________TLA70" localSheetId="2">#REF!</definedName>
    <definedName name="_________TLA70" localSheetId="4">#REF!</definedName>
    <definedName name="_________TLA70" localSheetId="1">#REF!</definedName>
    <definedName name="_________TLA70" localSheetId="0">#REF!</definedName>
    <definedName name="_________TLA70" localSheetId="3">#REF!</definedName>
    <definedName name="_________TLA70" localSheetId="5">#REF!</definedName>
    <definedName name="_________TLA70">#REF!</definedName>
    <definedName name="_________TLA95" localSheetId="2">#REF!</definedName>
    <definedName name="_________TLA95" localSheetId="4">#REF!</definedName>
    <definedName name="_________TLA95" localSheetId="1">#REF!</definedName>
    <definedName name="_________TLA95" localSheetId="0">#REF!</definedName>
    <definedName name="_________TLA95" localSheetId="3">#REF!</definedName>
    <definedName name="_________TLA95" localSheetId="5">#REF!</definedName>
    <definedName name="_________TLA95">#REF!</definedName>
    <definedName name="_________tlc20" localSheetId="2">#REF!</definedName>
    <definedName name="_________tlc20" localSheetId="4">#REF!</definedName>
    <definedName name="_________tlc20" localSheetId="1">#REF!</definedName>
    <definedName name="_________tlc20" localSheetId="0">#REF!</definedName>
    <definedName name="_________tlc20" localSheetId="3">#REF!</definedName>
    <definedName name="_________tlc20" localSheetId="5">#REF!</definedName>
    <definedName name="_________tlc20">#REF!</definedName>
    <definedName name="_________tp40" localSheetId="2">[16]H_Satuan!#REF!</definedName>
    <definedName name="_________tp40" localSheetId="4">[16]H_Satuan!#REF!</definedName>
    <definedName name="_________tp40" localSheetId="1">[16]H_Satuan!#REF!</definedName>
    <definedName name="_________tp40" localSheetId="0">[16]H_Satuan!#REF!</definedName>
    <definedName name="_________tp40" localSheetId="3">[16]H_Satuan!#REF!</definedName>
    <definedName name="_________tp40" localSheetId="5">[16]H_Satuan!#REF!</definedName>
    <definedName name="_________tp40">[16]H_Satuan!#REF!</definedName>
    <definedName name="_________TR250" localSheetId="2">'[3]dongia (2)'!#REF!</definedName>
    <definedName name="_________TR250" localSheetId="4">'[3]dongia (2)'!#REF!</definedName>
    <definedName name="_________TR250" localSheetId="1">'[3]dongia (2)'!#REF!</definedName>
    <definedName name="_________TR250" localSheetId="0">'[3]dongia (2)'!#REF!</definedName>
    <definedName name="_________TR250" localSheetId="3">'[3]dongia (2)'!#REF!</definedName>
    <definedName name="_________TR250" localSheetId="5">'[3]dongia (2)'!#REF!</definedName>
    <definedName name="_________TR250">'[3]dongia (2)'!#REF!</definedName>
    <definedName name="_________tr375" localSheetId="2">[3]giathanh1!#REF!</definedName>
    <definedName name="_________tr375" localSheetId="4">[3]giathanh1!#REF!</definedName>
    <definedName name="_________tr375" localSheetId="1">[3]giathanh1!#REF!</definedName>
    <definedName name="_________tr375" localSheetId="0">[3]giathanh1!#REF!</definedName>
    <definedName name="_________tr375" localSheetId="3">[3]giathanh1!#REF!</definedName>
    <definedName name="_________tr375" localSheetId="5">[3]giathanh1!#REF!</definedName>
    <definedName name="_________tr375">[3]giathanh1!#REF!</definedName>
    <definedName name="_________Ts1">[18]Metode!$M$40</definedName>
    <definedName name="_________tsv25" localSheetId="2">#REF!</definedName>
    <definedName name="_________tsv25" localSheetId="4">#REF!</definedName>
    <definedName name="_________tsv25" localSheetId="1">#REF!</definedName>
    <definedName name="_________tsv25" localSheetId="0">#REF!</definedName>
    <definedName name="_________tsv25" localSheetId="3">#REF!</definedName>
    <definedName name="_________tsv25" localSheetId="5">#REF!</definedName>
    <definedName name="_________tsv25">#REF!</definedName>
    <definedName name="_________UNP200" localSheetId="2">#REF!</definedName>
    <definedName name="_________UNP200" localSheetId="4">#REF!</definedName>
    <definedName name="_________UNP200" localSheetId="1">#REF!</definedName>
    <definedName name="_________UNP200" localSheetId="0">#REF!</definedName>
    <definedName name="_________UNP200" localSheetId="3">#REF!</definedName>
    <definedName name="_________UNP200" localSheetId="5">#REF!</definedName>
    <definedName name="_________UNP200">#REF!</definedName>
    <definedName name="_________up10">[1]analisa!#REF!</definedName>
    <definedName name="_________VL100" localSheetId="2">#REF!</definedName>
    <definedName name="_________VL100" localSheetId="4">#REF!</definedName>
    <definedName name="_________VL100" localSheetId="1">#REF!</definedName>
    <definedName name="_________VL100" localSheetId="0">#REF!</definedName>
    <definedName name="_________VL100" localSheetId="3">#REF!</definedName>
    <definedName name="_________VL100" localSheetId="5">#REF!</definedName>
    <definedName name="_________VL100">#REF!</definedName>
    <definedName name="_________VL200" localSheetId="2">#REF!</definedName>
    <definedName name="_________VL200" localSheetId="4">#REF!</definedName>
    <definedName name="_________VL200" localSheetId="1">#REF!</definedName>
    <definedName name="_________VL200" localSheetId="0">#REF!</definedName>
    <definedName name="_________VL200" localSheetId="3">#REF!</definedName>
    <definedName name="_________VL200" localSheetId="5">#REF!</definedName>
    <definedName name="_________VL200">#REF!</definedName>
    <definedName name="_________VL250" localSheetId="2">#REF!</definedName>
    <definedName name="_________VL250" localSheetId="4">#REF!</definedName>
    <definedName name="_________VL250" localSheetId="1">#REF!</definedName>
    <definedName name="_________VL250" localSheetId="0">#REF!</definedName>
    <definedName name="_________VL250" localSheetId="3">#REF!</definedName>
    <definedName name="_________VL250" localSheetId="5">#REF!</definedName>
    <definedName name="_________VL250">#REF!</definedName>
    <definedName name="_________vnt100" localSheetId="2">#REF!</definedName>
    <definedName name="_________vnt100" localSheetId="4">#REF!</definedName>
    <definedName name="_________vnt100" localSheetId="1">#REF!</definedName>
    <definedName name="_________vnt100" localSheetId="0">#REF!</definedName>
    <definedName name="_________vnt100" localSheetId="3">#REF!</definedName>
    <definedName name="_________vnt100" localSheetId="5">#REF!</definedName>
    <definedName name="_________vnt100">#REF!</definedName>
    <definedName name="_________vnt40" localSheetId="2">#REF!</definedName>
    <definedName name="_________vnt40" localSheetId="4">#REF!</definedName>
    <definedName name="_________vnt40" localSheetId="1">#REF!</definedName>
    <definedName name="_________vnt40" localSheetId="0">#REF!</definedName>
    <definedName name="_________vnt40" localSheetId="3">#REF!</definedName>
    <definedName name="_________vnt40" localSheetId="5">#REF!</definedName>
    <definedName name="_________vnt40">#REF!</definedName>
    <definedName name="_________vnt50" localSheetId="2">#REF!</definedName>
    <definedName name="_________vnt50" localSheetId="4">#REF!</definedName>
    <definedName name="_________vnt50" localSheetId="1">#REF!</definedName>
    <definedName name="_________vnt50" localSheetId="0">#REF!</definedName>
    <definedName name="_________vnt50" localSheetId="3">#REF!</definedName>
    <definedName name="_________vnt50" localSheetId="5">#REF!</definedName>
    <definedName name="_________vnt50">#REF!</definedName>
    <definedName name="_________vnt80" localSheetId="2">#REF!</definedName>
    <definedName name="_________vnt80" localSheetId="4">#REF!</definedName>
    <definedName name="_________vnt80" localSheetId="1">#REF!</definedName>
    <definedName name="_________vnt80" localSheetId="0">#REF!</definedName>
    <definedName name="_________vnt80" localSheetId="3">#REF!</definedName>
    <definedName name="_________vnt80" localSheetId="5">#REF!</definedName>
    <definedName name="_________vnt80">#REF!</definedName>
    <definedName name="________A2" localSheetId="2">{#N/A,#N/A,FALSE,"Aging Summary";#N/A,#N/A,FALSE,"Ratio Analysis";#N/A,#N/A,FALSE,"Test 120 Day Accts";#N/A,#N/A,FALSE,"Tickmarks"}</definedName>
    <definedName name="________A2" localSheetId="4">{#N/A,#N/A,FALSE,"Aging Summary";#N/A,#N/A,FALSE,"Ratio Analysis";#N/A,#N/A,FALSE,"Test 120 Day Accts";#N/A,#N/A,FALSE,"Tickmarks"}</definedName>
    <definedName name="________A2" localSheetId="1">{#N/A,#N/A,FALSE,"Aging Summary";#N/A,#N/A,FALSE,"Ratio Analysis";#N/A,#N/A,FALSE,"Test 120 Day Accts";#N/A,#N/A,FALSE,"Tickmarks"}</definedName>
    <definedName name="________A2" localSheetId="0">{#N/A,#N/A,FALSE,"Aging Summary";#N/A,#N/A,FALSE,"Ratio Analysis";#N/A,#N/A,FALSE,"Test 120 Day Accts";#N/A,#N/A,FALSE,"Tickmarks"}</definedName>
    <definedName name="________A2" localSheetId="3">{#N/A,#N/A,FALSE,"Aging Summary";#N/A,#N/A,FALSE,"Ratio Analysis";#N/A,#N/A,FALSE,"Test 120 Day Accts";#N/A,#N/A,FALSE,"Tickmarks"}</definedName>
    <definedName name="________A2" localSheetId="5">{#N/A,#N/A,FALSE,"Aging Summary";#N/A,#N/A,FALSE,"Ratio Analysis";#N/A,#N/A,FALSE,"Test 120 Day Accts";#N/A,#N/A,FALSE,"Tickmarks"}</definedName>
    <definedName name="________A2">{#N/A,#N/A,FALSE,"Aging Summary";#N/A,#N/A,FALSE,"Ratio Analysis";#N/A,#N/A,FALSE,"Test 120 Day Accts";#N/A,#N/A,FALSE,"Tickmarks"}</definedName>
    <definedName name="________A3" localSheetId="2">{#N/A,#N/A,FALSE,"Aging Summary";#N/A,#N/A,FALSE,"Ratio Analysis";#N/A,#N/A,FALSE,"Test 120 Day Accts";#N/A,#N/A,FALSE,"Tickmarks"}</definedName>
    <definedName name="________A3" localSheetId="4">{#N/A,#N/A,FALSE,"Aging Summary";#N/A,#N/A,FALSE,"Ratio Analysis";#N/A,#N/A,FALSE,"Test 120 Day Accts";#N/A,#N/A,FALSE,"Tickmarks"}</definedName>
    <definedName name="________A3" localSheetId="1">{#N/A,#N/A,FALSE,"Aging Summary";#N/A,#N/A,FALSE,"Ratio Analysis";#N/A,#N/A,FALSE,"Test 120 Day Accts";#N/A,#N/A,FALSE,"Tickmarks"}</definedName>
    <definedName name="________A3" localSheetId="0">{#N/A,#N/A,FALSE,"Aging Summary";#N/A,#N/A,FALSE,"Ratio Analysis";#N/A,#N/A,FALSE,"Test 120 Day Accts";#N/A,#N/A,FALSE,"Tickmarks"}</definedName>
    <definedName name="________A3" localSheetId="3">{#N/A,#N/A,FALSE,"Aging Summary";#N/A,#N/A,FALSE,"Ratio Analysis";#N/A,#N/A,FALSE,"Test 120 Day Accts";#N/A,#N/A,FALSE,"Tickmarks"}</definedName>
    <definedName name="________A3" localSheetId="5">{#N/A,#N/A,FALSE,"Aging Summary";#N/A,#N/A,FALSE,"Ratio Analysis";#N/A,#N/A,FALSE,"Test 120 Day Accts";#N/A,#N/A,FALSE,"Tickmarks"}</definedName>
    <definedName name="________A3">{#N/A,#N/A,FALSE,"Aging Summary";#N/A,#N/A,FALSE,"Ratio Analysis";#N/A,#N/A,FALSE,"Test 120 Day Accts";#N/A,#N/A,FALSE,"Tickmarks"}</definedName>
    <definedName name="________A4" localSheetId="2">{#N/A,#N/A,FALSE,"Aging Summary";#N/A,#N/A,FALSE,"Ratio Analysis";#N/A,#N/A,FALSE,"Test 120 Day Accts";#N/A,#N/A,FALSE,"Tickmarks"}</definedName>
    <definedName name="________A4" localSheetId="4">{#N/A,#N/A,FALSE,"Aging Summary";#N/A,#N/A,FALSE,"Ratio Analysis";#N/A,#N/A,FALSE,"Test 120 Day Accts";#N/A,#N/A,FALSE,"Tickmarks"}</definedName>
    <definedName name="________A4" localSheetId="1">{#N/A,#N/A,FALSE,"Aging Summary";#N/A,#N/A,FALSE,"Ratio Analysis";#N/A,#N/A,FALSE,"Test 120 Day Accts";#N/A,#N/A,FALSE,"Tickmarks"}</definedName>
    <definedName name="________A4" localSheetId="0">{#N/A,#N/A,FALSE,"Aging Summary";#N/A,#N/A,FALSE,"Ratio Analysis";#N/A,#N/A,FALSE,"Test 120 Day Accts";#N/A,#N/A,FALSE,"Tickmarks"}</definedName>
    <definedName name="________A4" localSheetId="3">{#N/A,#N/A,FALSE,"Aging Summary";#N/A,#N/A,FALSE,"Ratio Analysis";#N/A,#N/A,FALSE,"Test 120 Day Accts";#N/A,#N/A,FALSE,"Tickmarks"}</definedName>
    <definedName name="________A4" localSheetId="5">{#N/A,#N/A,FALSE,"Aging Summary";#N/A,#N/A,FALSE,"Ratio Analysis";#N/A,#N/A,FALSE,"Test 120 Day Accts";#N/A,#N/A,FALSE,"Tickmarks"}</definedName>
    <definedName name="________A4">{#N/A,#N/A,FALSE,"Aging Summary";#N/A,#N/A,FALSE,"Ratio Analysis";#N/A,#N/A,FALSE,"Test 120 Day Accts";#N/A,#N/A,FALSE,"Tickmarks"}</definedName>
    <definedName name="________AAA1" localSheetId="2">#REF!</definedName>
    <definedName name="________AAA1" localSheetId="4">#REF!</definedName>
    <definedName name="________AAA1" localSheetId="1">#REF!</definedName>
    <definedName name="________AAA1" localSheetId="0">#REF!</definedName>
    <definedName name="________AAA1" localSheetId="3">#REF!</definedName>
    <definedName name="________AAA1" localSheetId="5">#REF!</definedName>
    <definedName name="________AAA1">#REF!</definedName>
    <definedName name="________AAA10" localSheetId="2">#REF!</definedName>
    <definedName name="________AAA10" localSheetId="4">#REF!</definedName>
    <definedName name="________AAA10" localSheetId="1">#REF!</definedName>
    <definedName name="________AAA10" localSheetId="0">#REF!</definedName>
    <definedName name="________AAA10" localSheetId="3">#REF!</definedName>
    <definedName name="________AAA10" localSheetId="5">#REF!</definedName>
    <definedName name="________AAA10">#REF!</definedName>
    <definedName name="________AAA11" localSheetId="2">#REF!</definedName>
    <definedName name="________AAA11" localSheetId="4">#REF!</definedName>
    <definedName name="________AAA11" localSheetId="1">#REF!</definedName>
    <definedName name="________AAA11" localSheetId="0">#REF!</definedName>
    <definedName name="________AAA11" localSheetId="3">#REF!</definedName>
    <definedName name="________AAA11" localSheetId="5">#REF!</definedName>
    <definedName name="________AAA11">#REF!</definedName>
    <definedName name="________AAA12" localSheetId="2">#REF!</definedName>
    <definedName name="________AAA12" localSheetId="4">#REF!</definedName>
    <definedName name="________AAA12" localSheetId="1">#REF!</definedName>
    <definedName name="________AAA12" localSheetId="0">#REF!</definedName>
    <definedName name="________AAA12" localSheetId="3">#REF!</definedName>
    <definedName name="________AAA12" localSheetId="5">#REF!</definedName>
    <definedName name="________AAA12">#REF!</definedName>
    <definedName name="________AAA13" localSheetId="2">#REF!</definedName>
    <definedName name="________AAA13" localSheetId="4">#REF!</definedName>
    <definedName name="________AAA13" localSheetId="1">#REF!</definedName>
    <definedName name="________AAA13" localSheetId="0">#REF!</definedName>
    <definedName name="________AAA13" localSheetId="3">#REF!</definedName>
    <definedName name="________AAA13" localSheetId="5">#REF!</definedName>
    <definedName name="________AAA13">#REF!</definedName>
    <definedName name="________AAA2" localSheetId="2">#REF!</definedName>
    <definedName name="________AAA2" localSheetId="4">#REF!</definedName>
    <definedName name="________AAA2" localSheetId="1">#REF!</definedName>
    <definedName name="________AAA2" localSheetId="0">#REF!</definedName>
    <definedName name="________AAA2" localSheetId="3">#REF!</definedName>
    <definedName name="________AAA2" localSheetId="5">#REF!</definedName>
    <definedName name="________AAA2">#REF!</definedName>
    <definedName name="________AAA3" localSheetId="2">#REF!</definedName>
    <definedName name="________AAA3" localSheetId="4">#REF!</definedName>
    <definedName name="________AAA3" localSheetId="1">#REF!</definedName>
    <definedName name="________AAA3" localSheetId="0">#REF!</definedName>
    <definedName name="________AAA3" localSheetId="3">#REF!</definedName>
    <definedName name="________AAA3" localSheetId="5">#REF!</definedName>
    <definedName name="________AAA3">#REF!</definedName>
    <definedName name="________AAA4" localSheetId="2">#REF!</definedName>
    <definedName name="________AAA4" localSheetId="4">#REF!</definedName>
    <definedName name="________AAA4" localSheetId="1">#REF!</definedName>
    <definedName name="________AAA4" localSheetId="0">#REF!</definedName>
    <definedName name="________AAA4" localSheetId="3">#REF!</definedName>
    <definedName name="________AAA4" localSheetId="5">#REF!</definedName>
    <definedName name="________AAA4">#REF!</definedName>
    <definedName name="________AAA5" localSheetId="2">#REF!</definedName>
    <definedName name="________AAA5" localSheetId="4">#REF!</definedName>
    <definedName name="________AAA5" localSheetId="1">#REF!</definedName>
    <definedName name="________AAA5" localSheetId="0">#REF!</definedName>
    <definedName name="________AAA5" localSheetId="3">#REF!</definedName>
    <definedName name="________AAA5" localSheetId="5">#REF!</definedName>
    <definedName name="________AAA5">#REF!</definedName>
    <definedName name="________AAA6" localSheetId="2">#REF!</definedName>
    <definedName name="________AAA6" localSheetId="4">#REF!</definedName>
    <definedName name="________AAA6" localSheetId="1">#REF!</definedName>
    <definedName name="________AAA6" localSheetId="0">#REF!</definedName>
    <definedName name="________AAA6" localSheetId="3">#REF!</definedName>
    <definedName name="________AAA6" localSheetId="5">#REF!</definedName>
    <definedName name="________AAA6">#REF!</definedName>
    <definedName name="________AAA7" localSheetId="2">#REF!</definedName>
    <definedName name="________AAA7" localSheetId="4">#REF!</definedName>
    <definedName name="________AAA7" localSheetId="1">#REF!</definedName>
    <definedName name="________AAA7" localSheetId="0">#REF!</definedName>
    <definedName name="________AAA7" localSheetId="3">#REF!</definedName>
    <definedName name="________AAA7" localSheetId="5">#REF!</definedName>
    <definedName name="________AAA7">#REF!</definedName>
    <definedName name="________AAA8" localSheetId="2">#REF!</definedName>
    <definedName name="________AAA8" localSheetId="4">#REF!</definedName>
    <definedName name="________AAA8" localSheetId="1">#REF!</definedName>
    <definedName name="________AAA8" localSheetId="0">#REF!</definedName>
    <definedName name="________AAA8" localSheetId="3">#REF!</definedName>
    <definedName name="________AAA8" localSheetId="5">#REF!</definedName>
    <definedName name="________AAA8">#REF!</definedName>
    <definedName name="________AAA9" localSheetId="2">#REF!</definedName>
    <definedName name="________AAA9" localSheetId="4">#REF!</definedName>
    <definedName name="________AAA9" localSheetId="1">#REF!</definedName>
    <definedName name="________AAA9" localSheetId="0">#REF!</definedName>
    <definedName name="________AAA9" localSheetId="3">#REF!</definedName>
    <definedName name="________AAA9" localSheetId="5">#REF!</definedName>
    <definedName name="________AAA9">#REF!</definedName>
    <definedName name="________abb91" localSheetId="2">[3]chitimc!#REF!</definedName>
    <definedName name="________abb91" localSheetId="4">[3]chitimc!#REF!</definedName>
    <definedName name="________abb91" localSheetId="1">[3]chitimc!#REF!</definedName>
    <definedName name="________abb91" localSheetId="0">[3]chitimc!#REF!</definedName>
    <definedName name="________abb91" localSheetId="3">[3]chitimc!#REF!</definedName>
    <definedName name="________abb91" localSheetId="5">[3]chitimc!#REF!</definedName>
    <definedName name="________abb91">[3]chitimc!#REF!</definedName>
    <definedName name="________abs100" localSheetId="2">#REF!</definedName>
    <definedName name="________abs100" localSheetId="4">#REF!</definedName>
    <definedName name="________abs100" localSheetId="1">#REF!</definedName>
    <definedName name="________abs100" localSheetId="0">#REF!</definedName>
    <definedName name="________abs100" localSheetId="3">#REF!</definedName>
    <definedName name="________abs100" localSheetId="5">#REF!</definedName>
    <definedName name="________abs100">#REF!</definedName>
    <definedName name="________ahu100" localSheetId="2">#REF!</definedName>
    <definedName name="________ahu100" localSheetId="4">#REF!</definedName>
    <definedName name="________ahu100" localSheetId="1">#REF!</definedName>
    <definedName name="________ahu100" localSheetId="0">#REF!</definedName>
    <definedName name="________ahu100" localSheetId="3">#REF!</definedName>
    <definedName name="________ahu100" localSheetId="5">#REF!</definedName>
    <definedName name="________ahu100">#REF!</definedName>
    <definedName name="________ahu150" localSheetId="2">#REF!</definedName>
    <definedName name="________ahu150" localSheetId="4">#REF!</definedName>
    <definedName name="________ahu150" localSheetId="1">#REF!</definedName>
    <definedName name="________ahu150" localSheetId="0">#REF!</definedName>
    <definedName name="________ahu150" localSheetId="3">#REF!</definedName>
    <definedName name="________ahu150" localSheetId="5">#REF!</definedName>
    <definedName name="________ahu150">#REF!</definedName>
    <definedName name="________aje05" localSheetId="2">#REF!</definedName>
    <definedName name="________aje05" localSheetId="4">#REF!</definedName>
    <definedName name="________aje05" localSheetId="1">#REF!</definedName>
    <definedName name="________aje05" localSheetId="0">#REF!</definedName>
    <definedName name="________aje05" localSheetId="3">#REF!</definedName>
    <definedName name="________aje05" localSheetId="5">#REF!</definedName>
    <definedName name="________aje05">#REF!</definedName>
    <definedName name="________ako100" localSheetId="2">#REF!</definedName>
    <definedName name="________ako100" localSheetId="4">#REF!</definedName>
    <definedName name="________ako100" localSheetId="1">#REF!</definedName>
    <definedName name="________ako100" localSheetId="0">#REF!</definedName>
    <definedName name="________ako100" localSheetId="3">#REF!</definedName>
    <definedName name="________ako100" localSheetId="5">#REF!</definedName>
    <definedName name="________ako100">#REF!</definedName>
    <definedName name="________ako150" localSheetId="2">#REF!</definedName>
    <definedName name="________ako150" localSheetId="4">#REF!</definedName>
    <definedName name="________ako150" localSheetId="1">#REF!</definedName>
    <definedName name="________ako150" localSheetId="0">#REF!</definedName>
    <definedName name="________ako150" localSheetId="3">#REF!</definedName>
    <definedName name="________ako150" localSheetId="5">#REF!</definedName>
    <definedName name="________ako150">#REF!</definedName>
    <definedName name="________ako50" localSheetId="2">#REF!</definedName>
    <definedName name="________ako50" localSheetId="4">#REF!</definedName>
    <definedName name="________ako50" localSheetId="1">#REF!</definedName>
    <definedName name="________ako50" localSheetId="0">#REF!</definedName>
    <definedName name="________ako50" localSheetId="3">#REF!</definedName>
    <definedName name="________ako50" localSheetId="5">#REF!</definedName>
    <definedName name="________ako50">#REF!</definedName>
    <definedName name="________ako80" localSheetId="2">#REF!</definedName>
    <definedName name="________ako80" localSheetId="4">#REF!</definedName>
    <definedName name="________ako80" localSheetId="1">#REF!</definedName>
    <definedName name="________ako80" localSheetId="0">#REF!</definedName>
    <definedName name="________ako80" localSheetId="3">#REF!</definedName>
    <definedName name="________ako80" localSheetId="5">#REF!</definedName>
    <definedName name="________ako80">#REF!</definedName>
    <definedName name="________aku100" localSheetId="2">#REF!</definedName>
    <definedName name="________aku100" localSheetId="4">#REF!</definedName>
    <definedName name="________aku100" localSheetId="1">#REF!</definedName>
    <definedName name="________aku100" localSheetId="0">#REF!</definedName>
    <definedName name="________aku100" localSheetId="3">#REF!</definedName>
    <definedName name="________aku100" localSheetId="5">#REF!</definedName>
    <definedName name="________aku100">#REF!</definedName>
    <definedName name="________aku150" localSheetId="2">#REF!</definedName>
    <definedName name="________aku150" localSheetId="4">#REF!</definedName>
    <definedName name="________aku150" localSheetId="1">#REF!</definedName>
    <definedName name="________aku150" localSheetId="0">#REF!</definedName>
    <definedName name="________aku150" localSheetId="3">#REF!</definedName>
    <definedName name="________aku150" localSheetId="5">#REF!</definedName>
    <definedName name="________aku150">#REF!</definedName>
    <definedName name="________amd1" localSheetId="2">{#N/A,#N/A,FALSE,"Chi tiÆt"}</definedName>
    <definedName name="________amd1" localSheetId="4">{#N/A,#N/A,FALSE,"Chi tiÆt"}</definedName>
    <definedName name="________amd1" localSheetId="1">{#N/A,#N/A,FALSE,"Chi tiÆt"}</definedName>
    <definedName name="________amd1" localSheetId="0">{#N/A,#N/A,FALSE,"Chi tiÆt"}</definedName>
    <definedName name="________amd1" localSheetId="3">{#N/A,#N/A,FALSE,"Chi tiÆt"}</definedName>
    <definedName name="________amd1" localSheetId="5">{#N/A,#N/A,FALSE,"Chi tiÆt"}</definedName>
    <definedName name="________amd1">{#N/A,#N/A,FALSE,"Chi tiÆt"}</definedName>
    <definedName name="________AST1" localSheetId="2">#REF!</definedName>
    <definedName name="________AST1" localSheetId="4">#REF!</definedName>
    <definedName name="________AST1" localSheetId="1">#REF!</definedName>
    <definedName name="________AST1" localSheetId="0">#REF!</definedName>
    <definedName name="________AST1" localSheetId="3">#REF!</definedName>
    <definedName name="________AST1" localSheetId="5">#REF!</definedName>
    <definedName name="________AST1">#REF!</definedName>
    <definedName name="________AST2" localSheetId="2">#REF!</definedName>
    <definedName name="________AST2" localSheetId="4">#REF!</definedName>
    <definedName name="________AST2" localSheetId="1">#REF!</definedName>
    <definedName name="________AST2" localSheetId="0">#REF!</definedName>
    <definedName name="________AST2" localSheetId="3">#REF!</definedName>
    <definedName name="________AST2" localSheetId="5">#REF!</definedName>
    <definedName name="________AST2">#REF!</definedName>
    <definedName name="________b3" localSheetId="2">{#N/A,#N/A,FALSE,"Aging Summary";#N/A,#N/A,FALSE,"Ratio Analysis";#N/A,#N/A,FALSE,"Test 120 Day Accts";#N/A,#N/A,FALSE,"Tickmarks"}</definedName>
    <definedName name="________b3" localSheetId="4">{#N/A,#N/A,FALSE,"Aging Summary";#N/A,#N/A,FALSE,"Ratio Analysis";#N/A,#N/A,FALSE,"Test 120 Day Accts";#N/A,#N/A,FALSE,"Tickmarks"}</definedName>
    <definedName name="________b3" localSheetId="1">{#N/A,#N/A,FALSE,"Aging Summary";#N/A,#N/A,FALSE,"Ratio Analysis";#N/A,#N/A,FALSE,"Test 120 Day Accts";#N/A,#N/A,FALSE,"Tickmarks"}</definedName>
    <definedName name="________b3" localSheetId="0">{#N/A,#N/A,FALSE,"Aging Summary";#N/A,#N/A,FALSE,"Ratio Analysis";#N/A,#N/A,FALSE,"Test 120 Day Accts";#N/A,#N/A,FALSE,"Tickmarks"}</definedName>
    <definedName name="________b3" localSheetId="3">{#N/A,#N/A,FALSE,"Aging Summary";#N/A,#N/A,FALSE,"Ratio Analysis";#N/A,#N/A,FALSE,"Test 120 Day Accts";#N/A,#N/A,FALSE,"Tickmarks"}</definedName>
    <definedName name="________b3" localSheetId="5">{#N/A,#N/A,FALSE,"Aging Summary";#N/A,#N/A,FALSE,"Ratio Analysis";#N/A,#N/A,FALSE,"Test 120 Day Accts";#N/A,#N/A,FALSE,"Tickmarks"}</definedName>
    <definedName name="________b3">{#N/A,#N/A,FALSE,"Aging Summary";#N/A,#N/A,FALSE,"Ratio Analysis";#N/A,#N/A,FALSE,"Test 120 Day Accts";#N/A,#N/A,FALSE,"Tickmarks"}</definedName>
    <definedName name="________bab1">[4]RAB!$H$16</definedName>
    <definedName name="________bab10">[4]RAB!$H$128</definedName>
    <definedName name="________bab2">[4]RAB!$H$23</definedName>
    <definedName name="________bab3">[4]RAB!$H$31</definedName>
    <definedName name="________bab4">[4]RAB!$H$39</definedName>
    <definedName name="________bab5">[4]RAB!$H$48</definedName>
    <definedName name="________bab6">[4]RAB!$H$57</definedName>
    <definedName name="________bab7">[4]RAB!$H$71</definedName>
    <definedName name="________bab8">[4]RAB!$H$93</definedName>
    <definedName name="________bab9">[4]RAB!$H$117</definedName>
    <definedName name="________bbl150" localSheetId="2">[5]ANALISA!#REF!</definedName>
    <definedName name="________bbl150" localSheetId="4">[5]ANALISA!#REF!</definedName>
    <definedName name="________bbl150" localSheetId="1">[5]ANALISA!#REF!</definedName>
    <definedName name="________bbl150" localSheetId="0">[5]ANALISA!#REF!</definedName>
    <definedName name="________bbl150" localSheetId="3">[5]ANALISA!#REF!</definedName>
    <definedName name="________bbl150" localSheetId="5">[5]ANALISA!#REF!</definedName>
    <definedName name="________bbl150">[5]ANALISA!#REF!</definedName>
    <definedName name="________bcv100" localSheetId="2">#REF!</definedName>
    <definedName name="________bcv100" localSheetId="4">#REF!</definedName>
    <definedName name="________bcv100" localSheetId="1">#REF!</definedName>
    <definedName name="________bcv100" localSheetId="0">#REF!</definedName>
    <definedName name="________bcv100" localSheetId="3">#REF!</definedName>
    <definedName name="________bcv100" localSheetId="5">#REF!</definedName>
    <definedName name="________bcv100">#REF!</definedName>
    <definedName name="________bcv125" localSheetId="2">#REF!</definedName>
    <definedName name="________bcv125" localSheetId="4">#REF!</definedName>
    <definedName name="________bcv125" localSheetId="1">#REF!</definedName>
    <definedName name="________bcv125" localSheetId="0">#REF!</definedName>
    <definedName name="________bcv125" localSheetId="3">#REF!</definedName>
    <definedName name="________bcv125" localSheetId="5">#REF!</definedName>
    <definedName name="________bcv125">#REF!</definedName>
    <definedName name="________bcv150" localSheetId="2">#REF!</definedName>
    <definedName name="________bcv150" localSheetId="4">#REF!</definedName>
    <definedName name="________bcv150" localSheetId="1">#REF!</definedName>
    <definedName name="________bcv150" localSheetId="0">#REF!</definedName>
    <definedName name="________bcv150" localSheetId="3">#REF!</definedName>
    <definedName name="________bcv150" localSheetId="5">#REF!</definedName>
    <definedName name="________bcv150">#REF!</definedName>
    <definedName name="________bkt70" localSheetId="2">#REF!</definedName>
    <definedName name="________bkt70" localSheetId="4">#REF!</definedName>
    <definedName name="________bkt70" localSheetId="1">#REF!</definedName>
    <definedName name="________bkt70" localSheetId="0">#REF!</definedName>
    <definedName name="________bkt70" localSheetId="3">#REF!</definedName>
    <definedName name="________bkt70" localSheetId="5">#REF!</definedName>
    <definedName name="________bkt70">#REF!</definedName>
    <definedName name="________bkt80" localSheetId="2">#REF!</definedName>
    <definedName name="________bkt80" localSheetId="4">#REF!</definedName>
    <definedName name="________bkt80" localSheetId="1">#REF!</definedName>
    <definedName name="________bkt80" localSheetId="0">#REF!</definedName>
    <definedName name="________bkt80" localSheetId="3">#REF!</definedName>
    <definedName name="________bkt80" localSheetId="5">#REF!</definedName>
    <definedName name="________bkt80">#REF!</definedName>
    <definedName name="________blt150" localSheetId="2">[5]ANALISA!#REF!</definedName>
    <definedName name="________blt150" localSheetId="4">[5]ANALISA!#REF!</definedName>
    <definedName name="________blt150" localSheetId="1">[5]ANALISA!#REF!</definedName>
    <definedName name="________blt150" localSheetId="0">[5]ANALISA!#REF!</definedName>
    <definedName name="________blt150" localSheetId="3">[5]ANALISA!#REF!</definedName>
    <definedName name="________blt150" localSheetId="5">[5]ANALISA!#REF!</definedName>
    <definedName name="________blt150">[5]ANALISA!#REF!</definedName>
    <definedName name="________Box1" localSheetId="2">#REF!</definedName>
    <definedName name="________Box1" localSheetId="4">#REF!</definedName>
    <definedName name="________Box1" localSheetId="1">#REF!</definedName>
    <definedName name="________Box1" localSheetId="0">#REF!</definedName>
    <definedName name="________Box1" localSheetId="3">#REF!</definedName>
    <definedName name="________Box1" localSheetId="5">#REF!</definedName>
    <definedName name="________Box1">#REF!</definedName>
    <definedName name="________Box2" localSheetId="2">#REF!</definedName>
    <definedName name="________Box2" localSheetId="4">#REF!</definedName>
    <definedName name="________Box2" localSheetId="1">#REF!</definedName>
    <definedName name="________Box2" localSheetId="0">#REF!</definedName>
    <definedName name="________Box2" localSheetId="3">#REF!</definedName>
    <definedName name="________Box2" localSheetId="5">#REF!</definedName>
    <definedName name="________Box2">#REF!</definedName>
    <definedName name="________btk175" localSheetId="2">[5]ANALISA!#REF!</definedName>
    <definedName name="________btk175" localSheetId="4">[5]ANALISA!#REF!</definedName>
    <definedName name="________btk175" localSheetId="1">[5]ANALISA!#REF!</definedName>
    <definedName name="________btk175" localSheetId="0">[5]ANALISA!#REF!</definedName>
    <definedName name="________btk175" localSheetId="3">[5]ANALISA!#REF!</definedName>
    <definedName name="________btk175" localSheetId="5">[5]ANALISA!#REF!</definedName>
    <definedName name="________btk175">[5]ANALISA!#REF!</definedName>
    <definedName name="________btk275" localSheetId="2">#REF!</definedName>
    <definedName name="________btk275" localSheetId="4">#REF!</definedName>
    <definedName name="________btk275" localSheetId="1">#REF!</definedName>
    <definedName name="________btk275" localSheetId="0">#REF!</definedName>
    <definedName name="________btk275" localSheetId="3">#REF!</definedName>
    <definedName name="________btk275" localSheetId="5">#REF!</definedName>
    <definedName name="________btk275">#REF!</definedName>
    <definedName name="________cas80" localSheetId="2">#REF!</definedName>
    <definedName name="________cas80" localSheetId="4">#REF!</definedName>
    <definedName name="________cas80" localSheetId="1">#REF!</definedName>
    <definedName name="________cas80" localSheetId="0">#REF!</definedName>
    <definedName name="________cas80" localSheetId="3">#REF!</definedName>
    <definedName name="________cas80" localSheetId="5">#REF!</definedName>
    <definedName name="________cas80">#REF!</definedName>
    <definedName name="________CFL1" localSheetId="2">#REF!</definedName>
    <definedName name="________CFL1" localSheetId="4">#REF!</definedName>
    <definedName name="________CFL1" localSheetId="1">#REF!</definedName>
    <definedName name="________CFL1" localSheetId="0">#REF!</definedName>
    <definedName name="________CFL1" localSheetId="3">#REF!</definedName>
    <definedName name="________CFL1" localSheetId="5">#REF!</definedName>
    <definedName name="________CFL1">#REF!</definedName>
    <definedName name="________CFL2" localSheetId="2">#REF!</definedName>
    <definedName name="________CFL2" localSheetId="4">#REF!</definedName>
    <definedName name="________CFL2" localSheetId="1">#REF!</definedName>
    <definedName name="________CFL2" localSheetId="0">#REF!</definedName>
    <definedName name="________CFL2" localSheetId="3">#REF!</definedName>
    <definedName name="________CFL2" localSheetId="5">#REF!</definedName>
    <definedName name="________CFL2">#REF!</definedName>
    <definedName name="________CT250" localSheetId="2">'[3]dongia (2)'!#REF!</definedName>
    <definedName name="________CT250" localSheetId="4">'[3]dongia (2)'!#REF!</definedName>
    <definedName name="________CT250" localSheetId="1">'[3]dongia (2)'!#REF!</definedName>
    <definedName name="________CT250" localSheetId="0">'[3]dongia (2)'!#REF!</definedName>
    <definedName name="________CT250" localSheetId="3">'[3]dongia (2)'!#REF!</definedName>
    <definedName name="________CT250" localSheetId="5">'[3]dongia (2)'!#REF!</definedName>
    <definedName name="________CT250">'[3]dongia (2)'!#REF!</definedName>
    <definedName name="________cvd100" localSheetId="2">#REF!</definedName>
    <definedName name="________cvd100" localSheetId="4">#REF!</definedName>
    <definedName name="________cvd100" localSheetId="1">#REF!</definedName>
    <definedName name="________cvd100" localSheetId="0">#REF!</definedName>
    <definedName name="________cvd100" localSheetId="3">#REF!</definedName>
    <definedName name="________cvd100" localSheetId="5">#REF!</definedName>
    <definedName name="________cvd100">#REF!</definedName>
    <definedName name="________cvd15" localSheetId="2">#REF!</definedName>
    <definedName name="________cvd15" localSheetId="4">#REF!</definedName>
    <definedName name="________cvd15" localSheetId="1">#REF!</definedName>
    <definedName name="________cvd15" localSheetId="0">#REF!</definedName>
    <definedName name="________cvd15" localSheetId="3">#REF!</definedName>
    <definedName name="________cvd15" localSheetId="5">#REF!</definedName>
    <definedName name="________cvd15">#REF!</definedName>
    <definedName name="________cvd150" localSheetId="2">#REF!</definedName>
    <definedName name="________cvd150" localSheetId="4">#REF!</definedName>
    <definedName name="________cvd150" localSheetId="1">#REF!</definedName>
    <definedName name="________cvd150" localSheetId="0">#REF!</definedName>
    <definedName name="________cvd150" localSheetId="3">#REF!</definedName>
    <definedName name="________cvd150" localSheetId="5">#REF!</definedName>
    <definedName name="________cvd150">#REF!</definedName>
    <definedName name="________cvd50" localSheetId="2">#REF!</definedName>
    <definedName name="________cvd50" localSheetId="4">#REF!</definedName>
    <definedName name="________cvd50" localSheetId="1">#REF!</definedName>
    <definedName name="________cvd50" localSheetId="0">#REF!</definedName>
    <definedName name="________cvd50" localSheetId="3">#REF!</definedName>
    <definedName name="________cvd50" localSheetId="5">#REF!</definedName>
    <definedName name="________cvd50">#REF!</definedName>
    <definedName name="________cvd65" localSheetId="2">#REF!</definedName>
    <definedName name="________cvd65" localSheetId="4">#REF!</definedName>
    <definedName name="________cvd65" localSheetId="1">#REF!</definedName>
    <definedName name="________cvd65" localSheetId="0">#REF!</definedName>
    <definedName name="________cvd65" localSheetId="3">#REF!</definedName>
    <definedName name="________cvd65" localSheetId="5">#REF!</definedName>
    <definedName name="________cvd65">#REF!</definedName>
    <definedName name="________daf1" localSheetId="2">#REF!</definedName>
    <definedName name="________daf1" localSheetId="4">#REF!</definedName>
    <definedName name="________daf1" localSheetId="1">#REF!</definedName>
    <definedName name="________daf1" localSheetId="0">#REF!</definedName>
    <definedName name="________daf1" localSheetId="3">#REF!</definedName>
    <definedName name="________daf1" localSheetId="5">#REF!</definedName>
    <definedName name="________daf1">#REF!</definedName>
    <definedName name="________daf2" localSheetId="2">#REF!</definedName>
    <definedName name="________daf2" localSheetId="4">#REF!</definedName>
    <definedName name="________daf2" localSheetId="1">#REF!</definedName>
    <definedName name="________daf2" localSheetId="0">#REF!</definedName>
    <definedName name="________daf2" localSheetId="3">#REF!</definedName>
    <definedName name="________daf2" localSheetId="5">#REF!</definedName>
    <definedName name="________daf2">#REF!</definedName>
    <definedName name="________daf31" localSheetId="2">#REF!</definedName>
    <definedName name="________daf31" localSheetId="4">#REF!</definedName>
    <definedName name="________daf31" localSheetId="1">#REF!</definedName>
    <definedName name="________daf31" localSheetId="0">#REF!</definedName>
    <definedName name="________daf31" localSheetId="3">#REF!</definedName>
    <definedName name="________daf31" localSheetId="5">#REF!</definedName>
    <definedName name="________daf31">#REF!</definedName>
    <definedName name="________daf32" localSheetId="2">#REF!</definedName>
    <definedName name="________daf32" localSheetId="4">#REF!</definedName>
    <definedName name="________daf32" localSheetId="1">#REF!</definedName>
    <definedName name="________daf32" localSheetId="0">#REF!</definedName>
    <definedName name="________daf32" localSheetId="3">#REF!</definedName>
    <definedName name="________daf32" localSheetId="5">#REF!</definedName>
    <definedName name="________daf32">#REF!</definedName>
    <definedName name="________daf33" localSheetId="2">#REF!</definedName>
    <definedName name="________daf33" localSheetId="4">#REF!</definedName>
    <definedName name="________daf33" localSheetId="1">#REF!</definedName>
    <definedName name="________daf33" localSheetId="0">#REF!</definedName>
    <definedName name="________daf33" localSheetId="3">#REF!</definedName>
    <definedName name="________daf33" localSheetId="5">#REF!</definedName>
    <definedName name="________daf33">#REF!</definedName>
    <definedName name="________DAT9" localSheetId="2">#REF!</definedName>
    <definedName name="________DAT9" localSheetId="4">#REF!</definedName>
    <definedName name="________DAT9" localSheetId="1">#REF!</definedName>
    <definedName name="________DAT9" localSheetId="0">#REF!</definedName>
    <definedName name="________DAT9" localSheetId="3">#REF!</definedName>
    <definedName name="________DAT9" localSheetId="5">#REF!</definedName>
    <definedName name="________DAT9">#REF!</definedName>
    <definedName name="________ddn400" localSheetId="2">#REF!</definedName>
    <definedName name="________ddn400" localSheetId="4">#REF!</definedName>
    <definedName name="________ddn400" localSheetId="1">#REF!</definedName>
    <definedName name="________ddn400" localSheetId="0">#REF!</definedName>
    <definedName name="________ddn400" localSheetId="3">#REF!</definedName>
    <definedName name="________ddn400" localSheetId="5">#REF!</definedName>
    <definedName name="________ddn400">#REF!</definedName>
    <definedName name="________ddn600" localSheetId="2">#REF!</definedName>
    <definedName name="________ddn600" localSheetId="4">#REF!</definedName>
    <definedName name="________ddn600" localSheetId="1">#REF!</definedName>
    <definedName name="________ddn600" localSheetId="0">#REF!</definedName>
    <definedName name="________ddn600" localSheetId="3">#REF!</definedName>
    <definedName name="________ddn600" localSheetId="5">#REF!</definedName>
    <definedName name="________ddn600">#REF!</definedName>
    <definedName name="________dgt100" localSheetId="2">'[3]dongia (2)'!#REF!</definedName>
    <definedName name="________dgt100" localSheetId="4">'[3]dongia (2)'!#REF!</definedName>
    <definedName name="________dgt100" localSheetId="1">'[3]dongia (2)'!#REF!</definedName>
    <definedName name="________dgt100" localSheetId="0">'[3]dongia (2)'!#REF!</definedName>
    <definedName name="________dgt100" localSheetId="3">'[3]dongia (2)'!#REF!</definedName>
    <definedName name="________dgt100" localSheetId="5">'[3]dongia (2)'!#REF!</definedName>
    <definedName name="________dgt100">'[3]dongia (2)'!#REF!</definedName>
    <definedName name="________dia6" localSheetId="2">#REF!</definedName>
    <definedName name="________dia6" localSheetId="4">#REF!</definedName>
    <definedName name="________dia6" localSheetId="1">#REF!</definedName>
    <definedName name="________dia6" localSheetId="0">#REF!</definedName>
    <definedName name="________dia6" localSheetId="3">#REF!</definedName>
    <definedName name="________dia6" localSheetId="5">#REF!</definedName>
    <definedName name="________dia6">#REF!</definedName>
    <definedName name="________Div1" localSheetId="2">'[6]R.A.B.'!#REF!</definedName>
    <definedName name="________Div1" localSheetId="4">'[6]R.A.B.'!#REF!</definedName>
    <definedName name="________Div1" localSheetId="1">'[6]R.A.B.'!#REF!</definedName>
    <definedName name="________Div1" localSheetId="0">'[6]R.A.B.'!#REF!</definedName>
    <definedName name="________Div1" localSheetId="3">'[6]R.A.B.'!#REF!</definedName>
    <definedName name="________Div1" localSheetId="5">'[6]R.A.B.'!#REF!</definedName>
    <definedName name="________Div1">'[6]R.A.B.'!#REF!</definedName>
    <definedName name="________Div10" localSheetId="2">'[6]R.A.B.'!#REF!</definedName>
    <definedName name="________Div10" localSheetId="4">'[6]R.A.B.'!#REF!</definedName>
    <definedName name="________Div10" localSheetId="1">'[6]R.A.B.'!#REF!</definedName>
    <definedName name="________Div10" localSheetId="0">'[6]R.A.B.'!#REF!</definedName>
    <definedName name="________Div10" localSheetId="3">'[6]R.A.B.'!#REF!</definedName>
    <definedName name="________Div10" localSheetId="5">'[6]R.A.B.'!#REF!</definedName>
    <definedName name="________Div10">'[6]R.A.B.'!#REF!</definedName>
    <definedName name="________Div2" localSheetId="2">'[6]R.A.B.'!#REF!</definedName>
    <definedName name="________Div2" localSheetId="4">'[6]R.A.B.'!#REF!</definedName>
    <definedName name="________Div2" localSheetId="1">'[6]R.A.B.'!#REF!</definedName>
    <definedName name="________Div2" localSheetId="0">'[6]R.A.B.'!#REF!</definedName>
    <definedName name="________Div2" localSheetId="3">'[6]R.A.B.'!#REF!</definedName>
    <definedName name="________Div2" localSheetId="5">'[6]R.A.B.'!#REF!</definedName>
    <definedName name="________Div2">'[6]R.A.B.'!#REF!</definedName>
    <definedName name="________Div3" localSheetId="2">'[6]R.A.B.'!#REF!</definedName>
    <definedName name="________Div3" localSheetId="4">'[6]R.A.B.'!#REF!</definedName>
    <definedName name="________Div3" localSheetId="1">'[6]R.A.B.'!#REF!</definedName>
    <definedName name="________Div3" localSheetId="0">'[6]R.A.B.'!#REF!</definedName>
    <definedName name="________Div3" localSheetId="3">'[6]R.A.B.'!#REF!</definedName>
    <definedName name="________Div3" localSheetId="5">'[6]R.A.B.'!#REF!</definedName>
    <definedName name="________Div3">'[6]R.A.B.'!#REF!</definedName>
    <definedName name="________Div4" localSheetId="2">'[6]R.A.B.'!#REF!</definedName>
    <definedName name="________Div4" localSheetId="4">'[6]R.A.B.'!#REF!</definedName>
    <definedName name="________Div4" localSheetId="1">'[6]R.A.B.'!#REF!</definedName>
    <definedName name="________Div4" localSheetId="0">'[6]R.A.B.'!#REF!</definedName>
    <definedName name="________Div4" localSheetId="3">'[6]R.A.B.'!#REF!</definedName>
    <definedName name="________Div4" localSheetId="5">'[6]R.A.B.'!#REF!</definedName>
    <definedName name="________Div4">'[6]R.A.B.'!#REF!</definedName>
    <definedName name="________Div5" localSheetId="2">'[6]R.A.B.'!#REF!</definedName>
    <definedName name="________Div5" localSheetId="4">'[6]R.A.B.'!#REF!</definedName>
    <definedName name="________Div5" localSheetId="1">'[6]R.A.B.'!#REF!</definedName>
    <definedName name="________Div5" localSheetId="0">'[6]R.A.B.'!#REF!</definedName>
    <definedName name="________Div5" localSheetId="3">'[6]R.A.B.'!#REF!</definedName>
    <definedName name="________Div5" localSheetId="5">'[6]R.A.B.'!#REF!</definedName>
    <definedName name="________Div5">'[6]R.A.B.'!#REF!</definedName>
    <definedName name="________Div6" localSheetId="2">'[6]R.A.B.'!#REF!</definedName>
    <definedName name="________Div6" localSheetId="4">'[6]R.A.B.'!#REF!</definedName>
    <definedName name="________Div6" localSheetId="1">'[6]R.A.B.'!#REF!</definedName>
    <definedName name="________Div6" localSheetId="0">'[6]R.A.B.'!#REF!</definedName>
    <definedName name="________Div6" localSheetId="3">'[6]R.A.B.'!#REF!</definedName>
    <definedName name="________Div6" localSheetId="5">'[6]R.A.B.'!#REF!</definedName>
    <definedName name="________Div6">'[6]R.A.B.'!#REF!</definedName>
    <definedName name="________Div7" localSheetId="2">'[6]R.A.B.'!#REF!</definedName>
    <definedName name="________Div7" localSheetId="4">'[6]R.A.B.'!#REF!</definedName>
    <definedName name="________Div7" localSheetId="1">'[6]R.A.B.'!#REF!</definedName>
    <definedName name="________Div7" localSheetId="0">'[6]R.A.B.'!#REF!</definedName>
    <definedName name="________Div7" localSheetId="3">'[6]R.A.B.'!#REF!</definedName>
    <definedName name="________Div7" localSheetId="5">'[6]R.A.B.'!#REF!</definedName>
    <definedName name="________Div7">'[6]R.A.B.'!#REF!</definedName>
    <definedName name="________Div8" localSheetId="2">'[6]R.A.B.'!#REF!</definedName>
    <definedName name="________Div8" localSheetId="4">'[6]R.A.B.'!#REF!</definedName>
    <definedName name="________Div8" localSheetId="1">'[6]R.A.B.'!#REF!</definedName>
    <definedName name="________Div8" localSheetId="0">'[6]R.A.B.'!#REF!</definedName>
    <definedName name="________Div8" localSheetId="3">'[6]R.A.B.'!#REF!</definedName>
    <definedName name="________Div8" localSheetId="5">'[6]R.A.B.'!#REF!</definedName>
    <definedName name="________Div8">'[6]R.A.B.'!#REF!</definedName>
    <definedName name="________Div9" localSheetId="2">'[6]R.A.B.'!#REF!</definedName>
    <definedName name="________Div9" localSheetId="4">'[6]R.A.B.'!#REF!</definedName>
    <definedName name="________Div9" localSheetId="1">'[6]R.A.B.'!#REF!</definedName>
    <definedName name="________Div9" localSheetId="0">'[6]R.A.B.'!#REF!</definedName>
    <definedName name="________Div9" localSheetId="3">'[6]R.A.B.'!#REF!</definedName>
    <definedName name="________Div9" localSheetId="5">'[6]R.A.B.'!#REF!</definedName>
    <definedName name="________Div9">'[6]R.A.B.'!#REF!</definedName>
    <definedName name="________dua2">[7]Analisa!$I$33</definedName>
    <definedName name="________FAC1" localSheetId="2">#REF!</definedName>
    <definedName name="________FAC1" localSheetId="4">#REF!</definedName>
    <definedName name="________FAC1" localSheetId="1">#REF!</definedName>
    <definedName name="________FAC1" localSheetId="0">#REF!</definedName>
    <definedName name="________FAC1" localSheetId="3">#REF!</definedName>
    <definedName name="________FAC1" localSheetId="5">#REF!</definedName>
    <definedName name="________FAC1">#REF!</definedName>
    <definedName name="________FAC2" localSheetId="2">#REF!</definedName>
    <definedName name="________FAC2" localSheetId="4">#REF!</definedName>
    <definedName name="________FAC2" localSheetId="1">#REF!</definedName>
    <definedName name="________FAC2" localSheetId="0">#REF!</definedName>
    <definedName name="________FAC2" localSheetId="3">#REF!</definedName>
    <definedName name="________FAC2" localSheetId="5">#REF!</definedName>
    <definedName name="________FAC2">#REF!</definedName>
    <definedName name="________fjd100" localSheetId="2">#REF!</definedName>
    <definedName name="________fjd100" localSheetId="4">#REF!</definedName>
    <definedName name="________fjd100" localSheetId="1">#REF!</definedName>
    <definedName name="________fjd100" localSheetId="0">#REF!</definedName>
    <definedName name="________fjd100" localSheetId="3">#REF!</definedName>
    <definedName name="________fjd100" localSheetId="5">#REF!</definedName>
    <definedName name="________fjd100">#REF!</definedName>
    <definedName name="________fjd150" localSheetId="2">#REF!</definedName>
    <definedName name="________fjd150" localSheetId="4">#REF!</definedName>
    <definedName name="________fjd150" localSheetId="1">#REF!</definedName>
    <definedName name="________fjd150" localSheetId="0">#REF!</definedName>
    <definedName name="________fjd150" localSheetId="3">#REF!</definedName>
    <definedName name="________fjd150" localSheetId="5">#REF!</definedName>
    <definedName name="________fjd150">#REF!</definedName>
    <definedName name="________fjd50" localSheetId="2">#REF!</definedName>
    <definedName name="________fjd50" localSheetId="4">#REF!</definedName>
    <definedName name="________fjd50" localSheetId="1">#REF!</definedName>
    <definedName name="________fjd50" localSheetId="0">#REF!</definedName>
    <definedName name="________fjd50" localSheetId="3">#REF!</definedName>
    <definedName name="________fjd50" localSheetId="5">#REF!</definedName>
    <definedName name="________fjd50">#REF!</definedName>
    <definedName name="________fjd65" localSheetId="2">#REF!</definedName>
    <definedName name="________fjd65" localSheetId="4">#REF!</definedName>
    <definedName name="________fjd65" localSheetId="1">#REF!</definedName>
    <definedName name="________fjd65" localSheetId="0">#REF!</definedName>
    <definedName name="________fjd65" localSheetId="3">#REF!</definedName>
    <definedName name="________fjd65" localSheetId="5">#REF!</definedName>
    <definedName name="________fjd65">#REF!</definedName>
    <definedName name="________fmd150" localSheetId="2">#REF!</definedName>
    <definedName name="________fmd150" localSheetId="4">#REF!</definedName>
    <definedName name="________fmd150" localSheetId="1">#REF!</definedName>
    <definedName name="________fmd150" localSheetId="0">#REF!</definedName>
    <definedName name="________fmd150" localSheetId="3">#REF!</definedName>
    <definedName name="________fmd150" localSheetId="5">#REF!</definedName>
    <definedName name="________fmd150">#REF!</definedName>
    <definedName name="________GID1">'[8]LKVL-CK-HT-GD1'!$A$4</definedName>
    <definedName name="________GOT30" localSheetId="2">#REF!</definedName>
    <definedName name="________GOT30" localSheetId="4">#REF!</definedName>
    <definedName name="________GOT30" localSheetId="1">#REF!</definedName>
    <definedName name="________GOT30" localSheetId="0">#REF!</definedName>
    <definedName name="________GOT30" localSheetId="3">#REF!</definedName>
    <definedName name="________GOT30" localSheetId="5">#REF!</definedName>
    <definedName name="________GOT30">#REF!</definedName>
    <definedName name="________grc1" localSheetId="2">#REF!</definedName>
    <definedName name="________grc1" localSheetId="4">#REF!</definedName>
    <definedName name="________grc1" localSheetId="1">#REF!</definedName>
    <definedName name="________grc1" localSheetId="0">#REF!</definedName>
    <definedName name="________grc1" localSheetId="3">#REF!</definedName>
    <definedName name="________grc1" localSheetId="5">#REF!</definedName>
    <definedName name="________grc1">#REF!</definedName>
    <definedName name="________gti50" localSheetId="2">#REF!</definedName>
    <definedName name="________gti50" localSheetId="4">#REF!</definedName>
    <definedName name="________gti50" localSheetId="1">#REF!</definedName>
    <definedName name="________gti50" localSheetId="0">#REF!</definedName>
    <definedName name="________gti50" localSheetId="3">#REF!</definedName>
    <definedName name="________gti50" localSheetId="5">#REF!</definedName>
    <definedName name="________gti50">#REF!</definedName>
    <definedName name="________gti60" localSheetId="2">#REF!</definedName>
    <definedName name="________gti60" localSheetId="4">#REF!</definedName>
    <definedName name="________gti60" localSheetId="1">#REF!</definedName>
    <definedName name="________gti60" localSheetId="0">#REF!</definedName>
    <definedName name="________gti60" localSheetId="3">#REF!</definedName>
    <definedName name="________gti60" localSheetId="5">#REF!</definedName>
    <definedName name="________gti60">#REF!</definedName>
    <definedName name="________gvd100" localSheetId="2">#REF!</definedName>
    <definedName name="________gvd100" localSheetId="4">#REF!</definedName>
    <definedName name="________gvd100" localSheetId="1">#REF!</definedName>
    <definedName name="________gvd100" localSheetId="0">#REF!</definedName>
    <definedName name="________gvd100" localSheetId="3">#REF!</definedName>
    <definedName name="________gvd100" localSheetId="5">#REF!</definedName>
    <definedName name="________gvd100">#REF!</definedName>
    <definedName name="________gvd15" localSheetId="2">#REF!</definedName>
    <definedName name="________gvd15" localSheetId="4">#REF!</definedName>
    <definedName name="________gvd15" localSheetId="1">#REF!</definedName>
    <definedName name="________gvd15" localSheetId="0">#REF!</definedName>
    <definedName name="________gvd15" localSheetId="3">#REF!</definedName>
    <definedName name="________gvd15" localSheetId="5">#REF!</definedName>
    <definedName name="________gvd15">#REF!</definedName>
    <definedName name="________gvd150" localSheetId="2">#REF!</definedName>
    <definedName name="________gvd150" localSheetId="4">#REF!</definedName>
    <definedName name="________gvd150" localSheetId="1">#REF!</definedName>
    <definedName name="________gvd150" localSheetId="0">#REF!</definedName>
    <definedName name="________gvd150" localSheetId="3">#REF!</definedName>
    <definedName name="________gvd150" localSheetId="5">#REF!</definedName>
    <definedName name="________gvd150">#REF!</definedName>
    <definedName name="________gvd25" localSheetId="2">#REF!</definedName>
    <definedName name="________gvd25" localSheetId="4">#REF!</definedName>
    <definedName name="________gvd25" localSheetId="1">#REF!</definedName>
    <definedName name="________gvd25" localSheetId="0">#REF!</definedName>
    <definedName name="________gvd25" localSheetId="3">#REF!</definedName>
    <definedName name="________gvd25" localSheetId="5">#REF!</definedName>
    <definedName name="________gvd25">#REF!</definedName>
    <definedName name="________gvd50" localSheetId="2">#REF!</definedName>
    <definedName name="________gvd50" localSheetId="4">#REF!</definedName>
    <definedName name="________gvd50" localSheetId="1">#REF!</definedName>
    <definedName name="________gvd50" localSheetId="0">#REF!</definedName>
    <definedName name="________gvd50" localSheetId="3">#REF!</definedName>
    <definedName name="________gvd50" localSheetId="5">#REF!</definedName>
    <definedName name="________gvd50">#REF!</definedName>
    <definedName name="________gvd65" localSheetId="2">#REF!</definedName>
    <definedName name="________gvd65" localSheetId="4">#REF!</definedName>
    <definedName name="________gvd65" localSheetId="1">#REF!</definedName>
    <definedName name="________gvd65" localSheetId="0">#REF!</definedName>
    <definedName name="________gvd65" localSheetId="3">#REF!</definedName>
    <definedName name="________gvd65" localSheetId="5">#REF!</definedName>
    <definedName name="________gvd65">#REF!</definedName>
    <definedName name="________HDG2" localSheetId="2">#REF!</definedName>
    <definedName name="________HDG2" localSheetId="4">#REF!</definedName>
    <definedName name="________HDG2" localSheetId="1">#REF!</definedName>
    <definedName name="________HDG2" localSheetId="0">#REF!</definedName>
    <definedName name="________HDG2" localSheetId="3">#REF!</definedName>
    <definedName name="________HDG2" localSheetId="5">#REF!</definedName>
    <definedName name="________HDG2">#REF!</definedName>
    <definedName name="________hdw1" localSheetId="2">#REF!</definedName>
    <definedName name="________hdw1" localSheetId="4">#REF!</definedName>
    <definedName name="________hdw1" localSheetId="1">#REF!</definedName>
    <definedName name="________hdw1" localSheetId="0">#REF!</definedName>
    <definedName name="________hdw1" localSheetId="3">#REF!</definedName>
    <definedName name="________hdw1" localSheetId="5">#REF!</definedName>
    <definedName name="________hdw1">#REF!</definedName>
    <definedName name="________IWF150" localSheetId="2">[9]bahan!#REF!</definedName>
    <definedName name="________IWF150" localSheetId="4">[9]bahan!#REF!</definedName>
    <definedName name="________IWF150" localSheetId="1">[9]bahan!#REF!</definedName>
    <definedName name="________IWF150" localSheetId="0">[9]bahan!#REF!</definedName>
    <definedName name="________IWF150" localSheetId="3">[9]bahan!#REF!</definedName>
    <definedName name="________IWF150" localSheetId="5">[9]bahan!#REF!</definedName>
    <definedName name="________IWF150">[9]bahan!#REF!</definedName>
    <definedName name="________IWF50" localSheetId="2">[9]bahan!#REF!</definedName>
    <definedName name="________IWF50" localSheetId="4">[9]bahan!#REF!</definedName>
    <definedName name="________IWF50" localSheetId="1">[9]bahan!#REF!</definedName>
    <definedName name="________IWF50" localSheetId="0">[9]bahan!#REF!</definedName>
    <definedName name="________IWF50" localSheetId="3">[9]bahan!#REF!</definedName>
    <definedName name="________IWF50" localSheetId="5">[9]bahan!#REF!</definedName>
    <definedName name="________IWF50">[9]bahan!#REF!</definedName>
    <definedName name="________IWF500" localSheetId="2">[9]bahan!#REF!</definedName>
    <definedName name="________IWF500" localSheetId="4">[9]bahan!#REF!</definedName>
    <definedName name="________IWF500" localSheetId="1">[9]bahan!#REF!</definedName>
    <definedName name="________IWF500" localSheetId="0">[9]bahan!#REF!</definedName>
    <definedName name="________IWF500" localSheetId="3">[9]bahan!#REF!</definedName>
    <definedName name="________IWF500" localSheetId="5">[9]bahan!#REF!</definedName>
    <definedName name="________IWF500">[9]bahan!#REF!</definedName>
    <definedName name="________IWF600" localSheetId="2">[9]bahan!#REF!</definedName>
    <definedName name="________IWF600" localSheetId="4">[9]bahan!#REF!</definedName>
    <definedName name="________IWF600" localSheetId="1">[9]bahan!#REF!</definedName>
    <definedName name="________IWF600" localSheetId="0">[9]bahan!#REF!</definedName>
    <definedName name="________IWF600" localSheetId="3">[9]bahan!#REF!</definedName>
    <definedName name="________IWF600" localSheetId="5">[9]bahan!#REF!</definedName>
    <definedName name="________IWF600">[9]bahan!#REF!</definedName>
    <definedName name="________kof1">[10]Analisa!$AB$17</definedName>
    <definedName name="________KRM20" localSheetId="2">#REF!</definedName>
    <definedName name="________KRM20" localSheetId="4">#REF!</definedName>
    <definedName name="________KRM20" localSheetId="1">#REF!</definedName>
    <definedName name="________KRM20" localSheetId="0">#REF!</definedName>
    <definedName name="________KRM20" localSheetId="3">#REF!</definedName>
    <definedName name="________KRM20" localSheetId="5">#REF!</definedName>
    <definedName name="________KRM20">#REF!</definedName>
    <definedName name="________KRM30">'[11]anal rab'!$L$322</definedName>
    <definedName name="________LIA1" localSheetId="2">#REF!</definedName>
    <definedName name="________LIA1" localSheetId="4">#REF!</definedName>
    <definedName name="________LIA1" localSheetId="1">#REF!</definedName>
    <definedName name="________LIA1" localSheetId="0">#REF!</definedName>
    <definedName name="________LIA1" localSheetId="3">#REF!</definedName>
    <definedName name="________LIA1" localSheetId="5">#REF!</definedName>
    <definedName name="________LIA1">#REF!</definedName>
    <definedName name="________LIA2" localSheetId="2">#REF!</definedName>
    <definedName name="________LIA2" localSheetId="4">#REF!</definedName>
    <definedName name="________LIA2" localSheetId="1">#REF!</definedName>
    <definedName name="________LIA2" localSheetId="0">#REF!</definedName>
    <definedName name="________LIA2" localSheetId="3">#REF!</definedName>
    <definedName name="________LIA2" localSheetId="5">#REF!</definedName>
    <definedName name="________LIA2">#REF!</definedName>
    <definedName name="________lk05">[1]analisa!$I$42</definedName>
    <definedName name="________MAC12" localSheetId="2">#REF!</definedName>
    <definedName name="________MAC12" localSheetId="4">#REF!</definedName>
    <definedName name="________MAC12" localSheetId="1">#REF!</definedName>
    <definedName name="________MAC12" localSheetId="0">#REF!</definedName>
    <definedName name="________MAC12" localSheetId="3">#REF!</definedName>
    <definedName name="________MAC12" localSheetId="5">#REF!</definedName>
    <definedName name="________MAC12">#REF!</definedName>
    <definedName name="________MAC46" localSheetId="2">#REF!</definedName>
    <definedName name="________MAC46" localSheetId="4">#REF!</definedName>
    <definedName name="________MAC46" localSheetId="1">#REF!</definedName>
    <definedName name="________MAC46" localSheetId="0">#REF!</definedName>
    <definedName name="________MAC46" localSheetId="3">#REF!</definedName>
    <definedName name="________MAC46" localSheetId="5">#REF!</definedName>
    <definedName name="________MAC46">#REF!</definedName>
    <definedName name="________NCL100" localSheetId="2">#REF!</definedName>
    <definedName name="________NCL100" localSheetId="4">#REF!</definedName>
    <definedName name="________NCL100" localSheetId="1">#REF!</definedName>
    <definedName name="________NCL100" localSheetId="0">#REF!</definedName>
    <definedName name="________NCL100" localSheetId="3">#REF!</definedName>
    <definedName name="________NCL100" localSheetId="5">#REF!</definedName>
    <definedName name="________NCL100">#REF!</definedName>
    <definedName name="________NCL200" localSheetId="2">#REF!</definedName>
    <definedName name="________NCL200" localSheetId="4">#REF!</definedName>
    <definedName name="________NCL200" localSheetId="1">#REF!</definedName>
    <definedName name="________NCL200" localSheetId="0">#REF!</definedName>
    <definedName name="________NCL200" localSheetId="3">#REF!</definedName>
    <definedName name="________NCL200" localSheetId="5">#REF!</definedName>
    <definedName name="________NCL200">#REF!</definedName>
    <definedName name="________NCL250" localSheetId="2">#REF!</definedName>
    <definedName name="________NCL250" localSheetId="4">#REF!</definedName>
    <definedName name="________NCL250" localSheetId="1">#REF!</definedName>
    <definedName name="________NCL250" localSheetId="0">#REF!</definedName>
    <definedName name="________NCL250" localSheetId="3">#REF!</definedName>
    <definedName name="________NCL250" localSheetId="5">#REF!</definedName>
    <definedName name="________NCL250">#REF!</definedName>
    <definedName name="________nin190" localSheetId="2">#REF!</definedName>
    <definedName name="________nin190" localSheetId="4">#REF!</definedName>
    <definedName name="________nin190" localSheetId="1">#REF!</definedName>
    <definedName name="________nin190" localSheetId="0">#REF!</definedName>
    <definedName name="________nin190" localSheetId="3">#REF!</definedName>
    <definedName name="________nin190" localSheetId="5">#REF!</definedName>
    <definedName name="________nin190">#REF!</definedName>
    <definedName name="________pab100" localSheetId="2">#REF!</definedName>
    <definedName name="________pab100" localSheetId="4">#REF!</definedName>
    <definedName name="________pab100" localSheetId="1">#REF!</definedName>
    <definedName name="________pab100" localSheetId="0">#REF!</definedName>
    <definedName name="________pab100" localSheetId="3">#REF!</definedName>
    <definedName name="________pab100" localSheetId="5">#REF!</definedName>
    <definedName name="________pab100">#REF!</definedName>
    <definedName name="________pab125" localSheetId="2">#REF!</definedName>
    <definedName name="________pab125" localSheetId="4">#REF!</definedName>
    <definedName name="________pab125" localSheetId="1">#REF!</definedName>
    <definedName name="________pab125" localSheetId="0">#REF!</definedName>
    <definedName name="________pab125" localSheetId="3">#REF!</definedName>
    <definedName name="________pab125" localSheetId="5">#REF!</definedName>
    <definedName name="________pab125">#REF!</definedName>
    <definedName name="________pab15" localSheetId="2">#REF!</definedName>
    <definedName name="________pab15" localSheetId="4">#REF!</definedName>
    <definedName name="________pab15" localSheetId="1">#REF!</definedName>
    <definedName name="________pab15" localSheetId="0">#REF!</definedName>
    <definedName name="________pab15" localSheetId="3">#REF!</definedName>
    <definedName name="________pab15" localSheetId="5">#REF!</definedName>
    <definedName name="________pab15">#REF!</definedName>
    <definedName name="________pab150" localSheetId="2">#REF!</definedName>
    <definedName name="________pab150" localSheetId="4">#REF!</definedName>
    <definedName name="________pab150" localSheetId="1">#REF!</definedName>
    <definedName name="________pab150" localSheetId="0">#REF!</definedName>
    <definedName name="________pab150" localSheetId="3">#REF!</definedName>
    <definedName name="________pab150" localSheetId="5">#REF!</definedName>
    <definedName name="________pab150">#REF!</definedName>
    <definedName name="________pab2" localSheetId="2">#REF!</definedName>
    <definedName name="________pab2" localSheetId="4">#REF!</definedName>
    <definedName name="________pab2" localSheetId="1">#REF!</definedName>
    <definedName name="________pab2" localSheetId="0">#REF!</definedName>
    <definedName name="________pab2" localSheetId="3">#REF!</definedName>
    <definedName name="________pab2" localSheetId="5">#REF!</definedName>
    <definedName name="________pab2">#REF!</definedName>
    <definedName name="________pab20" localSheetId="2">#REF!</definedName>
    <definedName name="________pab20" localSheetId="4">#REF!</definedName>
    <definedName name="________pab20" localSheetId="1">#REF!</definedName>
    <definedName name="________pab20" localSheetId="0">#REF!</definedName>
    <definedName name="________pab20" localSheetId="3">#REF!</definedName>
    <definedName name="________pab20" localSheetId="5">#REF!</definedName>
    <definedName name="________pab20">#REF!</definedName>
    <definedName name="________pab25" localSheetId="2">#REF!</definedName>
    <definedName name="________pab25" localSheetId="4">#REF!</definedName>
    <definedName name="________pab25" localSheetId="1">#REF!</definedName>
    <definedName name="________pab25" localSheetId="0">#REF!</definedName>
    <definedName name="________pab25" localSheetId="3">#REF!</definedName>
    <definedName name="________pab25" localSheetId="5">#REF!</definedName>
    <definedName name="________pab25">#REF!</definedName>
    <definedName name="________pab32" localSheetId="2">#REF!</definedName>
    <definedName name="________pab32" localSheetId="4">#REF!</definedName>
    <definedName name="________pab32" localSheetId="1">#REF!</definedName>
    <definedName name="________pab32" localSheetId="0">#REF!</definedName>
    <definedName name="________pab32" localSheetId="3">#REF!</definedName>
    <definedName name="________pab32" localSheetId="5">#REF!</definedName>
    <definedName name="________pab32">#REF!</definedName>
    <definedName name="________pab4" localSheetId="2">#REF!</definedName>
    <definedName name="________pab4" localSheetId="4">#REF!</definedName>
    <definedName name="________pab4" localSheetId="1">#REF!</definedName>
    <definedName name="________pab4" localSheetId="0">#REF!</definedName>
    <definedName name="________pab4" localSheetId="3">#REF!</definedName>
    <definedName name="________pab4" localSheetId="5">#REF!</definedName>
    <definedName name="________pab4">#REF!</definedName>
    <definedName name="________pab40" localSheetId="2">#REF!</definedName>
    <definedName name="________pab40" localSheetId="4">#REF!</definedName>
    <definedName name="________pab40" localSheetId="1">#REF!</definedName>
    <definedName name="________pab40" localSheetId="0">#REF!</definedName>
    <definedName name="________pab40" localSheetId="3">#REF!</definedName>
    <definedName name="________pab40" localSheetId="5">#REF!</definedName>
    <definedName name="________pab40">#REF!</definedName>
    <definedName name="________pab50" localSheetId="2">#REF!</definedName>
    <definedName name="________pab50" localSheetId="4">#REF!</definedName>
    <definedName name="________pab50" localSheetId="1">#REF!</definedName>
    <definedName name="________pab50" localSheetId="0">#REF!</definedName>
    <definedName name="________pab50" localSheetId="3">#REF!</definedName>
    <definedName name="________pab50" localSheetId="5">#REF!</definedName>
    <definedName name="________pab50">#REF!</definedName>
    <definedName name="________pab6" localSheetId="2">#REF!</definedName>
    <definedName name="________pab6" localSheetId="4">#REF!</definedName>
    <definedName name="________pab6" localSheetId="1">#REF!</definedName>
    <definedName name="________pab6" localSheetId="0">#REF!</definedName>
    <definedName name="________pab6" localSheetId="3">#REF!</definedName>
    <definedName name="________pab6" localSheetId="5">#REF!</definedName>
    <definedName name="________pab6">#REF!</definedName>
    <definedName name="________pab65" localSheetId="2">#REF!</definedName>
    <definedName name="________pab65" localSheetId="4">#REF!</definedName>
    <definedName name="________pab65" localSheetId="1">#REF!</definedName>
    <definedName name="________pab65" localSheetId="0">#REF!</definedName>
    <definedName name="________pab65" localSheetId="3">#REF!</definedName>
    <definedName name="________pab65" localSheetId="5">#REF!</definedName>
    <definedName name="________pab65">#REF!</definedName>
    <definedName name="________pab80" localSheetId="2">#REF!</definedName>
    <definedName name="________pab80" localSheetId="4">#REF!</definedName>
    <definedName name="________pab80" localSheetId="1">#REF!</definedName>
    <definedName name="________pab80" localSheetId="0">#REF!</definedName>
    <definedName name="________pab80" localSheetId="3">#REF!</definedName>
    <definedName name="________pab80" localSheetId="5">#REF!</definedName>
    <definedName name="________pab80">#REF!</definedName>
    <definedName name="________pah150" localSheetId="2">#REF!</definedName>
    <definedName name="________pah150" localSheetId="4">#REF!</definedName>
    <definedName name="________pah150" localSheetId="1">#REF!</definedName>
    <definedName name="________pah150" localSheetId="0">#REF!</definedName>
    <definedName name="________pah150" localSheetId="3">#REF!</definedName>
    <definedName name="________pah150" localSheetId="5">#REF!</definedName>
    <definedName name="________pah150">#REF!</definedName>
    <definedName name="________pak100" localSheetId="2">#REF!</definedName>
    <definedName name="________pak100" localSheetId="4">#REF!</definedName>
    <definedName name="________pak100" localSheetId="1">#REF!</definedName>
    <definedName name="________pak100" localSheetId="0">#REF!</definedName>
    <definedName name="________pak100" localSheetId="3">#REF!</definedName>
    <definedName name="________pak100" localSheetId="5">#REF!</definedName>
    <definedName name="________pak100">#REF!</definedName>
    <definedName name="________pak150" localSheetId="2">#REF!</definedName>
    <definedName name="________pak150" localSheetId="4">#REF!</definedName>
    <definedName name="________pak150" localSheetId="1">#REF!</definedName>
    <definedName name="________pak150" localSheetId="0">#REF!</definedName>
    <definedName name="________pak150" localSheetId="3">#REF!</definedName>
    <definedName name="________pak150" localSheetId="5">#REF!</definedName>
    <definedName name="________pak150">#REF!</definedName>
    <definedName name="________pak50" localSheetId="2">#REF!</definedName>
    <definedName name="________pak50" localSheetId="4">#REF!</definedName>
    <definedName name="________pak50" localSheetId="1">#REF!</definedName>
    <definedName name="________pak50" localSheetId="0">#REF!</definedName>
    <definedName name="________pak50" localSheetId="3">#REF!</definedName>
    <definedName name="________pak50" localSheetId="5">#REF!</definedName>
    <definedName name="________pak50">#REF!</definedName>
    <definedName name="________pak80" localSheetId="2">#REF!</definedName>
    <definedName name="________pak80" localSheetId="4">#REF!</definedName>
    <definedName name="________pak80" localSheetId="1">#REF!</definedName>
    <definedName name="________pak80" localSheetId="0">#REF!</definedName>
    <definedName name="________pak80" localSheetId="3">#REF!</definedName>
    <definedName name="________pak80" localSheetId="5">#REF!</definedName>
    <definedName name="________pak80">#REF!</definedName>
    <definedName name="________pan2">#REF!</definedName>
    <definedName name="________pbs100" localSheetId="2">#REF!</definedName>
    <definedName name="________pbs100" localSheetId="4">#REF!</definedName>
    <definedName name="________pbs100" localSheetId="1">#REF!</definedName>
    <definedName name="________pbs100" localSheetId="0">#REF!</definedName>
    <definedName name="________pbs100" localSheetId="3">#REF!</definedName>
    <definedName name="________pbs100" localSheetId="5">#REF!</definedName>
    <definedName name="________pbs100">#REF!</definedName>
    <definedName name="________pbs15" localSheetId="2">#REF!</definedName>
    <definedName name="________pbs15" localSheetId="4">#REF!</definedName>
    <definedName name="________pbs15" localSheetId="1">#REF!</definedName>
    <definedName name="________pbs15" localSheetId="0">#REF!</definedName>
    <definedName name="________pbs15" localSheetId="3">#REF!</definedName>
    <definedName name="________pbs15" localSheetId="5">#REF!</definedName>
    <definedName name="________pbs15">#REF!</definedName>
    <definedName name="________pbs150" localSheetId="2">#REF!</definedName>
    <definedName name="________pbs150" localSheetId="4">#REF!</definedName>
    <definedName name="________pbs150" localSheetId="1">#REF!</definedName>
    <definedName name="________pbs150" localSheetId="0">#REF!</definedName>
    <definedName name="________pbs150" localSheetId="3">#REF!</definedName>
    <definedName name="________pbs150" localSheetId="5">#REF!</definedName>
    <definedName name="________pbs150">#REF!</definedName>
    <definedName name="________pbs40" localSheetId="2">#REF!</definedName>
    <definedName name="________pbs40" localSheetId="4">#REF!</definedName>
    <definedName name="________pbs40" localSheetId="1">#REF!</definedName>
    <definedName name="________pbs40" localSheetId="0">#REF!</definedName>
    <definedName name="________pbs40" localSheetId="3">#REF!</definedName>
    <definedName name="________pbs40" localSheetId="5">#REF!</definedName>
    <definedName name="________pbs40">#REF!</definedName>
    <definedName name="________pbs50" localSheetId="2">#REF!</definedName>
    <definedName name="________pbs50" localSheetId="4">#REF!</definedName>
    <definedName name="________pbs50" localSheetId="1">#REF!</definedName>
    <definedName name="________pbs50" localSheetId="0">#REF!</definedName>
    <definedName name="________pbs50" localSheetId="3">#REF!</definedName>
    <definedName name="________pbs50" localSheetId="5">#REF!</definedName>
    <definedName name="________pbs50">#REF!</definedName>
    <definedName name="________pbs65" localSheetId="2">#REF!</definedName>
    <definedName name="________pbs65" localSheetId="4">#REF!</definedName>
    <definedName name="________pbs65" localSheetId="1">#REF!</definedName>
    <definedName name="________pbs65" localSheetId="0">#REF!</definedName>
    <definedName name="________pbs65" localSheetId="3">#REF!</definedName>
    <definedName name="________pbs65" localSheetId="5">#REF!</definedName>
    <definedName name="________pbs65">#REF!</definedName>
    <definedName name="________pbs80" localSheetId="2">#REF!</definedName>
    <definedName name="________pbs80" localSheetId="4">#REF!</definedName>
    <definedName name="________pbs80" localSheetId="1">#REF!</definedName>
    <definedName name="________pbs80" localSheetId="0">#REF!</definedName>
    <definedName name="________pbs80" localSheetId="3">#REF!</definedName>
    <definedName name="________pbs80" localSheetId="5">#REF!</definedName>
    <definedName name="________pbs80">#REF!</definedName>
    <definedName name="________PC40" localSheetId="2">#REF!</definedName>
    <definedName name="________PC40" localSheetId="4">#REF!</definedName>
    <definedName name="________PC40" localSheetId="1">#REF!</definedName>
    <definedName name="________PC40" localSheetId="0">#REF!</definedName>
    <definedName name="________PC40" localSheetId="3">#REF!</definedName>
    <definedName name="________PC40" localSheetId="5">#REF!</definedName>
    <definedName name="________PC40">#REF!</definedName>
    <definedName name="________PC50">[12]Material!$E$10</definedName>
    <definedName name="________pc80" localSheetId="2">#REF!</definedName>
    <definedName name="________pc80" localSheetId="4">#REF!</definedName>
    <definedName name="________pc80" localSheetId="1">#REF!</definedName>
    <definedName name="________pc80" localSheetId="0">#REF!</definedName>
    <definedName name="________pc80" localSheetId="3">#REF!</definedName>
    <definedName name="________pc80" localSheetId="5">#REF!</definedName>
    <definedName name="________pc80">#REF!</definedName>
    <definedName name="________pcf80" localSheetId="2">#REF!</definedName>
    <definedName name="________pcf80" localSheetId="4">#REF!</definedName>
    <definedName name="________pcf80" localSheetId="1">#REF!</definedName>
    <definedName name="________pcf80" localSheetId="0">#REF!</definedName>
    <definedName name="________pcf80" localSheetId="3">#REF!</definedName>
    <definedName name="________pcf80" localSheetId="5">#REF!</definedName>
    <definedName name="________pcf80">#REF!</definedName>
    <definedName name="________Pek171">'[22]Traffic(2a)'!$H$33</definedName>
    <definedName name="________Pek172">'[22]Traffic(2a)'!$H$83</definedName>
    <definedName name="________pek221" localSheetId="2">'[14]Analisa major'!#REF!</definedName>
    <definedName name="________pek221" localSheetId="4">'[14]Analisa major'!#REF!</definedName>
    <definedName name="________pek221" localSheetId="1">'[14]Analisa major'!#REF!</definedName>
    <definedName name="________pek221" localSheetId="0">'[14]Analisa major'!#REF!</definedName>
    <definedName name="________pek221" localSheetId="3">'[14]Analisa major'!#REF!</definedName>
    <definedName name="________pek221" localSheetId="5">'[14]Analisa major'!#REF!</definedName>
    <definedName name="________pek221">'[14]Analisa major'!#REF!</definedName>
    <definedName name="________Pek231">'[15]H.Material, Upah &amp; Alat'!$G$29</definedName>
    <definedName name="________Pek233">'[15]H.Material, Upah &amp; Alat'!$G$30</definedName>
    <definedName name="________Pek322" localSheetId="2">'[14]Analisa major'!#REF!</definedName>
    <definedName name="________Pek322" localSheetId="4">'[14]Analisa major'!#REF!</definedName>
    <definedName name="________Pek322" localSheetId="1">'[14]Analisa major'!#REF!</definedName>
    <definedName name="________Pek322" localSheetId="0">'[14]Analisa major'!#REF!</definedName>
    <definedName name="________Pek322" localSheetId="3">'[14]Analisa major'!#REF!</definedName>
    <definedName name="________Pek322" localSheetId="5">'[14]Analisa major'!#REF!</definedName>
    <definedName name="________Pek322">'[14]Analisa major'!#REF!</definedName>
    <definedName name="________Pek331">'[15]Analisa H.Sat.Pek.'!$H$137</definedName>
    <definedName name="________Pek332">'[15]Analisa H.Sat.Pek.'!$H$187</definedName>
    <definedName name="________pek352" localSheetId="2">'[14]Analisa major'!#REF!</definedName>
    <definedName name="________pek352" localSheetId="4">'[14]Analisa major'!#REF!</definedName>
    <definedName name="________pek352" localSheetId="1">'[14]Analisa major'!#REF!</definedName>
    <definedName name="________pek352" localSheetId="0">'[14]Analisa major'!#REF!</definedName>
    <definedName name="________pek352" localSheetId="3">'[14]Analisa major'!#REF!</definedName>
    <definedName name="________pek352" localSheetId="5">'[14]Analisa major'!#REF!</definedName>
    <definedName name="________pek352">'[14]Analisa major'!#REF!</definedName>
    <definedName name="________sp606">#REF!</definedName>
    <definedName name="_______GIP4004">[1]analisa!#REF!</definedName>
    <definedName name="_______GIP5004">[1]analisa!#REF!</definedName>
    <definedName name="_______GIP6504">[1]analisa!#REF!</definedName>
    <definedName name="_______GIP804">[1]analisa!#REF!</definedName>
    <definedName name="_______lk05">[1]analisa!$I$42</definedName>
    <definedName name="_______lk725">[2]Vol.!#REF!</definedName>
    <definedName name="_______pan2">#REF!</definedName>
    <definedName name="_______pvc804">[1]analisa!#REF!</definedName>
    <definedName name="_______pvc805">[1]analisa!#REF!</definedName>
    <definedName name="_______sp606">#REF!</definedName>
    <definedName name="_______up10">[1]analisa!#REF!</definedName>
    <definedName name="______abb91">#N/A</definedName>
    <definedName name="______abs100">#N/A</definedName>
    <definedName name="______abs100_1">#N/A</definedName>
    <definedName name="______abs100_2">#N/A</definedName>
    <definedName name="______ahu100">#N/A</definedName>
    <definedName name="______ahu100_1">#N/A</definedName>
    <definedName name="______ahu150">#N/A</definedName>
    <definedName name="______ahu150_1">#N/A</definedName>
    <definedName name="______ako100">#N/A</definedName>
    <definedName name="______ako100_1">#N/A</definedName>
    <definedName name="______ako150">#N/A</definedName>
    <definedName name="______ako150_1">#N/A</definedName>
    <definedName name="______ako50">#N/A</definedName>
    <definedName name="______ako50_1">#N/A</definedName>
    <definedName name="______ako80">#N/A</definedName>
    <definedName name="______ako80_1">#N/A</definedName>
    <definedName name="______aku100">#N/A</definedName>
    <definedName name="______aku100_1">#N/A</definedName>
    <definedName name="______aku150">#N/A</definedName>
    <definedName name="______aku150_1">#N/A</definedName>
    <definedName name="______bcv100">#N/A</definedName>
    <definedName name="______bcv100_1">#N/A</definedName>
    <definedName name="______bcv125">#N/A</definedName>
    <definedName name="______bcv125_1">#N/A</definedName>
    <definedName name="______bcv150">#N/A</definedName>
    <definedName name="______bcv150_1">#N/A</definedName>
    <definedName name="______C">#N/A</definedName>
    <definedName name="______C_1">#N/A</definedName>
    <definedName name="______cas80">#N/A</definedName>
    <definedName name="______cas80_1">#N/A</definedName>
    <definedName name="______CCF2">#N/A</definedName>
    <definedName name="______CCF2_1">#N/A</definedName>
    <definedName name="______CLP2">#N/A</definedName>
    <definedName name="______CLP2_1">#N/A</definedName>
    <definedName name="______CT250">#N/A</definedName>
    <definedName name="______cvd100">#N/A</definedName>
    <definedName name="______cvd100_1">#N/A</definedName>
    <definedName name="______cvd100_2">#N/A</definedName>
    <definedName name="______cvd15">#N/A</definedName>
    <definedName name="______cvd15_1">#N/A</definedName>
    <definedName name="______cvd150">#N/A</definedName>
    <definedName name="______cvd150_1">#N/A</definedName>
    <definedName name="______cvd50">#N/A</definedName>
    <definedName name="______cvd50_1">#N/A</definedName>
    <definedName name="______cvd65">#N/A</definedName>
    <definedName name="______cvd65_1">#N/A</definedName>
    <definedName name="______ddn400">#N/A</definedName>
    <definedName name="______ddn400_1">#N/A</definedName>
    <definedName name="______ddn600">#N/A</definedName>
    <definedName name="______ddn600_1">#N/A</definedName>
    <definedName name="______dgt100">#N/A</definedName>
    <definedName name="______dia6">#N/A</definedName>
    <definedName name="______dia6_1">#N/A</definedName>
    <definedName name="______dia6_2">#N/A</definedName>
    <definedName name="______DIV1">#N/A</definedName>
    <definedName name="______DIV1_1">#N/A</definedName>
    <definedName name="______DIV10">#N/A</definedName>
    <definedName name="______DIV10_1">#N/A</definedName>
    <definedName name="______DIV11">#N/A</definedName>
    <definedName name="______DIV11_1">#N/A</definedName>
    <definedName name="______DIV2">#N/A</definedName>
    <definedName name="______DIV2_1">#N/A</definedName>
    <definedName name="______DIV3">#N/A</definedName>
    <definedName name="______DIV3_1">#N/A</definedName>
    <definedName name="______DIV4">#N/A</definedName>
    <definedName name="______DIV4_1">#N/A</definedName>
    <definedName name="______DIV5">#N/A</definedName>
    <definedName name="______DIV5_1">#N/A</definedName>
    <definedName name="______DIV6">#N/A</definedName>
    <definedName name="______DIV6_1">#N/A</definedName>
    <definedName name="______DIV7">#N/A</definedName>
    <definedName name="______DIV7_1">#N/A</definedName>
    <definedName name="______DIV8">#N/A</definedName>
    <definedName name="______DIV8_1">#N/A</definedName>
    <definedName name="______DIV9">#N/A</definedName>
    <definedName name="______DIV9_1">#N/A</definedName>
    <definedName name="______EEE01">#N/A</definedName>
    <definedName name="______EEE01_1">#N/A</definedName>
    <definedName name="______EEE02">#N/A</definedName>
    <definedName name="______EEE02_1">#N/A</definedName>
    <definedName name="______EEE03">#N/A</definedName>
    <definedName name="______EEE03_1">#N/A</definedName>
    <definedName name="______EEE04">#N/A</definedName>
    <definedName name="______EEE04_1">#N/A</definedName>
    <definedName name="______EEE05">#N/A</definedName>
    <definedName name="______EEE05_1">#N/A</definedName>
    <definedName name="______EEE06">#N/A</definedName>
    <definedName name="______EEE06_1">#N/A</definedName>
    <definedName name="______EEE07">#N/A</definedName>
    <definedName name="______EEE07_1">#N/A</definedName>
    <definedName name="______EEE08">#N/A</definedName>
    <definedName name="______EEE08_1">#N/A</definedName>
    <definedName name="______EEE09">#N/A</definedName>
    <definedName name="______EEE09_1">#N/A</definedName>
    <definedName name="______EEE10">#N/A</definedName>
    <definedName name="______EEE10_1">#N/A</definedName>
    <definedName name="______EEE11">#N/A</definedName>
    <definedName name="______EEE11_1">#N/A</definedName>
    <definedName name="______EEE12">#N/A</definedName>
    <definedName name="______EEE12_1">#N/A</definedName>
    <definedName name="______EEE13">#N/A</definedName>
    <definedName name="______EEE13_1">#N/A</definedName>
    <definedName name="______EEE14">#N/A</definedName>
    <definedName name="______EEE14_1">#N/A</definedName>
    <definedName name="______EEE15">#N/A</definedName>
    <definedName name="______EEE15_1">#N/A</definedName>
    <definedName name="______EEE16">#N/A</definedName>
    <definedName name="______EEE16_1">#N/A</definedName>
    <definedName name="______EEE17">#N/A</definedName>
    <definedName name="______EEE17_1">#N/A</definedName>
    <definedName name="______EEE18">#N/A</definedName>
    <definedName name="______EEE18_1">#N/A</definedName>
    <definedName name="______EEE19">#N/A</definedName>
    <definedName name="______EEE19_1">#N/A</definedName>
    <definedName name="______EEE20">#N/A</definedName>
    <definedName name="______EEE20_1">#N/A</definedName>
    <definedName name="______EEE21">#N/A</definedName>
    <definedName name="______EEE21_1">#N/A</definedName>
    <definedName name="______EEE22">#N/A</definedName>
    <definedName name="______EEE22_1">#N/A</definedName>
    <definedName name="______EEE23">#N/A</definedName>
    <definedName name="______EEE23_1">#N/A</definedName>
    <definedName name="______EEE24">#N/A</definedName>
    <definedName name="______EEE24_1">#N/A</definedName>
    <definedName name="______EEE25">#N/A</definedName>
    <definedName name="______EEE25_1">#N/A</definedName>
    <definedName name="______EEE26">#N/A</definedName>
    <definedName name="______EEE26_1">#N/A</definedName>
    <definedName name="______EEE27">#N/A</definedName>
    <definedName name="______EEE27_1">#N/A</definedName>
    <definedName name="______EEE28">#N/A</definedName>
    <definedName name="______EEE28_1">#N/A</definedName>
    <definedName name="______EEE29">#N/A</definedName>
    <definedName name="______EEE29_1">#N/A</definedName>
    <definedName name="______EEE30">#N/A</definedName>
    <definedName name="______EEE30_1">#N/A</definedName>
    <definedName name="______EEE31">#N/A</definedName>
    <definedName name="______EEE31_1">#N/A</definedName>
    <definedName name="______EEE32">#N/A</definedName>
    <definedName name="______EEE32_1">#N/A</definedName>
    <definedName name="______EEE33">#N/A</definedName>
    <definedName name="______EEE33_1">#N/A</definedName>
    <definedName name="______Eqp1">#N/A</definedName>
    <definedName name="______Eqp1_1">#N/A</definedName>
    <definedName name="______Eqp2">#N/A</definedName>
    <definedName name="______Eqp2_1">#N/A</definedName>
    <definedName name="______fjd100">#N/A</definedName>
    <definedName name="______fjd100_1">#N/A</definedName>
    <definedName name="______fjd150">#N/A</definedName>
    <definedName name="______fjd150_1">#N/A</definedName>
    <definedName name="______fjd50">#N/A</definedName>
    <definedName name="______fjd50_1">#N/A</definedName>
    <definedName name="______fjd65">#N/A</definedName>
    <definedName name="______fjd65_1">#N/A</definedName>
    <definedName name="______fmd150">#N/A</definedName>
    <definedName name="______fmd150_1">#N/A</definedName>
    <definedName name="______g1">#N/A</definedName>
    <definedName name="______g1_1">#N/A</definedName>
    <definedName name="______GID1">#N/A</definedName>
    <definedName name="______GIP4004">[1]analisa!#REF!</definedName>
    <definedName name="______GIP5004">[1]analisa!#REF!</definedName>
    <definedName name="______GIP6504">[1]analisa!#REF!</definedName>
    <definedName name="______GIP804">[1]analisa!#REF!</definedName>
    <definedName name="______gvd100">#N/A</definedName>
    <definedName name="______gvd100_1">#N/A</definedName>
    <definedName name="______gvd100_2">#N/A</definedName>
    <definedName name="______gvd15">#N/A</definedName>
    <definedName name="______gvd15_1">#N/A</definedName>
    <definedName name="______gvd150">#N/A</definedName>
    <definedName name="______gvd150_1">#N/A</definedName>
    <definedName name="______gvd25">#N/A</definedName>
    <definedName name="______gvd25_1">#N/A</definedName>
    <definedName name="______gvd50">#N/A</definedName>
    <definedName name="______gvd50_1">#N/A</definedName>
    <definedName name="______gvd65">#N/A</definedName>
    <definedName name="______gvd65_1">#N/A</definedName>
    <definedName name="______HAL1">#N/A</definedName>
    <definedName name="______HAL1_1">#N/A</definedName>
    <definedName name="______HAL2">#N/A</definedName>
    <definedName name="______HAL2_1">#N/A</definedName>
    <definedName name="______HAL3">#N/A</definedName>
    <definedName name="______HAL3_1">#N/A</definedName>
    <definedName name="______HAL4">#N/A</definedName>
    <definedName name="______HAL4_1">#N/A</definedName>
    <definedName name="______HAL5">#N/A</definedName>
    <definedName name="______HAL5_1">#N/A</definedName>
    <definedName name="______HAL6">#N/A</definedName>
    <definedName name="______HAL6_1">#N/A</definedName>
    <definedName name="______HAL7">#N/A</definedName>
    <definedName name="______HAL7_1">#N/A</definedName>
    <definedName name="______HAL8">#N/A</definedName>
    <definedName name="______HAL8_1">#N/A</definedName>
    <definedName name="______lk05">[1]analisa!$I$42</definedName>
    <definedName name="______lk725">[2]Vol.!#REF!</definedName>
    <definedName name="______LLL01">#N/A</definedName>
    <definedName name="______LLL01_1">#N/A</definedName>
    <definedName name="______LLL02">#N/A</definedName>
    <definedName name="______LLL02_1">#N/A</definedName>
    <definedName name="______LLL03">#N/A</definedName>
    <definedName name="______LLL03_1">#N/A</definedName>
    <definedName name="______LLL04">#N/A</definedName>
    <definedName name="______LLL05">#N/A</definedName>
    <definedName name="______LLL05_1">#N/A</definedName>
    <definedName name="______LLL05_2">#N/A</definedName>
    <definedName name="______LLL06">#N/A</definedName>
    <definedName name="______LLL06_1">#N/A</definedName>
    <definedName name="______LLL07">#N/A</definedName>
    <definedName name="______LLL08">#N/A</definedName>
    <definedName name="______LLL08_1">#N/A</definedName>
    <definedName name="______LLL08_2">#N/A</definedName>
    <definedName name="______LLL09">#N/A</definedName>
    <definedName name="______LLL09_1">#N/A</definedName>
    <definedName name="______LLL10">#N/A</definedName>
    <definedName name="______LLL10_1">#N/A</definedName>
    <definedName name="______LLL11">#N/A</definedName>
    <definedName name="______LLL11_1">#N/A</definedName>
    <definedName name="______MAC12">#N/A</definedName>
    <definedName name="______MAC12_1">#N/A</definedName>
    <definedName name="______MAC46">#N/A</definedName>
    <definedName name="______MAC46_1">#N/A</definedName>
    <definedName name="______MDE01">#N/A</definedName>
    <definedName name="______MDE01_1">#N/A</definedName>
    <definedName name="______MDE02">#N/A</definedName>
    <definedName name="______MDE02_1">#N/A</definedName>
    <definedName name="______MDE03">#N/A</definedName>
    <definedName name="______MDE03_1">#N/A</definedName>
    <definedName name="______MDE04">#N/A</definedName>
    <definedName name="______MDE04_1">#N/A</definedName>
    <definedName name="______MDE05">#N/A</definedName>
    <definedName name="______MDE05_1">#N/A</definedName>
    <definedName name="______MDE06">#N/A</definedName>
    <definedName name="______MDE06_1">#N/A</definedName>
    <definedName name="______MDE07">#N/A</definedName>
    <definedName name="______MDE07_1">#N/A</definedName>
    <definedName name="______MDE08">#N/A</definedName>
    <definedName name="______MDE08_1">#N/A</definedName>
    <definedName name="______MDE09">#N/A</definedName>
    <definedName name="______MDE09_1">#N/A</definedName>
    <definedName name="______MDE10">#N/A</definedName>
    <definedName name="______MDE10_1">#N/A</definedName>
    <definedName name="______MDE11">#N/A</definedName>
    <definedName name="______MDE11_1">#N/A</definedName>
    <definedName name="______MDE12">#N/A</definedName>
    <definedName name="______MDE12_1">#N/A</definedName>
    <definedName name="______MDE13">#N/A</definedName>
    <definedName name="______MDE13_1">#N/A</definedName>
    <definedName name="______MDE14">#N/A</definedName>
    <definedName name="______MDE14_1">#N/A</definedName>
    <definedName name="______MDE15">#N/A</definedName>
    <definedName name="______MDE15_1">#N/A</definedName>
    <definedName name="______MDE16">#N/A</definedName>
    <definedName name="______MDE16_1">#N/A</definedName>
    <definedName name="______MDE17">#N/A</definedName>
    <definedName name="______MDE17_1">#N/A</definedName>
    <definedName name="______MDE18">#N/A</definedName>
    <definedName name="______MDE18_1">#N/A</definedName>
    <definedName name="______MDE19">#N/A</definedName>
    <definedName name="______MDE19_1">#N/A</definedName>
    <definedName name="______MDE20">#N/A</definedName>
    <definedName name="______MDE20_1">#N/A</definedName>
    <definedName name="______MDE21">#N/A</definedName>
    <definedName name="______MDE21_1">#N/A</definedName>
    <definedName name="______MDE22">#N/A</definedName>
    <definedName name="______MDE22_1">#N/A</definedName>
    <definedName name="______MDE23">#N/A</definedName>
    <definedName name="______MDE23_1">#N/A</definedName>
    <definedName name="______MDE24">#N/A</definedName>
    <definedName name="______MDE24_1">#N/A</definedName>
    <definedName name="______MDE25">#N/A</definedName>
    <definedName name="______MDE25_1">#N/A</definedName>
    <definedName name="______MDE26">#N/A</definedName>
    <definedName name="______MDE26_1">#N/A</definedName>
    <definedName name="______MDE27">#N/A</definedName>
    <definedName name="______MDE27_1">#N/A</definedName>
    <definedName name="______MDE28">#N/A</definedName>
    <definedName name="______MDE28_1">#N/A</definedName>
    <definedName name="______MDE29">#N/A</definedName>
    <definedName name="______MDE29_1">#N/A</definedName>
    <definedName name="______MDE30">#N/A</definedName>
    <definedName name="______MDE30_1">#N/A</definedName>
    <definedName name="______MDE31">#N/A</definedName>
    <definedName name="______MDE31_1">#N/A</definedName>
    <definedName name="______MDE32">#N/A</definedName>
    <definedName name="______MDE32_1">#N/A</definedName>
    <definedName name="______MDE33">#N/A</definedName>
    <definedName name="______MDE33_1">#N/A</definedName>
    <definedName name="______MDE34">#N/A</definedName>
    <definedName name="______MDE34_1">#N/A</definedName>
    <definedName name="______MDE35">#N/A</definedName>
    <definedName name="______MDE35_1">#N/A</definedName>
    <definedName name="______MDE36">#N/A</definedName>
    <definedName name="______MDE36_1">#N/A</definedName>
    <definedName name="______MDE37">#N/A</definedName>
    <definedName name="______MDE37_1">#N/A</definedName>
    <definedName name="______MDE38">#N/A</definedName>
    <definedName name="______MDE38_1">#N/A</definedName>
    <definedName name="______MDE39">#N/A</definedName>
    <definedName name="______MDE39_1">#N/A</definedName>
    <definedName name="______MDE40">#N/A</definedName>
    <definedName name="______MDE40_1">#N/A</definedName>
    <definedName name="______MDE41">#N/A</definedName>
    <definedName name="______MDE41_1">#N/A</definedName>
    <definedName name="______MDE42">#N/A</definedName>
    <definedName name="______MDE42_1">#N/A</definedName>
    <definedName name="______MDE43">#N/A</definedName>
    <definedName name="______MDE43_1">#N/A</definedName>
    <definedName name="______MDE44">#N/A</definedName>
    <definedName name="______MDE44_1">#N/A</definedName>
    <definedName name="______MDE45">#N/A</definedName>
    <definedName name="______MDE45_1">#N/A</definedName>
    <definedName name="______MDE46">#N/A</definedName>
    <definedName name="______MDE46_1">#N/A</definedName>
    <definedName name="______MDE47">#N/A</definedName>
    <definedName name="______MDE47_1">#N/A</definedName>
    <definedName name="______MDE48">#N/A</definedName>
    <definedName name="______MDE48_1">#N/A</definedName>
    <definedName name="______MDE49">#N/A</definedName>
    <definedName name="______MDE49_1">#N/A</definedName>
    <definedName name="______MDE50">#N/A</definedName>
    <definedName name="______MDE50_1">#N/A</definedName>
    <definedName name="______MDE51">#N/A</definedName>
    <definedName name="______MDE51_1">#N/A</definedName>
    <definedName name="______MDE52">#N/A</definedName>
    <definedName name="______MDE52_1">#N/A</definedName>
    <definedName name="______MDE53">#N/A</definedName>
    <definedName name="______MDE53_1">#N/A</definedName>
    <definedName name="______MDE54">#N/A</definedName>
    <definedName name="______MDE54_1">#N/A</definedName>
    <definedName name="______MDE55">#N/A</definedName>
    <definedName name="______MDE55_1">#N/A</definedName>
    <definedName name="______MDE56">#N/A</definedName>
    <definedName name="______MDE56_1">#N/A</definedName>
    <definedName name="______MDE57">#N/A</definedName>
    <definedName name="______MDE57_1">#N/A</definedName>
    <definedName name="______MDE58">#N/A</definedName>
    <definedName name="______MDE58_1">#N/A</definedName>
    <definedName name="______MDE59">#N/A</definedName>
    <definedName name="______MDE59_1">#N/A</definedName>
    <definedName name="______MDE60">#N/A</definedName>
    <definedName name="______MDE60_1">#N/A</definedName>
    <definedName name="______MDE61">#N/A</definedName>
    <definedName name="______MDE61_1">#N/A</definedName>
    <definedName name="______MDE62">#N/A</definedName>
    <definedName name="______MDE62_1">#N/A</definedName>
    <definedName name="______MDE63">#N/A</definedName>
    <definedName name="______MDE63_1">#N/A</definedName>
    <definedName name="______MDE64">#N/A</definedName>
    <definedName name="______MDE64_1">#N/A</definedName>
    <definedName name="______MDE65">#N/A</definedName>
    <definedName name="______MDE65_1">#N/A</definedName>
    <definedName name="______MDE66">#N/A</definedName>
    <definedName name="______MDE66_1">#N/A</definedName>
    <definedName name="______MDE67">#N/A</definedName>
    <definedName name="______MDE67_1">#N/A</definedName>
    <definedName name="______MDE68">#N/A</definedName>
    <definedName name="______MDE68_1">#N/A</definedName>
    <definedName name="______ME01">#N/A</definedName>
    <definedName name="______ME01_1">#N/A</definedName>
    <definedName name="______ME02">#N/A</definedName>
    <definedName name="______ME02_1">#N/A</definedName>
    <definedName name="______ME03">#N/A</definedName>
    <definedName name="______ME03_1">#N/A</definedName>
    <definedName name="______ME04">#N/A</definedName>
    <definedName name="______ME04_1">#N/A</definedName>
    <definedName name="______ME05">#N/A</definedName>
    <definedName name="______ME05_1">#N/A</definedName>
    <definedName name="______ME06">#N/A</definedName>
    <definedName name="______ME06_1">#N/A</definedName>
    <definedName name="______ME07">#N/A</definedName>
    <definedName name="______ME07_1">#N/A</definedName>
    <definedName name="______ME08">#N/A</definedName>
    <definedName name="______ME08_1">#N/A</definedName>
    <definedName name="______ME09">#N/A</definedName>
    <definedName name="______ME09_1">#N/A</definedName>
    <definedName name="______ME10">#N/A</definedName>
    <definedName name="______ME10_1">#N/A</definedName>
    <definedName name="______ME11">#N/A</definedName>
    <definedName name="______ME11_1">#N/A</definedName>
    <definedName name="______ME12">#N/A</definedName>
    <definedName name="______ME12_1">#N/A</definedName>
    <definedName name="______ME13">#N/A</definedName>
    <definedName name="______ME13_1">#N/A</definedName>
    <definedName name="______ME14">#N/A</definedName>
    <definedName name="______ME14_1">#N/A</definedName>
    <definedName name="______ME15">#N/A</definedName>
    <definedName name="______ME15_1">#N/A</definedName>
    <definedName name="______ME16">#N/A</definedName>
    <definedName name="______ME16_1">#N/A</definedName>
    <definedName name="______ME17">#N/A</definedName>
    <definedName name="______ME17_1">#N/A</definedName>
    <definedName name="______ME18">#N/A</definedName>
    <definedName name="______ME18_1">#N/A</definedName>
    <definedName name="______ME19">#N/A</definedName>
    <definedName name="______ME19_1">#N/A</definedName>
    <definedName name="______ME2">#N/A</definedName>
    <definedName name="______ME2_1">#N/A</definedName>
    <definedName name="______ME20">#N/A</definedName>
    <definedName name="______ME20_1">#N/A</definedName>
    <definedName name="______ME21">#N/A</definedName>
    <definedName name="______ME21_1">#N/A</definedName>
    <definedName name="______ME22">#N/A</definedName>
    <definedName name="______ME22_1">#N/A</definedName>
    <definedName name="______ME23">#N/A</definedName>
    <definedName name="______ME23_1">#N/A</definedName>
    <definedName name="______ME24">#N/A</definedName>
    <definedName name="______ME24_1">#N/A</definedName>
    <definedName name="______ME25">#N/A</definedName>
    <definedName name="______ME25_1">#N/A</definedName>
    <definedName name="______ME26">#N/A</definedName>
    <definedName name="______ME26_1">#N/A</definedName>
    <definedName name="______ME27">#N/A</definedName>
    <definedName name="______ME27_1">#N/A</definedName>
    <definedName name="______ME28">#N/A</definedName>
    <definedName name="______ME28_1">#N/A</definedName>
    <definedName name="______ME29">#N/A</definedName>
    <definedName name="______ME29_1">#N/A</definedName>
    <definedName name="______ME3">#N/A</definedName>
    <definedName name="______ME3_1">#N/A</definedName>
    <definedName name="______ME30">#N/A</definedName>
    <definedName name="______ME30_1">#N/A</definedName>
    <definedName name="______ME31">#N/A</definedName>
    <definedName name="______ME31_1">#N/A</definedName>
    <definedName name="______ME32">#N/A</definedName>
    <definedName name="______ME32_1">#N/A</definedName>
    <definedName name="______ME33">#N/A</definedName>
    <definedName name="______ME33_1">#N/A</definedName>
    <definedName name="______ME34">#N/A</definedName>
    <definedName name="______ME34_1">#N/A</definedName>
    <definedName name="______ME35">#N/A</definedName>
    <definedName name="______ME35_1">#N/A</definedName>
    <definedName name="______ME36">#N/A</definedName>
    <definedName name="______ME36_1">#N/A</definedName>
    <definedName name="______ME37">#N/A</definedName>
    <definedName name="______ME37_1">#N/A</definedName>
    <definedName name="______ME38">#N/A</definedName>
    <definedName name="______ME38_1">#N/A</definedName>
    <definedName name="______ME39">#N/A</definedName>
    <definedName name="______ME39_1">#N/A</definedName>
    <definedName name="______ME40">#N/A</definedName>
    <definedName name="______ME40_1">#N/A</definedName>
    <definedName name="______ME41">#N/A</definedName>
    <definedName name="______ME41_1">#N/A</definedName>
    <definedName name="______ME42">#N/A</definedName>
    <definedName name="______ME42_1">#N/A</definedName>
    <definedName name="______ME43">#N/A</definedName>
    <definedName name="______ME43_1">#N/A</definedName>
    <definedName name="______ME44">#N/A</definedName>
    <definedName name="______ME44_1">#N/A</definedName>
    <definedName name="______ME45">#N/A</definedName>
    <definedName name="______ME45_1">#N/A</definedName>
    <definedName name="______ME46">#N/A</definedName>
    <definedName name="______ME46_1">#N/A</definedName>
    <definedName name="______ME47">#N/A</definedName>
    <definedName name="______ME47_1">#N/A</definedName>
    <definedName name="______ME48">#N/A</definedName>
    <definedName name="______ME48_1">#N/A</definedName>
    <definedName name="______ME49">#N/A</definedName>
    <definedName name="______ME49_1">#N/A</definedName>
    <definedName name="______ME50">#N/A</definedName>
    <definedName name="______ME50_1">#N/A</definedName>
    <definedName name="______ME51">#N/A</definedName>
    <definedName name="______ME51_1">#N/A</definedName>
    <definedName name="______ME52">#N/A</definedName>
    <definedName name="______ME52_1">#N/A</definedName>
    <definedName name="______ME53">#N/A</definedName>
    <definedName name="______ME53_1">#N/A</definedName>
    <definedName name="______ME54">#N/A</definedName>
    <definedName name="______ME54_1">#N/A</definedName>
    <definedName name="______ME55">#N/A</definedName>
    <definedName name="______ME55_1">#N/A</definedName>
    <definedName name="______ME56">#N/A</definedName>
    <definedName name="______ME56_1">#N/A</definedName>
    <definedName name="______ME57">#N/A</definedName>
    <definedName name="______ME57_1">#N/A</definedName>
    <definedName name="______ME58">#N/A</definedName>
    <definedName name="______ME58_1">#N/A</definedName>
    <definedName name="______ME59">#N/A</definedName>
    <definedName name="______ME59_1">#N/A</definedName>
    <definedName name="______ME60">#N/A</definedName>
    <definedName name="______ME60_1">#N/A</definedName>
    <definedName name="______ME61">#N/A</definedName>
    <definedName name="______ME61_1">#N/A</definedName>
    <definedName name="______ME62">#N/A</definedName>
    <definedName name="______ME62_1">#N/A</definedName>
    <definedName name="______ME63">#N/A</definedName>
    <definedName name="______ME63_1">#N/A</definedName>
    <definedName name="______ME64">#N/A</definedName>
    <definedName name="______ME64_1">#N/A</definedName>
    <definedName name="______ME65">#N/A</definedName>
    <definedName name="______ME65_1">#N/A</definedName>
    <definedName name="______ME66">#N/A</definedName>
    <definedName name="______ME66_1">#N/A</definedName>
    <definedName name="______ME67">#N/A</definedName>
    <definedName name="______ME67_1">#N/A</definedName>
    <definedName name="______ME68">#N/A</definedName>
    <definedName name="______ME68_1">#N/A</definedName>
    <definedName name="______MMM01">#N/A</definedName>
    <definedName name="______MMM01_1">#N/A</definedName>
    <definedName name="______MMM02">#N/A</definedName>
    <definedName name="______MMM02_1">#N/A</definedName>
    <definedName name="______MMM03">#N/A</definedName>
    <definedName name="______MMM03_1">#N/A</definedName>
    <definedName name="______MMM04">#N/A</definedName>
    <definedName name="______MMM04_1">#N/A</definedName>
    <definedName name="______MMM05">#N/A</definedName>
    <definedName name="______MMM05_1">#N/A</definedName>
    <definedName name="______MMM06">#N/A</definedName>
    <definedName name="______MMM06_1">#N/A</definedName>
    <definedName name="______MMM07">#N/A</definedName>
    <definedName name="______MMM07_1">#N/A</definedName>
    <definedName name="______MMM08">#N/A</definedName>
    <definedName name="______MMM09">#N/A</definedName>
    <definedName name="______MMM09_1">#N/A</definedName>
    <definedName name="______MMM09_2">#N/A</definedName>
    <definedName name="______MMM10">#N/A</definedName>
    <definedName name="______MMM10_1">#N/A</definedName>
    <definedName name="______MMM11">#N/A</definedName>
    <definedName name="______MMM11_1">#N/A</definedName>
    <definedName name="______MMM12">#N/A</definedName>
    <definedName name="______MMM12_1">#N/A</definedName>
    <definedName name="______MMM13">#N/A</definedName>
    <definedName name="______MMM13_1">#N/A</definedName>
    <definedName name="______MMM14">#N/A</definedName>
    <definedName name="______MMM15">#N/A</definedName>
    <definedName name="______MMM16">#N/A</definedName>
    <definedName name="______MMM17">#N/A</definedName>
    <definedName name="______MMM17_1">#N/A</definedName>
    <definedName name="______MMM17_2">#N/A</definedName>
    <definedName name="______MMM18">#N/A</definedName>
    <definedName name="______MMM18_1">#N/A</definedName>
    <definedName name="______MMM18_2">#N/A</definedName>
    <definedName name="______MMM19">#N/A</definedName>
    <definedName name="______MMM20">#N/A</definedName>
    <definedName name="______MMM21">#N/A</definedName>
    <definedName name="______MMM22">#N/A</definedName>
    <definedName name="______MMM23">#N/A</definedName>
    <definedName name="______MMM23_1">#N/A</definedName>
    <definedName name="______MMM24">#N/A</definedName>
    <definedName name="______MMM24_1">#N/A</definedName>
    <definedName name="______MMM25">#N/A</definedName>
    <definedName name="______MMM26">#N/A</definedName>
    <definedName name="______MMM26_1">#N/A</definedName>
    <definedName name="______MMM26_2">#N/A</definedName>
    <definedName name="______MMM27">#N/A</definedName>
    <definedName name="______MMM27_1">#N/A</definedName>
    <definedName name="______MMM28">#N/A</definedName>
    <definedName name="______MMM28_1">#N/A</definedName>
    <definedName name="______MMM29">#N/A</definedName>
    <definedName name="______MMM29_1">#N/A</definedName>
    <definedName name="______MMM30">#N/A</definedName>
    <definedName name="______MMM30_1">#N/A</definedName>
    <definedName name="______MMM31">#N/A</definedName>
    <definedName name="______MMM31_1">#N/A</definedName>
    <definedName name="______MMM31_2">#N/A</definedName>
    <definedName name="______MMM32">#N/A</definedName>
    <definedName name="______MMM32_1">#N/A</definedName>
    <definedName name="______MMM32_2">#N/A</definedName>
    <definedName name="______MMM33">#N/A</definedName>
    <definedName name="______MMM33_1">#N/A</definedName>
    <definedName name="______MMM33_2">#N/A</definedName>
    <definedName name="______MMM34">#N/A</definedName>
    <definedName name="______MMM34_1">#N/A</definedName>
    <definedName name="______MMM35">#N/A</definedName>
    <definedName name="______MMM36">#N/A</definedName>
    <definedName name="______MMM37">#N/A</definedName>
    <definedName name="______MMM37_1">#N/A</definedName>
    <definedName name="______MMM37_2">#N/A</definedName>
    <definedName name="______MMM38">#N/A</definedName>
    <definedName name="______MMM38_1">#N/A</definedName>
    <definedName name="______MMM39">#N/A</definedName>
    <definedName name="______MMM40">#N/A</definedName>
    <definedName name="______MMM40_1">#N/A</definedName>
    <definedName name="______MMM40_2">#N/A</definedName>
    <definedName name="______MMM41">#N/A</definedName>
    <definedName name="______MMM41_1">#N/A</definedName>
    <definedName name="______MMM411">#N/A</definedName>
    <definedName name="______MMM411_1">#N/A</definedName>
    <definedName name="______MMM42">#N/A</definedName>
    <definedName name="______MMM42_1">#N/A</definedName>
    <definedName name="______MMM43">#N/A</definedName>
    <definedName name="______MMM43_1">#N/A</definedName>
    <definedName name="______MMM44">#N/A</definedName>
    <definedName name="______MMM44_1">#N/A</definedName>
    <definedName name="______MMM45">#N/A</definedName>
    <definedName name="______MMM45_1">#N/A</definedName>
    <definedName name="______MMM46">#N/A</definedName>
    <definedName name="______MMM46_1">#N/A</definedName>
    <definedName name="______MMM47">#N/A</definedName>
    <definedName name="______MMM47_1">#N/A</definedName>
    <definedName name="______MMM48">#N/A</definedName>
    <definedName name="______MMM48_1">#N/A</definedName>
    <definedName name="______MMM49">#N/A</definedName>
    <definedName name="______MMM49_1">#N/A</definedName>
    <definedName name="______MMM50">#N/A</definedName>
    <definedName name="______MMM50_1">#N/A</definedName>
    <definedName name="______MMM51">#N/A</definedName>
    <definedName name="______MMM51_1">#N/A</definedName>
    <definedName name="______MMM52">#N/A</definedName>
    <definedName name="______MMM52_1">#N/A</definedName>
    <definedName name="______MMM53">#N/A</definedName>
    <definedName name="______MMM53_1">#N/A</definedName>
    <definedName name="______MMM54">#N/A</definedName>
    <definedName name="______MMM54_1">#N/A</definedName>
    <definedName name="______NCL100">#N/A</definedName>
    <definedName name="______NCL100_1">#N/A</definedName>
    <definedName name="______NCL200">#N/A</definedName>
    <definedName name="______NCL200_1">#N/A</definedName>
    <definedName name="______NCL250">#N/A</definedName>
    <definedName name="______NCL250_1">#N/A</definedName>
    <definedName name="______nin190">#N/A</definedName>
    <definedName name="______nin190_1">#N/A</definedName>
    <definedName name="______pab100">#N/A</definedName>
    <definedName name="______pab100_1">#N/A</definedName>
    <definedName name="______pab125">#N/A</definedName>
    <definedName name="______pab125_1">#N/A</definedName>
    <definedName name="______pab15">#N/A</definedName>
    <definedName name="______pab15_1">#N/A</definedName>
    <definedName name="______pab150">#N/A</definedName>
    <definedName name="______pab150_1">#N/A</definedName>
    <definedName name="______pab2">#N/A</definedName>
    <definedName name="______pab2_1">#N/A</definedName>
    <definedName name="______pab20">#N/A</definedName>
    <definedName name="______pab20_1">#N/A</definedName>
    <definedName name="______pab25">#N/A</definedName>
    <definedName name="______pab25_1">#N/A</definedName>
    <definedName name="______pab32">#N/A</definedName>
    <definedName name="______pab32_1">#N/A</definedName>
    <definedName name="______pab4">#N/A</definedName>
    <definedName name="______pab4_1">#N/A</definedName>
    <definedName name="______pab40">#N/A</definedName>
    <definedName name="______pab40_1">#N/A</definedName>
    <definedName name="______pab50">#N/A</definedName>
    <definedName name="______pab50_1">#N/A</definedName>
    <definedName name="______pab6">#N/A</definedName>
    <definedName name="______pab6_1">#N/A</definedName>
    <definedName name="______pab65">#N/A</definedName>
    <definedName name="______pab65_1">#N/A</definedName>
    <definedName name="______pab80">#N/A</definedName>
    <definedName name="______pab80_1">#N/A</definedName>
    <definedName name="______pah150">#N/A</definedName>
    <definedName name="______pah150_1">#N/A</definedName>
    <definedName name="______pak100">#N/A</definedName>
    <definedName name="______pak100_1">#N/A</definedName>
    <definedName name="______pak150">#N/A</definedName>
    <definedName name="______pak150_1">#N/A</definedName>
    <definedName name="______pak50">#N/A</definedName>
    <definedName name="______pak50_1">#N/A</definedName>
    <definedName name="______pak80">#N/A</definedName>
    <definedName name="______pak80_1">#N/A</definedName>
    <definedName name="______pan2">#REF!</definedName>
    <definedName name="______pbs100">#N/A</definedName>
    <definedName name="______pbs100_1">#N/A</definedName>
    <definedName name="______pbs15">#N/A</definedName>
    <definedName name="______pbs15_1">#N/A</definedName>
    <definedName name="______pbs150">#N/A</definedName>
    <definedName name="______pbs150_1">#N/A</definedName>
    <definedName name="______pbs40">#N/A</definedName>
    <definedName name="______pbs40_1">#N/A</definedName>
    <definedName name="______pbs50">#N/A</definedName>
    <definedName name="______pbs50_1">#N/A</definedName>
    <definedName name="______pbs65">#N/A</definedName>
    <definedName name="______pbs65_1">#N/A</definedName>
    <definedName name="______pbs80">#N/A</definedName>
    <definedName name="______pbs80_1">#N/A</definedName>
    <definedName name="______pc50">#N/A</definedName>
    <definedName name="______pc50_1">#N/A</definedName>
    <definedName name="______pc80">#N/A</definedName>
    <definedName name="______pc80_1">#N/A</definedName>
    <definedName name="______pcf80">#N/A</definedName>
    <definedName name="______pcf80_1">#N/A</definedName>
    <definedName name="______ph100">#N/A</definedName>
    <definedName name="______ph100_1">#N/A</definedName>
    <definedName name="______ph150">#N/A</definedName>
    <definedName name="______ph150_1">#N/A</definedName>
    <definedName name="______phf100">#N/A</definedName>
    <definedName name="______phf100_1">#N/A</definedName>
    <definedName name="______phf150">#N/A</definedName>
    <definedName name="______phf150_1">#N/A</definedName>
    <definedName name="______pv100">#N/A</definedName>
    <definedName name="______pv100_1">#N/A</definedName>
    <definedName name="______pv40">#N/A</definedName>
    <definedName name="______pv40_1">#N/A</definedName>
    <definedName name="______pv50">#N/A</definedName>
    <definedName name="______pv50_1">#N/A</definedName>
    <definedName name="______pv80">#N/A</definedName>
    <definedName name="______pv80_1">#N/A</definedName>
    <definedName name="______pvc804">[1]analisa!#REF!</definedName>
    <definedName name="______pvc805">[1]analisa!#REF!</definedName>
    <definedName name="______pvf100">#N/A</definedName>
    <definedName name="______pvf100_1">#N/A</definedName>
    <definedName name="______pvf80">#N/A</definedName>
    <definedName name="______pvf80_1">#N/A</definedName>
    <definedName name="______sc1">#N/A</definedName>
    <definedName name="______sc1_1">#N/A</definedName>
    <definedName name="______SC2">#N/A</definedName>
    <definedName name="______SC2_1">#N/A</definedName>
    <definedName name="______sc3">#N/A</definedName>
    <definedName name="______sc3_1">#N/A</definedName>
    <definedName name="______sfv150">#N/A</definedName>
    <definedName name="______sfv150_1">#N/A</definedName>
    <definedName name="______SN3">#N/A</definedName>
    <definedName name="______SN3_1">#N/A</definedName>
    <definedName name="______sp606">#REF!</definedName>
    <definedName name="______std100">#N/A</definedName>
    <definedName name="______std100_1">#N/A</definedName>
    <definedName name="______std150">#N/A</definedName>
    <definedName name="______std150_1">#N/A</definedName>
    <definedName name="______std50">#N/A</definedName>
    <definedName name="______std50_1">#N/A</definedName>
    <definedName name="______std65">#N/A</definedName>
    <definedName name="______std65_1">#N/A</definedName>
    <definedName name="______th100">#N/A</definedName>
    <definedName name="______th100_1">#N/A</definedName>
    <definedName name="______TH160">#N/A</definedName>
    <definedName name="______TL1">#N/A</definedName>
    <definedName name="______TL1_1">#N/A</definedName>
    <definedName name="______TL1_2">#N/A</definedName>
    <definedName name="______TL2">#N/A</definedName>
    <definedName name="______TL2_1">#N/A</definedName>
    <definedName name="______TL3">#N/A</definedName>
    <definedName name="______TL3_1">#N/A</definedName>
    <definedName name="______TLA120">#N/A</definedName>
    <definedName name="______TLA120_1">#N/A</definedName>
    <definedName name="______TLA35">#N/A</definedName>
    <definedName name="______TLA35_1">#N/A</definedName>
    <definedName name="______TLA50">#N/A</definedName>
    <definedName name="______TLA50_1">#N/A</definedName>
    <definedName name="______TLA70">#N/A</definedName>
    <definedName name="______TLA70_1">#N/A</definedName>
    <definedName name="______TLA95">#N/A</definedName>
    <definedName name="______TLA95_1">#N/A</definedName>
    <definedName name="______TR250">#N/A</definedName>
    <definedName name="______TR250_1">#N/A</definedName>
    <definedName name="______tr375">#N/A</definedName>
    <definedName name="______tsv25">#N/A</definedName>
    <definedName name="______tsv25_1">#N/A</definedName>
    <definedName name="______tsv25_2">#N/A</definedName>
    <definedName name="______up10">[1]analisa!#REF!</definedName>
    <definedName name="______VL100">#N/A</definedName>
    <definedName name="______VL100_1">#N/A</definedName>
    <definedName name="______VL200">#N/A</definedName>
    <definedName name="______VL200_1">#N/A</definedName>
    <definedName name="______VL250">#N/A</definedName>
    <definedName name="______VL250_1">#N/A</definedName>
    <definedName name="______vnt100">#N/A</definedName>
    <definedName name="______vnt100_1">#N/A</definedName>
    <definedName name="______vnt40">#N/A</definedName>
    <definedName name="______vnt40_1">#N/A</definedName>
    <definedName name="______vnt50">#N/A</definedName>
    <definedName name="______vnt50_1">#N/A</definedName>
    <definedName name="______vnt80">#N/A</definedName>
    <definedName name="______vnt80_1">#N/A</definedName>
    <definedName name="_____CFP2">#N/A</definedName>
    <definedName name="_____CLP1">#N/A</definedName>
    <definedName name="_____CLP1_1">#N/A</definedName>
    <definedName name="_____CLP1_2">#N/A</definedName>
    <definedName name="_____CLP3">#N/A</definedName>
    <definedName name="_____CLP3_1">#N/A</definedName>
    <definedName name="_____CLP4">#N/A</definedName>
    <definedName name="_____CLP4_1">#N/A</definedName>
    <definedName name="_____CLP5">#N/A</definedName>
    <definedName name="_____CLP5_1">#N/A</definedName>
    <definedName name="_____CLP6">#N/A</definedName>
    <definedName name="_____CLP6_1">#N/A</definedName>
    <definedName name="_____CLP7">#N/A</definedName>
    <definedName name="_____CLP7_1">#N/A</definedName>
    <definedName name="_____EEE07">'[23]ANALISA ALAT'!$AW$15</definedName>
    <definedName name="_____EEE30">'[23]ANALISA ALAT'!$AW$38</definedName>
    <definedName name="_____EEE31">'[23]ANALISA ALAT'!$AW$39</definedName>
    <definedName name="_____gip1">#N/A</definedName>
    <definedName name="_____gip1_1">#N/A</definedName>
    <definedName name="_____gip15">#N/A</definedName>
    <definedName name="_____gip15_1">#N/A</definedName>
    <definedName name="_____gip3">#N/A</definedName>
    <definedName name="_____gip3_1">#N/A</definedName>
    <definedName name="_____gip34">#N/A</definedName>
    <definedName name="_____gip34_1">#N/A</definedName>
    <definedName name="_____gip4">#N/A</definedName>
    <definedName name="_____gip4_1">#N/A</definedName>
    <definedName name="_____lk05">[1]analisa!$I$42</definedName>
    <definedName name="_____MMM04">[24]UPAH!$F$57</definedName>
    <definedName name="_____MMM09">[23]UPAH!$F$59</definedName>
    <definedName name="_____MMM10">[24]UPAH!$F$63</definedName>
    <definedName name="_____MMM11">[24]UPAH!$F$64</definedName>
    <definedName name="_____MMM16">[23]UPAH!$F$68</definedName>
    <definedName name="_____MMM19">[24]UPAH!$F$78</definedName>
    <definedName name="_____MMM37">[23]UPAH!$F$95</definedName>
    <definedName name="_____MMM39">[24]UPAH!$F$99</definedName>
    <definedName name="_____pan2">#REF!</definedName>
    <definedName name="_____sp606">#REF!</definedName>
    <definedName name="_____srt2">#N/A</definedName>
    <definedName name="_____srt2_1">#N/A</definedName>
    <definedName name="____abb91">#N/A</definedName>
    <definedName name="____abb91_1">#N/A</definedName>
    <definedName name="____abs100">#N/A</definedName>
    <definedName name="____abs100_1">#N/A</definedName>
    <definedName name="____abs100_2">#N/A</definedName>
    <definedName name="____ahs1">#N/A</definedName>
    <definedName name="____ahs1_1">#N/A</definedName>
    <definedName name="____ahu100">#N/A</definedName>
    <definedName name="____ahu100_1">#N/A</definedName>
    <definedName name="____ahu150">#N/A</definedName>
    <definedName name="____ahu150_1">#N/A</definedName>
    <definedName name="____ako100">#N/A</definedName>
    <definedName name="____ako100_1">#N/A</definedName>
    <definedName name="____ako150">#N/A</definedName>
    <definedName name="____ako150_1">#N/A</definedName>
    <definedName name="____ako50">#N/A</definedName>
    <definedName name="____ako50_1">#N/A</definedName>
    <definedName name="____ako80">#N/A</definedName>
    <definedName name="____ako80_1">#N/A</definedName>
    <definedName name="____aku100">#N/A</definedName>
    <definedName name="____aku100_1">#N/A</definedName>
    <definedName name="____aku150">#N/A</definedName>
    <definedName name="____aku150_1">#N/A</definedName>
    <definedName name="____asb5">#N/A</definedName>
    <definedName name="____asb5_1">#N/A</definedName>
    <definedName name="____bcv100">#N/A</definedName>
    <definedName name="____bcv100_1">#N/A</definedName>
    <definedName name="____bcv125">#N/A</definedName>
    <definedName name="____bcv125_1">#N/A</definedName>
    <definedName name="____bcv150">#N/A</definedName>
    <definedName name="____bcv150_1">#N/A</definedName>
    <definedName name="____C">#N/A</definedName>
    <definedName name="____C_1">#N/A</definedName>
    <definedName name="____cas80">#N/A</definedName>
    <definedName name="____cas80_1">#N/A</definedName>
    <definedName name="____CCF2">#N/A</definedName>
    <definedName name="____CCF2_1">#N/A</definedName>
    <definedName name="____CFP2">#N/A</definedName>
    <definedName name="____CLP1">#N/A</definedName>
    <definedName name="____CLP1_1">#N/A</definedName>
    <definedName name="____CLP1_2">#N/A</definedName>
    <definedName name="____CLP2">#N/A</definedName>
    <definedName name="____CLP2_1">#N/A</definedName>
    <definedName name="____CLP3">#N/A</definedName>
    <definedName name="____CLP3_1">#N/A</definedName>
    <definedName name="____CLP4">#N/A</definedName>
    <definedName name="____CLP4_1">#N/A</definedName>
    <definedName name="____CLP5">#N/A</definedName>
    <definedName name="____CLP5_1">#N/A</definedName>
    <definedName name="____CLP6">#N/A</definedName>
    <definedName name="____CLP6_1">#N/A</definedName>
    <definedName name="____CLP7">#N/A</definedName>
    <definedName name="____CLP7_1">#N/A</definedName>
    <definedName name="____cor175">#N/A</definedName>
    <definedName name="____cor175_1">#N/A</definedName>
    <definedName name="____cor225">#N/A</definedName>
    <definedName name="____cor225_1">#N/A</definedName>
    <definedName name="____cor300">#N/A</definedName>
    <definedName name="____cor300_1">#N/A</definedName>
    <definedName name="____CT250">#N/A</definedName>
    <definedName name="____CT250_1">#N/A</definedName>
    <definedName name="____cvd100">#N/A</definedName>
    <definedName name="____cvd100_1">#N/A</definedName>
    <definedName name="____cvd100_2">#N/A</definedName>
    <definedName name="____cvd15">#N/A</definedName>
    <definedName name="____cvd15_1">#N/A</definedName>
    <definedName name="____cvd150">#N/A</definedName>
    <definedName name="____cvd150_1">#N/A</definedName>
    <definedName name="____cvd50">#N/A</definedName>
    <definedName name="____cvd50_1">#N/A</definedName>
    <definedName name="____cvd65">#N/A</definedName>
    <definedName name="____cvd65_1">#N/A</definedName>
    <definedName name="____dcd021">#N/A</definedName>
    <definedName name="____dcd021_1">#N/A</definedName>
    <definedName name="____ddn400">#N/A</definedName>
    <definedName name="____ddn400_1">#N/A</definedName>
    <definedName name="____ddn400_2">#N/A</definedName>
    <definedName name="____ddn600">#N/A</definedName>
    <definedName name="____ddn600_1">#N/A</definedName>
    <definedName name="____dgt100">#N/A</definedName>
    <definedName name="____dia6">#N/A</definedName>
    <definedName name="____dia6_1">#N/A</definedName>
    <definedName name="____dia6_2">#N/A</definedName>
    <definedName name="____DIV1">#N/A</definedName>
    <definedName name="____DIV1_1">#N/A</definedName>
    <definedName name="____DIV10">#N/A</definedName>
    <definedName name="____DIV10_1">#N/A</definedName>
    <definedName name="____DIV11">#N/A</definedName>
    <definedName name="____DIV11_1">#N/A</definedName>
    <definedName name="____DIV2">#N/A</definedName>
    <definedName name="____DIV2_1">#N/A</definedName>
    <definedName name="____DIV3">#N/A</definedName>
    <definedName name="____DIV3_1">#N/A</definedName>
    <definedName name="____DIV4">#N/A</definedName>
    <definedName name="____DIV4_1">#N/A</definedName>
    <definedName name="____DIV5">#N/A</definedName>
    <definedName name="____DIV5_1">#N/A</definedName>
    <definedName name="____DIV6">#N/A</definedName>
    <definedName name="____DIV6_1">#N/A</definedName>
    <definedName name="____DIV7">#N/A</definedName>
    <definedName name="____DIV7_1">#N/A</definedName>
    <definedName name="____DIV8">#N/A</definedName>
    <definedName name="____DIV8_1">#N/A</definedName>
    <definedName name="____DIV9">#N/A</definedName>
    <definedName name="____DIV9_1">#N/A</definedName>
    <definedName name="____EEE01">#N/A</definedName>
    <definedName name="____EEE01_1">#N/A</definedName>
    <definedName name="____EEE02">#N/A</definedName>
    <definedName name="____EEE02_1">#N/A</definedName>
    <definedName name="____EEE03">#N/A</definedName>
    <definedName name="____EEE03_1">#N/A</definedName>
    <definedName name="____EEE04">#N/A</definedName>
    <definedName name="____EEE04_1">#N/A</definedName>
    <definedName name="____EEE05">#N/A</definedName>
    <definedName name="____EEE05_1">#N/A</definedName>
    <definedName name="____EEE06">#N/A</definedName>
    <definedName name="____EEE06_1">#N/A</definedName>
    <definedName name="____EEE07">#N/A</definedName>
    <definedName name="____EEE07_1">#N/A</definedName>
    <definedName name="____EEE08">#N/A</definedName>
    <definedName name="____EEE08_1">#N/A</definedName>
    <definedName name="____EEE09">#N/A</definedName>
    <definedName name="____EEE09_1">#N/A</definedName>
    <definedName name="____EEE10">#N/A</definedName>
    <definedName name="____EEE10_1">#N/A</definedName>
    <definedName name="____EEE11">#N/A</definedName>
    <definedName name="____EEE11_1">#N/A</definedName>
    <definedName name="____EEE12">#N/A</definedName>
    <definedName name="____EEE12_1">#N/A</definedName>
    <definedName name="____EEE13">#N/A</definedName>
    <definedName name="____EEE13_1">#N/A</definedName>
    <definedName name="____EEE14">#N/A</definedName>
    <definedName name="____EEE14_1">#N/A</definedName>
    <definedName name="____EEE15">#N/A</definedName>
    <definedName name="____EEE15_1">#N/A</definedName>
    <definedName name="____EEE16">#N/A</definedName>
    <definedName name="____EEE16_1">#N/A</definedName>
    <definedName name="____EEE17">#N/A</definedName>
    <definedName name="____EEE17_1">#N/A</definedName>
    <definedName name="____EEE18">#N/A</definedName>
    <definedName name="____EEE18_1">#N/A</definedName>
    <definedName name="____EEE19">#N/A</definedName>
    <definedName name="____EEE19_1">#N/A</definedName>
    <definedName name="____EEE20">#N/A</definedName>
    <definedName name="____EEE20_1">#N/A</definedName>
    <definedName name="____EEE21">#N/A</definedName>
    <definedName name="____EEE21_1">#N/A</definedName>
    <definedName name="____EEE22">#N/A</definedName>
    <definedName name="____EEE22_1">#N/A</definedName>
    <definedName name="____EEE23">#N/A</definedName>
    <definedName name="____EEE23_1">#N/A</definedName>
    <definedName name="____EEE24">#N/A</definedName>
    <definedName name="____EEE24_1">#N/A</definedName>
    <definedName name="____EEE25">#N/A</definedName>
    <definedName name="____EEE25_1">#N/A</definedName>
    <definedName name="____EEE26">#N/A</definedName>
    <definedName name="____EEE26_1">#N/A</definedName>
    <definedName name="____EEE27">#N/A</definedName>
    <definedName name="____EEE27_1">#N/A</definedName>
    <definedName name="____EEE28">#N/A</definedName>
    <definedName name="____EEE28_1">#N/A</definedName>
    <definedName name="____EEE29">#N/A</definedName>
    <definedName name="____EEE29_1">#N/A</definedName>
    <definedName name="____EEE30">#N/A</definedName>
    <definedName name="____EEE30_1">#N/A</definedName>
    <definedName name="____EEE31">#N/A</definedName>
    <definedName name="____EEE31_1">#N/A</definedName>
    <definedName name="____EEE32">#N/A</definedName>
    <definedName name="____EEE32_1">#N/A</definedName>
    <definedName name="____EEE33">#N/A</definedName>
    <definedName name="____EEE33_1">#N/A</definedName>
    <definedName name="____Eqp1">#N/A</definedName>
    <definedName name="____Eqp1_1">#N/A</definedName>
    <definedName name="____Eqp2">#N/A</definedName>
    <definedName name="____Eqp2_1">#N/A</definedName>
    <definedName name="____fjd100">#N/A</definedName>
    <definedName name="____fjd100_1">#N/A</definedName>
    <definedName name="____fjd150">#N/A</definedName>
    <definedName name="____fjd150_1">#N/A</definedName>
    <definedName name="____fjd50">#N/A</definedName>
    <definedName name="____fjd50_1">#N/A</definedName>
    <definedName name="____fjd65">#N/A</definedName>
    <definedName name="____fjd65_1">#N/A</definedName>
    <definedName name="____fmd150">#N/A</definedName>
    <definedName name="____fmd150_1">#N/A</definedName>
    <definedName name="____g1">#N/A</definedName>
    <definedName name="____g1_1">#N/A</definedName>
    <definedName name="____GID1">#N/A</definedName>
    <definedName name="____GIP4004">[1]analisa!#REF!</definedName>
    <definedName name="____GIP5004">[1]analisa!#REF!</definedName>
    <definedName name="____GIP6504">[1]analisa!#REF!</definedName>
    <definedName name="____GIP804">[1]analisa!#REF!</definedName>
    <definedName name="____grv20">#N/A</definedName>
    <definedName name="____grv20_1">#N/A</definedName>
    <definedName name="____grv20_2">#N/A</definedName>
    <definedName name="____grv30">#N/A</definedName>
    <definedName name="____grv30_1">#N/A</definedName>
    <definedName name="____gvd100">#N/A</definedName>
    <definedName name="____gvd100_1">#N/A</definedName>
    <definedName name="____gvd15">#N/A</definedName>
    <definedName name="____gvd15_1">#N/A</definedName>
    <definedName name="____gvd150">#N/A</definedName>
    <definedName name="____gvd150_1">#N/A</definedName>
    <definedName name="____gvd25">#N/A</definedName>
    <definedName name="____gvd25_1">#N/A</definedName>
    <definedName name="____gvd50">#N/A</definedName>
    <definedName name="____gvd50_1">#N/A</definedName>
    <definedName name="____gvd65">#N/A</definedName>
    <definedName name="____gvd65_1">#N/A</definedName>
    <definedName name="____HAL1">#N/A</definedName>
    <definedName name="____HAL1_1">#N/A</definedName>
    <definedName name="____HAL2">#N/A</definedName>
    <definedName name="____HAL2_1">#N/A</definedName>
    <definedName name="____HAL3">#N/A</definedName>
    <definedName name="____HAL3_1">#N/A</definedName>
    <definedName name="____HAL4">#N/A</definedName>
    <definedName name="____HAL4_1">#N/A</definedName>
    <definedName name="____HAL5">#N/A</definedName>
    <definedName name="____HAL5_1">#N/A</definedName>
    <definedName name="____HAL6">#N/A</definedName>
    <definedName name="____HAL6_1">#N/A</definedName>
    <definedName name="____HAL7">#N/A</definedName>
    <definedName name="____HAL7_1">#N/A</definedName>
    <definedName name="____HAL8">#N/A</definedName>
    <definedName name="____HAL8_1">#N/A</definedName>
    <definedName name="____kc3">#N/A</definedName>
    <definedName name="____kc3_1">#N/A</definedName>
    <definedName name="____kc5">#N/A</definedName>
    <definedName name="____kc5_1">#N/A</definedName>
    <definedName name="____KM1">#N/A</definedName>
    <definedName name="____L100000">#N/A</definedName>
    <definedName name="____L100000_1">#N/A</definedName>
    <definedName name="____L100000_2">#N/A</definedName>
    <definedName name="____L1000000">#N/A</definedName>
    <definedName name="____L1000000_1">#N/A</definedName>
    <definedName name="____L69000">#N/A</definedName>
    <definedName name="____L69000_1">#N/A</definedName>
    <definedName name="____L70000">#N/A</definedName>
    <definedName name="____L70000_1">#N/A</definedName>
    <definedName name="____L90000">#N/A</definedName>
    <definedName name="____L90000_1">#N/A</definedName>
    <definedName name="____L99999">#N/A</definedName>
    <definedName name="____L99999_1">#N/A</definedName>
    <definedName name="____L999999">#N/A</definedName>
    <definedName name="____L999999_1">#N/A</definedName>
    <definedName name="____lk05">[1]analisa!$I$42</definedName>
    <definedName name="____lk725">[2]Vol.!#REF!</definedName>
    <definedName name="____LLL01">#N/A</definedName>
    <definedName name="____LLL01_1">#N/A</definedName>
    <definedName name="____LLL02">#N/A</definedName>
    <definedName name="____LLL02_1">#N/A</definedName>
    <definedName name="____LLL03">#N/A</definedName>
    <definedName name="____LLL03_1">#N/A</definedName>
    <definedName name="____LLL04">#N/A</definedName>
    <definedName name="____LLL05">#N/A</definedName>
    <definedName name="____LLL05_1">#N/A</definedName>
    <definedName name="____LLL05_2">#N/A</definedName>
    <definedName name="____LLL06">#N/A</definedName>
    <definedName name="____LLL06_1">#N/A</definedName>
    <definedName name="____LLL07">#N/A</definedName>
    <definedName name="____LLL08">#N/A</definedName>
    <definedName name="____LLL08_1">#N/A</definedName>
    <definedName name="____LLL08_2">#N/A</definedName>
    <definedName name="____LLL09">#N/A</definedName>
    <definedName name="____LLL09_1">#N/A</definedName>
    <definedName name="____LLL10">#N/A</definedName>
    <definedName name="____LLL10_1">#N/A</definedName>
    <definedName name="____LLL11">#N/A</definedName>
    <definedName name="____LLL11_1">#N/A</definedName>
    <definedName name="____M6" localSheetId="2" hidden="1">{#N/A,#N/A,FALSE,"Chi tiÆt"}</definedName>
    <definedName name="____M6" localSheetId="4" hidden="1">{#N/A,#N/A,FALSE,"Chi tiÆt"}</definedName>
    <definedName name="____M6" localSheetId="1" hidden="1">{#N/A,#N/A,FALSE,"Chi tiÆt"}</definedName>
    <definedName name="____M6" localSheetId="0" hidden="1">{#N/A,#N/A,FALSE,"Chi tiÆt"}</definedName>
    <definedName name="____M6" localSheetId="3" hidden="1">{#N/A,#N/A,FALSE,"Chi tiÆt"}</definedName>
    <definedName name="____M6" localSheetId="6" hidden="1">{#N/A,#N/A,FALSE,"Chi tiÆt"}</definedName>
    <definedName name="____M6" localSheetId="5" hidden="1">{#N/A,#N/A,FALSE,"Chi tiÆt"}</definedName>
    <definedName name="____M6" localSheetId="8" hidden="1">{#N/A,#N/A,FALSE,"Chi tiÆt"}</definedName>
    <definedName name="____M6" hidden="1">{#N/A,#N/A,FALSE,"Chi tiÆt"}</definedName>
    <definedName name="____M6_1">#N/A</definedName>
    <definedName name="____M6_2">#N/A</definedName>
    <definedName name="____MAC12">#N/A</definedName>
    <definedName name="____MAC12_1">#N/A</definedName>
    <definedName name="____MAC12_2">#N/A</definedName>
    <definedName name="____MAC46">#N/A</definedName>
    <definedName name="____MAC46_1">#N/A</definedName>
    <definedName name="____MDE01">#N/A</definedName>
    <definedName name="____MDE01_1">#N/A</definedName>
    <definedName name="____MDE02">#N/A</definedName>
    <definedName name="____MDE02_1">#N/A</definedName>
    <definedName name="____MDE03">#N/A</definedName>
    <definedName name="____MDE03_1">#N/A</definedName>
    <definedName name="____MDE04">#N/A</definedName>
    <definedName name="____MDE04_1">#N/A</definedName>
    <definedName name="____MDE05">#N/A</definedName>
    <definedName name="____MDE05_1">#N/A</definedName>
    <definedName name="____MDE06">#N/A</definedName>
    <definedName name="____MDE06_1">#N/A</definedName>
    <definedName name="____MDE07">#N/A</definedName>
    <definedName name="____MDE07_1">#N/A</definedName>
    <definedName name="____MDE08">#N/A</definedName>
    <definedName name="____MDE08_1">#N/A</definedName>
    <definedName name="____MDE09">#N/A</definedName>
    <definedName name="____MDE09_1">#N/A</definedName>
    <definedName name="____MDE10">#N/A</definedName>
    <definedName name="____MDE10_1">#N/A</definedName>
    <definedName name="____MDE11">#N/A</definedName>
    <definedName name="____MDE11_1">#N/A</definedName>
    <definedName name="____MDE12">#N/A</definedName>
    <definedName name="____MDE12_1">#N/A</definedName>
    <definedName name="____MDE13">#N/A</definedName>
    <definedName name="____MDE13_1">#N/A</definedName>
    <definedName name="____MDE14">#N/A</definedName>
    <definedName name="____MDE14_1">#N/A</definedName>
    <definedName name="____MDE15">#N/A</definedName>
    <definedName name="____MDE15_1">#N/A</definedName>
    <definedName name="____MDE16">#N/A</definedName>
    <definedName name="____MDE16_1">#N/A</definedName>
    <definedName name="____MDE17">#N/A</definedName>
    <definedName name="____MDE17_1">#N/A</definedName>
    <definedName name="____MDE18">#N/A</definedName>
    <definedName name="____MDE18_1">#N/A</definedName>
    <definedName name="____MDE19">#N/A</definedName>
    <definedName name="____MDE19_1">#N/A</definedName>
    <definedName name="____MDE20">#N/A</definedName>
    <definedName name="____MDE20_1">#N/A</definedName>
    <definedName name="____MDE21">#N/A</definedName>
    <definedName name="____MDE21_1">#N/A</definedName>
    <definedName name="____MDE22">#N/A</definedName>
    <definedName name="____MDE22_1">#N/A</definedName>
    <definedName name="____MDE23">#N/A</definedName>
    <definedName name="____MDE23_1">#N/A</definedName>
    <definedName name="____MDE24">#N/A</definedName>
    <definedName name="____MDE24_1">#N/A</definedName>
    <definedName name="____MDE25">#N/A</definedName>
    <definedName name="____MDE25_1">#N/A</definedName>
    <definedName name="____MDE26">#N/A</definedName>
    <definedName name="____MDE26_1">#N/A</definedName>
    <definedName name="____MDE27">#N/A</definedName>
    <definedName name="____MDE27_1">#N/A</definedName>
    <definedName name="____MDE28">#N/A</definedName>
    <definedName name="____MDE28_1">#N/A</definedName>
    <definedName name="____MDE29">#N/A</definedName>
    <definedName name="____MDE29_1">#N/A</definedName>
    <definedName name="____MDE30">#N/A</definedName>
    <definedName name="____MDE30_1">#N/A</definedName>
    <definedName name="____MDE31">#N/A</definedName>
    <definedName name="____MDE31_1">#N/A</definedName>
    <definedName name="____MDE32">#N/A</definedName>
    <definedName name="____MDE32_1">#N/A</definedName>
    <definedName name="____MDE33">#N/A</definedName>
    <definedName name="____MDE33_1">#N/A</definedName>
    <definedName name="____MDE34">#N/A</definedName>
    <definedName name="____MDE34_1">#N/A</definedName>
    <definedName name="____MDE35">#N/A</definedName>
    <definedName name="____MDE35_1">#N/A</definedName>
    <definedName name="____MDE36">#N/A</definedName>
    <definedName name="____MDE36_1">#N/A</definedName>
    <definedName name="____MDE37">#N/A</definedName>
    <definedName name="____MDE37_1">#N/A</definedName>
    <definedName name="____MDE38">#N/A</definedName>
    <definedName name="____MDE38_1">#N/A</definedName>
    <definedName name="____MDE39">#N/A</definedName>
    <definedName name="____MDE39_1">#N/A</definedName>
    <definedName name="____MDE40">#N/A</definedName>
    <definedName name="____MDE40_1">#N/A</definedName>
    <definedName name="____MDE41">#N/A</definedName>
    <definedName name="____MDE41_1">#N/A</definedName>
    <definedName name="____MDE42">#N/A</definedName>
    <definedName name="____MDE42_1">#N/A</definedName>
    <definedName name="____MDE43">#N/A</definedName>
    <definedName name="____MDE43_1">#N/A</definedName>
    <definedName name="____MDE44">#N/A</definedName>
    <definedName name="____MDE44_1">#N/A</definedName>
    <definedName name="____MDE45">#N/A</definedName>
    <definedName name="____MDE45_1">#N/A</definedName>
    <definedName name="____MDE46">#N/A</definedName>
    <definedName name="____MDE46_1">#N/A</definedName>
    <definedName name="____MDE47">#N/A</definedName>
    <definedName name="____MDE47_1">#N/A</definedName>
    <definedName name="____MDE48">#N/A</definedName>
    <definedName name="____MDE48_1">#N/A</definedName>
    <definedName name="____MDE49">#N/A</definedName>
    <definedName name="____MDE49_1">#N/A</definedName>
    <definedName name="____MDE50">#N/A</definedName>
    <definedName name="____MDE50_1">#N/A</definedName>
    <definedName name="____MDE51">#N/A</definedName>
    <definedName name="____MDE51_1">#N/A</definedName>
    <definedName name="____MDE52">#N/A</definedName>
    <definedName name="____MDE52_1">#N/A</definedName>
    <definedName name="____MDE53">#N/A</definedName>
    <definedName name="____MDE53_1">#N/A</definedName>
    <definedName name="____MDE54">#N/A</definedName>
    <definedName name="____MDE54_1">#N/A</definedName>
    <definedName name="____MDE55">#N/A</definedName>
    <definedName name="____MDE55_1">#N/A</definedName>
    <definedName name="____MDE56">#N/A</definedName>
    <definedName name="____MDE56_1">#N/A</definedName>
    <definedName name="____MDE57">#N/A</definedName>
    <definedName name="____MDE57_1">#N/A</definedName>
    <definedName name="____MDE58">#N/A</definedName>
    <definedName name="____MDE58_1">#N/A</definedName>
    <definedName name="____MDE59">#N/A</definedName>
    <definedName name="____MDE59_1">#N/A</definedName>
    <definedName name="____MDE60">#N/A</definedName>
    <definedName name="____MDE60_1">#N/A</definedName>
    <definedName name="____MDE61">#N/A</definedName>
    <definedName name="____MDE61_1">#N/A</definedName>
    <definedName name="____MDE62">#N/A</definedName>
    <definedName name="____MDE62_1">#N/A</definedName>
    <definedName name="____MDE63">#N/A</definedName>
    <definedName name="____MDE63_1">#N/A</definedName>
    <definedName name="____MDE64">#N/A</definedName>
    <definedName name="____MDE64_1">#N/A</definedName>
    <definedName name="____MDE65">#N/A</definedName>
    <definedName name="____MDE65_1">#N/A</definedName>
    <definedName name="____MDE66">#N/A</definedName>
    <definedName name="____MDE66_1">#N/A</definedName>
    <definedName name="____MDE67">#N/A</definedName>
    <definedName name="____MDE67_1">#N/A</definedName>
    <definedName name="____MDE68">#N/A</definedName>
    <definedName name="____MDE68_1">#N/A</definedName>
    <definedName name="____ME01">#N/A</definedName>
    <definedName name="____ME01_1">#N/A</definedName>
    <definedName name="____ME02">#N/A</definedName>
    <definedName name="____ME02_1">#N/A</definedName>
    <definedName name="____ME03">#N/A</definedName>
    <definedName name="____ME03_1">#N/A</definedName>
    <definedName name="____ME04">#N/A</definedName>
    <definedName name="____ME04_1">#N/A</definedName>
    <definedName name="____ME05">#N/A</definedName>
    <definedName name="____ME05_1">#N/A</definedName>
    <definedName name="____ME06">#N/A</definedName>
    <definedName name="____ME06_1">#N/A</definedName>
    <definedName name="____ME07">#N/A</definedName>
    <definedName name="____ME07_1">#N/A</definedName>
    <definedName name="____ME08">#N/A</definedName>
    <definedName name="____ME08_1">#N/A</definedName>
    <definedName name="____ME09">#N/A</definedName>
    <definedName name="____ME09_1">#N/A</definedName>
    <definedName name="____ME10">#N/A</definedName>
    <definedName name="____ME10_1">#N/A</definedName>
    <definedName name="____ME11">#N/A</definedName>
    <definedName name="____ME11_1">#N/A</definedName>
    <definedName name="____ME12">#N/A</definedName>
    <definedName name="____ME12_1">#N/A</definedName>
    <definedName name="____ME13">#N/A</definedName>
    <definedName name="____ME13_1">#N/A</definedName>
    <definedName name="____ME14">#N/A</definedName>
    <definedName name="____ME14_1">#N/A</definedName>
    <definedName name="____ME15">#N/A</definedName>
    <definedName name="____ME15_1">#N/A</definedName>
    <definedName name="____ME16">#N/A</definedName>
    <definedName name="____ME16_1">#N/A</definedName>
    <definedName name="____ME17">#N/A</definedName>
    <definedName name="____ME17_1">#N/A</definedName>
    <definedName name="____ME18">#N/A</definedName>
    <definedName name="____ME18_1">#N/A</definedName>
    <definedName name="____ME19">#N/A</definedName>
    <definedName name="____ME19_1">#N/A</definedName>
    <definedName name="____ME2">#N/A</definedName>
    <definedName name="____ME2_1">#N/A</definedName>
    <definedName name="____ME20">#N/A</definedName>
    <definedName name="____ME20_1">#N/A</definedName>
    <definedName name="____ME21">#N/A</definedName>
    <definedName name="____ME21_1">#N/A</definedName>
    <definedName name="____ME22">#N/A</definedName>
    <definedName name="____ME22_1">#N/A</definedName>
    <definedName name="____ME23">#N/A</definedName>
    <definedName name="____ME23_1">#N/A</definedName>
    <definedName name="____ME24">#N/A</definedName>
    <definedName name="____ME24_1">#N/A</definedName>
    <definedName name="____ME25">#N/A</definedName>
    <definedName name="____ME25_1">#N/A</definedName>
    <definedName name="____ME26">#N/A</definedName>
    <definedName name="____ME26_1">#N/A</definedName>
    <definedName name="____ME27">#N/A</definedName>
    <definedName name="____ME27_1">#N/A</definedName>
    <definedName name="____ME28">#N/A</definedName>
    <definedName name="____ME28_1">#N/A</definedName>
    <definedName name="____ME29">#N/A</definedName>
    <definedName name="____ME29_1">#N/A</definedName>
    <definedName name="____ME3">#N/A</definedName>
    <definedName name="____ME3_1">#N/A</definedName>
    <definedName name="____ME30">#N/A</definedName>
    <definedName name="____ME30_1">#N/A</definedName>
    <definedName name="____ME31">#N/A</definedName>
    <definedName name="____ME31_1">#N/A</definedName>
    <definedName name="____ME32">#N/A</definedName>
    <definedName name="____ME32_1">#N/A</definedName>
    <definedName name="____ME33">#N/A</definedName>
    <definedName name="____ME33_1">#N/A</definedName>
    <definedName name="____ME34">#N/A</definedName>
    <definedName name="____ME34_1">#N/A</definedName>
    <definedName name="____ME35">#N/A</definedName>
    <definedName name="____ME35_1">#N/A</definedName>
    <definedName name="____ME36">#N/A</definedName>
    <definedName name="____ME36_1">#N/A</definedName>
    <definedName name="____ME37">#N/A</definedName>
    <definedName name="____ME37_1">#N/A</definedName>
    <definedName name="____ME38">#N/A</definedName>
    <definedName name="____ME38_1">#N/A</definedName>
    <definedName name="____ME39">#N/A</definedName>
    <definedName name="____ME39_1">#N/A</definedName>
    <definedName name="____ME40">#N/A</definedName>
    <definedName name="____ME40_1">#N/A</definedName>
    <definedName name="____ME41">#N/A</definedName>
    <definedName name="____ME41_1">#N/A</definedName>
    <definedName name="____ME42">#N/A</definedName>
    <definedName name="____ME42_1">#N/A</definedName>
    <definedName name="____ME43">#N/A</definedName>
    <definedName name="____ME43_1">#N/A</definedName>
    <definedName name="____ME44">#N/A</definedName>
    <definedName name="____ME44_1">#N/A</definedName>
    <definedName name="____ME45">#N/A</definedName>
    <definedName name="____ME45_1">#N/A</definedName>
    <definedName name="____ME46">#N/A</definedName>
    <definedName name="____ME46_1">#N/A</definedName>
    <definedName name="____ME47">#N/A</definedName>
    <definedName name="____ME47_1">#N/A</definedName>
    <definedName name="____ME48">#N/A</definedName>
    <definedName name="____ME48_1">#N/A</definedName>
    <definedName name="____ME49">#N/A</definedName>
    <definedName name="____ME49_1">#N/A</definedName>
    <definedName name="____ME50">#N/A</definedName>
    <definedName name="____ME50_1">#N/A</definedName>
    <definedName name="____ME51">#N/A</definedName>
    <definedName name="____ME51_1">#N/A</definedName>
    <definedName name="____ME52">#N/A</definedName>
    <definedName name="____ME52_1">#N/A</definedName>
    <definedName name="____ME53">#N/A</definedName>
    <definedName name="____ME53_1">#N/A</definedName>
    <definedName name="____ME54">#N/A</definedName>
    <definedName name="____ME54_1">#N/A</definedName>
    <definedName name="____ME55">#N/A</definedName>
    <definedName name="____ME55_1">#N/A</definedName>
    <definedName name="____ME56">#N/A</definedName>
    <definedName name="____ME56_1">#N/A</definedName>
    <definedName name="____ME57">#N/A</definedName>
    <definedName name="____ME57_1">#N/A</definedName>
    <definedName name="____ME58">#N/A</definedName>
    <definedName name="____ME58_1">#N/A</definedName>
    <definedName name="____ME59">#N/A</definedName>
    <definedName name="____ME59_1">#N/A</definedName>
    <definedName name="____ME60">#N/A</definedName>
    <definedName name="____ME60_1">#N/A</definedName>
    <definedName name="____ME61">#N/A</definedName>
    <definedName name="____ME61_1">#N/A</definedName>
    <definedName name="____ME62">#N/A</definedName>
    <definedName name="____ME62_1">#N/A</definedName>
    <definedName name="____ME63">#N/A</definedName>
    <definedName name="____ME63_1">#N/A</definedName>
    <definedName name="____ME64">#N/A</definedName>
    <definedName name="____ME64_1">#N/A</definedName>
    <definedName name="____ME65">#N/A</definedName>
    <definedName name="____ME65_1">#N/A</definedName>
    <definedName name="____ME66">#N/A</definedName>
    <definedName name="____ME66_1">#N/A</definedName>
    <definedName name="____ME67">#N/A</definedName>
    <definedName name="____ME67_1">#N/A</definedName>
    <definedName name="____ME68">#N/A</definedName>
    <definedName name="____ME68_1">#N/A</definedName>
    <definedName name="____MMM01">#N/A</definedName>
    <definedName name="____MMM01_1">#N/A</definedName>
    <definedName name="____MMM02">#N/A</definedName>
    <definedName name="____MMM02_1">#N/A</definedName>
    <definedName name="____MMM03">#N/A</definedName>
    <definedName name="____MMM03_1">#N/A</definedName>
    <definedName name="____MMM04">#N/A</definedName>
    <definedName name="____MMM04_1">#N/A</definedName>
    <definedName name="____MMM05">#N/A</definedName>
    <definedName name="____MMM05_1">#N/A</definedName>
    <definedName name="____MMM06">#N/A</definedName>
    <definedName name="____MMM06_1">#N/A</definedName>
    <definedName name="____MMM07">#N/A</definedName>
    <definedName name="____MMM07_1">#N/A</definedName>
    <definedName name="____MMM08">#N/A</definedName>
    <definedName name="____MMM09">#N/A</definedName>
    <definedName name="____MMM09_1">#N/A</definedName>
    <definedName name="____MMM09_2">#N/A</definedName>
    <definedName name="____MMM10">#N/A</definedName>
    <definedName name="____MMM10_1">#N/A</definedName>
    <definedName name="____MMM11">#N/A</definedName>
    <definedName name="____MMM11_1">#N/A</definedName>
    <definedName name="____MMM12">#N/A</definedName>
    <definedName name="____MMM12_1">#N/A</definedName>
    <definedName name="____MMM13">#N/A</definedName>
    <definedName name="____MMM13_1">#N/A</definedName>
    <definedName name="____MMM14">#N/A</definedName>
    <definedName name="____MMM15">#N/A</definedName>
    <definedName name="____MMM16">#N/A</definedName>
    <definedName name="____MMM17">#N/A</definedName>
    <definedName name="____MMM17_1">#N/A</definedName>
    <definedName name="____MMM17_2">#N/A</definedName>
    <definedName name="____MMM18">#N/A</definedName>
    <definedName name="____MMM18_1">#N/A</definedName>
    <definedName name="____MMM18_2">#N/A</definedName>
    <definedName name="____MMM19">#N/A</definedName>
    <definedName name="____MMM20">#N/A</definedName>
    <definedName name="____MMM21">#N/A</definedName>
    <definedName name="____MMM22">#N/A</definedName>
    <definedName name="____MMM23">#N/A</definedName>
    <definedName name="____MMM23_1">#N/A</definedName>
    <definedName name="____MMM24">#N/A</definedName>
    <definedName name="____MMM24_1">#N/A</definedName>
    <definedName name="____MMM25">#N/A</definedName>
    <definedName name="____MMM26">#N/A</definedName>
    <definedName name="____MMM26_1">#N/A</definedName>
    <definedName name="____MMM26_2">#N/A</definedName>
    <definedName name="____MMM27">#N/A</definedName>
    <definedName name="____MMM27_1">#N/A</definedName>
    <definedName name="____MMM28">#N/A</definedName>
    <definedName name="____MMM28_1">#N/A</definedName>
    <definedName name="____MMM29">#N/A</definedName>
    <definedName name="____MMM29_1">#N/A</definedName>
    <definedName name="____MMM30">#N/A</definedName>
    <definedName name="____MMM30_1">#N/A</definedName>
    <definedName name="____MMM31">#N/A</definedName>
    <definedName name="____MMM31_1">#N/A</definedName>
    <definedName name="____MMM31_2">#N/A</definedName>
    <definedName name="____MMM32">#N/A</definedName>
    <definedName name="____MMM32_1">#N/A</definedName>
    <definedName name="____MMM32_2">#N/A</definedName>
    <definedName name="____MMM33">#N/A</definedName>
    <definedName name="____MMM33_1">#N/A</definedName>
    <definedName name="____MMM33_2">#N/A</definedName>
    <definedName name="____MMM34">#N/A</definedName>
    <definedName name="____MMM34_1">#N/A</definedName>
    <definedName name="____MMM35">#N/A</definedName>
    <definedName name="____MMM36">#N/A</definedName>
    <definedName name="____MMM37">#N/A</definedName>
    <definedName name="____MMM37_1">#N/A</definedName>
    <definedName name="____MMM37_2">#N/A</definedName>
    <definedName name="____MMM38">#N/A</definedName>
    <definedName name="____MMM38_1">#N/A</definedName>
    <definedName name="____MMM39">#N/A</definedName>
    <definedName name="____MMM40">#N/A</definedName>
    <definedName name="____MMM40_1">#N/A</definedName>
    <definedName name="____MMM40_2">#N/A</definedName>
    <definedName name="____MMM41">#N/A</definedName>
    <definedName name="____MMM41_1">#N/A</definedName>
    <definedName name="____MMM411">#N/A</definedName>
    <definedName name="____MMM411_1">#N/A</definedName>
    <definedName name="____MMM42">#N/A</definedName>
    <definedName name="____MMM42_1">#N/A</definedName>
    <definedName name="____MMM43">#N/A</definedName>
    <definedName name="____MMM43_1">#N/A</definedName>
    <definedName name="____MMM44">#N/A</definedName>
    <definedName name="____MMM44_1">#N/A</definedName>
    <definedName name="____MMM45">#N/A</definedName>
    <definedName name="____MMM45_1">#N/A</definedName>
    <definedName name="____MMM46">#N/A</definedName>
    <definedName name="____MMM46_1">#N/A</definedName>
    <definedName name="____MMM47">#N/A</definedName>
    <definedName name="____MMM47_1">#N/A</definedName>
    <definedName name="____MMM48">#N/A</definedName>
    <definedName name="____MMM48_1">#N/A</definedName>
    <definedName name="____MMM49">#N/A</definedName>
    <definedName name="____MMM49_1">#N/A</definedName>
    <definedName name="____MMM50">#N/A</definedName>
    <definedName name="____MMM50_1">#N/A</definedName>
    <definedName name="____MMM51">#N/A</definedName>
    <definedName name="____MMM51_1">#N/A</definedName>
    <definedName name="____MMM52">#N/A</definedName>
    <definedName name="____MMM52_1">#N/A</definedName>
    <definedName name="____MMM53">#N/A</definedName>
    <definedName name="____MMM53_1">#N/A</definedName>
    <definedName name="____MMM54">#N/A</definedName>
    <definedName name="____MMM54_1">#N/A</definedName>
    <definedName name="____NCL100">#N/A</definedName>
    <definedName name="____NCL100_1">#N/A</definedName>
    <definedName name="____NCL200">#N/A</definedName>
    <definedName name="____NCL200_1">#N/A</definedName>
    <definedName name="____NCL250">#N/A</definedName>
    <definedName name="____NCL250_1">#N/A</definedName>
    <definedName name="____nin190">#N/A</definedName>
    <definedName name="____nin190_1">#N/A</definedName>
    <definedName name="____pab100">#N/A</definedName>
    <definedName name="____pab100_1">#N/A</definedName>
    <definedName name="____pab125">#N/A</definedName>
    <definedName name="____pab125_1">#N/A</definedName>
    <definedName name="____pab15">#N/A</definedName>
    <definedName name="____pab15_1">#N/A</definedName>
    <definedName name="____pab150">#N/A</definedName>
    <definedName name="____pab150_1">#N/A</definedName>
    <definedName name="____pab2">#N/A</definedName>
    <definedName name="____pab2_1">#N/A</definedName>
    <definedName name="____pab20">#N/A</definedName>
    <definedName name="____pab20_1">#N/A</definedName>
    <definedName name="____pab25">#N/A</definedName>
    <definedName name="____pab25_1">#N/A</definedName>
    <definedName name="____pab32">#N/A</definedName>
    <definedName name="____pab32_1">#N/A</definedName>
    <definedName name="____pab4">#N/A</definedName>
    <definedName name="____pab4_1">#N/A</definedName>
    <definedName name="____pab40">#N/A</definedName>
    <definedName name="____pab40_1">#N/A</definedName>
    <definedName name="____pab50">#N/A</definedName>
    <definedName name="____pab50_1">#N/A</definedName>
    <definedName name="____pab6">#N/A</definedName>
    <definedName name="____pab6_1">#N/A</definedName>
    <definedName name="____pab65">#N/A</definedName>
    <definedName name="____pab65_1">#N/A</definedName>
    <definedName name="____pab80">#N/A</definedName>
    <definedName name="____pab80_1">#N/A</definedName>
    <definedName name="____pah150">#N/A</definedName>
    <definedName name="____pah150_1">#N/A</definedName>
    <definedName name="____pak100">#N/A</definedName>
    <definedName name="____pak100_1">#N/A</definedName>
    <definedName name="____pak150">#N/A</definedName>
    <definedName name="____pak150_1">#N/A</definedName>
    <definedName name="____pak50">#N/A</definedName>
    <definedName name="____pak50_1">#N/A</definedName>
    <definedName name="____pak80">#N/A</definedName>
    <definedName name="____pak80_1">#N/A</definedName>
    <definedName name="____pan2">#REF!</definedName>
    <definedName name="____pb1">[25]anal!#REF!</definedName>
    <definedName name="____pbs100">#N/A</definedName>
    <definedName name="____pbs100_1">#N/A</definedName>
    <definedName name="____pbs15">#N/A</definedName>
    <definedName name="____pbs15_1">#N/A</definedName>
    <definedName name="____pbs150">#N/A</definedName>
    <definedName name="____pbs150_1">#N/A</definedName>
    <definedName name="____pbs40">#N/A</definedName>
    <definedName name="____pbs40_1">#N/A</definedName>
    <definedName name="____pbs50">#N/A</definedName>
    <definedName name="____pbs50_1">#N/A</definedName>
    <definedName name="____pbs65">#N/A</definedName>
    <definedName name="____pbs65_1">#N/A</definedName>
    <definedName name="____pbs80">#N/A</definedName>
    <definedName name="____pbs80_1">#N/A</definedName>
    <definedName name="____pc50">#N/A</definedName>
    <definedName name="____pc50_1">#N/A</definedName>
    <definedName name="____pc80">#N/A</definedName>
    <definedName name="____pc80_1">#N/A</definedName>
    <definedName name="____pcf80">#N/A</definedName>
    <definedName name="____pcf80_1">#N/A</definedName>
    <definedName name="____pek2">#N/A</definedName>
    <definedName name="____pek2_1">#N/A</definedName>
    <definedName name="____ph100">#N/A</definedName>
    <definedName name="____ph100_1">#N/A</definedName>
    <definedName name="____ph150">#N/A</definedName>
    <definedName name="____ph150_1">#N/A</definedName>
    <definedName name="____phf100">#N/A</definedName>
    <definedName name="____phf100_1">#N/A</definedName>
    <definedName name="____phf150">#N/A</definedName>
    <definedName name="____phf150_1">#N/A</definedName>
    <definedName name="____pk13">#N/A</definedName>
    <definedName name="____pk13_1">#N/A</definedName>
    <definedName name="____pk47">#N/A</definedName>
    <definedName name="____pk47_1">#N/A</definedName>
    <definedName name="____pk8">#N/A</definedName>
    <definedName name="____pk8_1">#N/A</definedName>
    <definedName name="____PS1">#N/A</definedName>
    <definedName name="____PS1_1">#N/A</definedName>
    <definedName name="____PS2">#N/A</definedName>
    <definedName name="____PS2_1">#N/A</definedName>
    <definedName name="____pv100">#N/A</definedName>
    <definedName name="____pv100_1">#N/A</definedName>
    <definedName name="____pv40">#N/A</definedName>
    <definedName name="____pv40_1">#N/A</definedName>
    <definedName name="____pv50">#N/A</definedName>
    <definedName name="____pv50_1">#N/A</definedName>
    <definedName name="____pv80">#N/A</definedName>
    <definedName name="____pv80_1">#N/A</definedName>
    <definedName name="____pvc05">#N/A</definedName>
    <definedName name="____pvc05_1">#N/A</definedName>
    <definedName name="____pvc4">#N/A</definedName>
    <definedName name="____pvc4_1">#N/A</definedName>
    <definedName name="____pvc804">[1]analisa!#REF!</definedName>
    <definedName name="____pvc805">[1]analisa!#REF!</definedName>
    <definedName name="____pvf100">#N/A</definedName>
    <definedName name="____pvf100_1">#N/A</definedName>
    <definedName name="____pvf80">#N/A</definedName>
    <definedName name="____pvf80_1">#N/A</definedName>
    <definedName name="____rst20">#N/A</definedName>
    <definedName name="____rst20_1">#N/A</definedName>
    <definedName name="____rst30">#N/A</definedName>
    <definedName name="____rst30_1">#N/A</definedName>
    <definedName name="____sc1">#N/A</definedName>
    <definedName name="____sc1_1">#N/A</definedName>
    <definedName name="____SC2">#N/A</definedName>
    <definedName name="____SC2_1">#N/A</definedName>
    <definedName name="____sc3">#N/A</definedName>
    <definedName name="____sc3_1">#N/A</definedName>
    <definedName name="____sfv150">#N/A</definedName>
    <definedName name="____sfv150_1">#N/A</definedName>
    <definedName name="____SN3">#N/A</definedName>
    <definedName name="____SN3_1">#N/A</definedName>
    <definedName name="____sp606">#REF!</definedName>
    <definedName name="____srt2">#N/A</definedName>
    <definedName name="____srt2_1">#N/A</definedName>
    <definedName name="____std100">#N/A</definedName>
    <definedName name="____std100_1">#N/A</definedName>
    <definedName name="____std150">#N/A</definedName>
    <definedName name="____std150_1">#N/A</definedName>
    <definedName name="____std50">#N/A</definedName>
    <definedName name="____std50_1">#N/A</definedName>
    <definedName name="____std65">#N/A</definedName>
    <definedName name="____std65_1">#N/A</definedName>
    <definedName name="____SUB01">#N/A</definedName>
    <definedName name="____SUB01_1">#N/A</definedName>
    <definedName name="____SUB02">#N/A</definedName>
    <definedName name="____SUB02_1">#N/A</definedName>
    <definedName name="____SUB03">#N/A</definedName>
    <definedName name="____SUB03_1">#N/A</definedName>
    <definedName name="____SUB04">#N/A</definedName>
    <definedName name="____SUB04_1">#N/A</definedName>
    <definedName name="____SUB05">#N/A</definedName>
    <definedName name="____SUB05_1">#N/A</definedName>
    <definedName name="____SUB06">#N/A</definedName>
    <definedName name="____SUB06_1">#N/A</definedName>
    <definedName name="____SUB07">#N/A</definedName>
    <definedName name="____SUB07_1">#N/A</definedName>
    <definedName name="____SUB08">#N/A</definedName>
    <definedName name="____SUB08_1">#N/A</definedName>
    <definedName name="____SUB09">#N/A</definedName>
    <definedName name="____SUB09_1">#N/A</definedName>
    <definedName name="____tg20">#N/A</definedName>
    <definedName name="____tg20_1">#N/A</definedName>
    <definedName name="____tg30">#N/A</definedName>
    <definedName name="____tg30_1">#N/A</definedName>
    <definedName name="____th100">#N/A</definedName>
    <definedName name="____th100_1">#N/A</definedName>
    <definedName name="____TH160">#N/A</definedName>
    <definedName name="____TL1">#N/A</definedName>
    <definedName name="____TL1_1">#N/A</definedName>
    <definedName name="____TL1_2">#N/A</definedName>
    <definedName name="____TL2">#N/A</definedName>
    <definedName name="____TL2_1">#N/A</definedName>
    <definedName name="____TL3">#N/A</definedName>
    <definedName name="____TL3_1">#N/A</definedName>
    <definedName name="____TLA120">#N/A</definedName>
    <definedName name="____TLA120_1">#N/A</definedName>
    <definedName name="____TLA35">#N/A</definedName>
    <definedName name="____TLA35_1">#N/A</definedName>
    <definedName name="____TLA50">#N/A</definedName>
    <definedName name="____TLA50_1">#N/A</definedName>
    <definedName name="____TLA70">#N/A</definedName>
    <definedName name="____TLA70_1">#N/A</definedName>
    <definedName name="____TLA95">#N/A</definedName>
    <definedName name="____TLA95_1">#N/A</definedName>
    <definedName name="____TR250">#N/A</definedName>
    <definedName name="____TR250_1">#N/A</definedName>
    <definedName name="____tr375">#N/A</definedName>
    <definedName name="____tsv25">#N/A</definedName>
    <definedName name="____tsv25_1">#N/A</definedName>
    <definedName name="____tsv25_2">#N/A</definedName>
    <definedName name="____up10">[1]analisa!#REF!</definedName>
    <definedName name="____VL100">#N/A</definedName>
    <definedName name="____VL100_1">#N/A</definedName>
    <definedName name="____VL200">#N/A</definedName>
    <definedName name="____VL200_1">#N/A</definedName>
    <definedName name="____VL250">#N/A</definedName>
    <definedName name="____VL250_1">#N/A</definedName>
    <definedName name="____vnt100">#N/A</definedName>
    <definedName name="____vnt100_1">#N/A</definedName>
    <definedName name="____vnt40">#N/A</definedName>
    <definedName name="____vnt40_1">#N/A</definedName>
    <definedName name="____vnt50">#N/A</definedName>
    <definedName name="____vnt50_1">#N/A</definedName>
    <definedName name="____vnt80">#N/A</definedName>
    <definedName name="____vnt80_1">#N/A</definedName>
    <definedName name="____xlnm._FilterDatabase">NA()</definedName>
    <definedName name="____xlnm.Print_Area_1">#REF!</definedName>
    <definedName name="___abb91">#N/A</definedName>
    <definedName name="___abb91_1">#N/A</definedName>
    <definedName name="___abs100">#N/A</definedName>
    <definedName name="___abs100_1">#N/A</definedName>
    <definedName name="___abs100_2">#N/A</definedName>
    <definedName name="___ahu100">#N/A</definedName>
    <definedName name="___ahu100_1">#N/A</definedName>
    <definedName name="___ahu150">#N/A</definedName>
    <definedName name="___ahu150_1">#N/A</definedName>
    <definedName name="___ako100">#N/A</definedName>
    <definedName name="___ako100_1">#N/A</definedName>
    <definedName name="___ako150">#N/A</definedName>
    <definedName name="___ako150_1">#N/A</definedName>
    <definedName name="___ako50">#N/A</definedName>
    <definedName name="___ako50_1">#N/A</definedName>
    <definedName name="___ako80">#N/A</definedName>
    <definedName name="___ako80_1">#N/A</definedName>
    <definedName name="___aku100">#N/A</definedName>
    <definedName name="___aku100_1">#N/A</definedName>
    <definedName name="___aku150">#N/A</definedName>
    <definedName name="___aku150_1">#N/A</definedName>
    <definedName name="___ANA1">#N/A</definedName>
    <definedName name="___ANA1_1">#N/A</definedName>
    <definedName name="___ANA2">#N/A</definedName>
    <definedName name="___ANA2_1">#N/A</definedName>
    <definedName name="___bcv100">#N/A</definedName>
    <definedName name="___bcv100_1">#N/A</definedName>
    <definedName name="___bcv125">#N/A</definedName>
    <definedName name="___bcv125_1">#N/A</definedName>
    <definedName name="___bcv150">#N/A</definedName>
    <definedName name="___bcv150_1">#N/A</definedName>
    <definedName name="___BOQ1">#N/A</definedName>
    <definedName name="___BOQ1_1">#N/A</definedName>
    <definedName name="___BOQ2">#N/A</definedName>
    <definedName name="___BOQ2_1">#N/A</definedName>
    <definedName name="___btn300">#N/A</definedName>
    <definedName name="___btn300_1">#N/A</definedName>
    <definedName name="___C">#N/A</definedName>
    <definedName name="___C_1">#N/A</definedName>
    <definedName name="___cas80">#N/A</definedName>
    <definedName name="___cas80_1">#N/A</definedName>
    <definedName name="___CCF2">#N/A</definedName>
    <definedName name="___CCF2_1">#N/A</definedName>
    <definedName name="___CFP2">#N/A</definedName>
    <definedName name="___CLP1">#N/A</definedName>
    <definedName name="___CLP1_1">#N/A</definedName>
    <definedName name="___CLP1_2">#N/A</definedName>
    <definedName name="___CLP2">#N/A</definedName>
    <definedName name="___CLP2_1">#N/A</definedName>
    <definedName name="___CLP3">#N/A</definedName>
    <definedName name="___CLP3_1">#N/A</definedName>
    <definedName name="___CLP4">#N/A</definedName>
    <definedName name="___CLP4_1">#N/A</definedName>
    <definedName name="___CLP5">#N/A</definedName>
    <definedName name="___CLP5_1">#N/A</definedName>
    <definedName name="___CLP6">#N/A</definedName>
    <definedName name="___CLP6_1">#N/A</definedName>
    <definedName name="___CLP7">#N/A</definedName>
    <definedName name="___CLP7_1">#N/A</definedName>
    <definedName name="___CON1">#N/A</definedName>
    <definedName name="___CON1_1">#N/A</definedName>
    <definedName name="___CON2">#N/A</definedName>
    <definedName name="___CON2_1">#N/A</definedName>
    <definedName name="___CT250">#N/A</definedName>
    <definedName name="___CT250_1">#N/A</definedName>
    <definedName name="___cvd100">#N/A</definedName>
    <definedName name="___cvd100_1">#N/A</definedName>
    <definedName name="___cvd100_2">#N/A</definedName>
    <definedName name="___cvd15">#N/A</definedName>
    <definedName name="___cvd15_1">#N/A</definedName>
    <definedName name="___cvd150">#N/A</definedName>
    <definedName name="___cvd150_1">#N/A</definedName>
    <definedName name="___cvd50">#N/A</definedName>
    <definedName name="___cvd50_1">#N/A</definedName>
    <definedName name="___cvd65">#N/A</definedName>
    <definedName name="___cvd65_1">#N/A</definedName>
    <definedName name="___ddn400">#N/A</definedName>
    <definedName name="___ddn400_1">#N/A</definedName>
    <definedName name="___ddn600">#N/A</definedName>
    <definedName name="___ddn600_1">#N/A</definedName>
    <definedName name="___dgt100">#N/A</definedName>
    <definedName name="___dgt100_1">#N/A</definedName>
    <definedName name="___dia6">#N/A</definedName>
    <definedName name="___dia6_1">#N/A</definedName>
    <definedName name="___dia6_2">#N/A</definedName>
    <definedName name="___DIV1">#N/A</definedName>
    <definedName name="___DIV1_1">#N/A</definedName>
    <definedName name="___DIV10">#N/A</definedName>
    <definedName name="___DIV10_1">#N/A</definedName>
    <definedName name="___DIV11">#N/A</definedName>
    <definedName name="___DIV11_1">#N/A</definedName>
    <definedName name="___DIV2">#N/A</definedName>
    <definedName name="___DIV2_1">#N/A</definedName>
    <definedName name="___DIV3">#N/A</definedName>
    <definedName name="___DIV3_1">#N/A</definedName>
    <definedName name="___DIV4">#N/A</definedName>
    <definedName name="___DIV4_1">#N/A</definedName>
    <definedName name="___DIV5">#N/A</definedName>
    <definedName name="___DIV5_1">#N/A</definedName>
    <definedName name="___DIV6">#N/A</definedName>
    <definedName name="___DIV6_1">#N/A</definedName>
    <definedName name="___DIV7">#N/A</definedName>
    <definedName name="___DIV7_1">#N/A</definedName>
    <definedName name="___DIV8">#N/A</definedName>
    <definedName name="___DIV8_1">#N/A</definedName>
    <definedName name="___DIV9">#N/A</definedName>
    <definedName name="___DIV9_1">#N/A</definedName>
    <definedName name="___EEE01">#N/A</definedName>
    <definedName name="___EEE01_1">#N/A</definedName>
    <definedName name="___EEE02">#N/A</definedName>
    <definedName name="___EEE02_1">#N/A</definedName>
    <definedName name="___EEE03">#N/A</definedName>
    <definedName name="___EEE03_1">#N/A</definedName>
    <definedName name="___EEE04">#N/A</definedName>
    <definedName name="___EEE04_1">#N/A</definedName>
    <definedName name="___EEE05">#N/A</definedName>
    <definedName name="___EEE05_1">#N/A</definedName>
    <definedName name="___EEE06">#N/A</definedName>
    <definedName name="___EEE06_1">#N/A</definedName>
    <definedName name="___EEE07">#N/A</definedName>
    <definedName name="___EEE07_1">#N/A</definedName>
    <definedName name="___EEE08">#N/A</definedName>
    <definedName name="___EEE08_1">#N/A</definedName>
    <definedName name="___EEE09">#N/A</definedName>
    <definedName name="___EEE09_1">#N/A</definedName>
    <definedName name="___EEE10">#N/A</definedName>
    <definedName name="___EEE10_1">#N/A</definedName>
    <definedName name="___EEE11">#N/A</definedName>
    <definedName name="___EEE11_1">#N/A</definedName>
    <definedName name="___EEE12">#N/A</definedName>
    <definedName name="___EEE12_1">#N/A</definedName>
    <definedName name="___EEE13">#N/A</definedName>
    <definedName name="___EEE13_1">#N/A</definedName>
    <definedName name="___EEE14">#N/A</definedName>
    <definedName name="___EEE14_1">#N/A</definedName>
    <definedName name="___EEE15">#N/A</definedName>
    <definedName name="___EEE15_1">#N/A</definedName>
    <definedName name="___EEE16">#N/A</definedName>
    <definedName name="___EEE16_1">#N/A</definedName>
    <definedName name="___EEE17">#N/A</definedName>
    <definedName name="___EEE17_1">#N/A</definedName>
    <definedName name="___EEE18">#N/A</definedName>
    <definedName name="___EEE18_1">#N/A</definedName>
    <definedName name="___EEE19">#N/A</definedName>
    <definedName name="___EEE19_1">#N/A</definedName>
    <definedName name="___EEE20">#N/A</definedName>
    <definedName name="___EEE20_1">#N/A</definedName>
    <definedName name="___EEE21">#N/A</definedName>
    <definedName name="___EEE21_1">#N/A</definedName>
    <definedName name="___EEE22">#N/A</definedName>
    <definedName name="___EEE22_1">#N/A</definedName>
    <definedName name="___EEE23">#N/A</definedName>
    <definedName name="___EEE23_1">#N/A</definedName>
    <definedName name="___EEE24">#N/A</definedName>
    <definedName name="___EEE24_1">#N/A</definedName>
    <definedName name="___EEE25">#N/A</definedName>
    <definedName name="___EEE25_1">#N/A</definedName>
    <definedName name="___EEE26">#N/A</definedName>
    <definedName name="___EEE26_1">#N/A</definedName>
    <definedName name="___EEE27">#N/A</definedName>
    <definedName name="___EEE27_1">#N/A</definedName>
    <definedName name="___EEE28">#N/A</definedName>
    <definedName name="___EEE28_1">#N/A</definedName>
    <definedName name="___EEE29">#N/A</definedName>
    <definedName name="___EEE29_1">#N/A</definedName>
    <definedName name="___EEE30">#N/A</definedName>
    <definedName name="___EEE30_1">#N/A</definedName>
    <definedName name="___EEE31">#N/A</definedName>
    <definedName name="___EEE31_1">#N/A</definedName>
    <definedName name="___EEE32">#N/A</definedName>
    <definedName name="___EEE32_1">#N/A</definedName>
    <definedName name="___EEE33">#N/A</definedName>
    <definedName name="___EEE33_1">#N/A</definedName>
    <definedName name="___Eqp1">#N/A</definedName>
    <definedName name="___Eqp1_1">#N/A</definedName>
    <definedName name="___Eqp2">#N/A</definedName>
    <definedName name="___Eqp2_1">#N/A</definedName>
    <definedName name="___EST1">#N/A</definedName>
    <definedName name="___EST1_1">#N/A</definedName>
    <definedName name="___EST2">#N/A</definedName>
    <definedName name="___EST2_1">#N/A</definedName>
    <definedName name="___fjd100">#N/A</definedName>
    <definedName name="___fjd100_1">#N/A</definedName>
    <definedName name="___fjd150">#N/A</definedName>
    <definedName name="___fjd150_1">#N/A</definedName>
    <definedName name="___fjd50">#N/A</definedName>
    <definedName name="___fjd50_1">#N/A</definedName>
    <definedName name="___fjd65">#N/A</definedName>
    <definedName name="___fjd65_1">#N/A</definedName>
    <definedName name="___fmd150">#N/A</definedName>
    <definedName name="___fmd150_1">#N/A</definedName>
    <definedName name="___g1">#N/A</definedName>
    <definedName name="___g1_1">#N/A</definedName>
    <definedName name="___GID1">#N/A</definedName>
    <definedName name="___gip1">#N/A</definedName>
    <definedName name="___gip1_1">#N/A</definedName>
    <definedName name="___gip1_2">#N/A</definedName>
    <definedName name="___gip15">#N/A</definedName>
    <definedName name="___gip15_1">#N/A</definedName>
    <definedName name="___gip3">#N/A</definedName>
    <definedName name="___gip3_1">#N/A</definedName>
    <definedName name="___gip34">#N/A</definedName>
    <definedName name="___gip34_1">#N/A</definedName>
    <definedName name="___gip4">#N/A</definedName>
    <definedName name="___gip4_1">#N/A</definedName>
    <definedName name="___GIP4004">[1]analisa!#REF!</definedName>
    <definedName name="___GIP5004">[1]analisa!#REF!</definedName>
    <definedName name="___GIP6504">[1]analisa!#REF!</definedName>
    <definedName name="___GIP804">[1]analisa!#REF!</definedName>
    <definedName name="___gk2" localSheetId="2" hidden="1">#REF!</definedName>
    <definedName name="___gk2" localSheetId="4" hidden="1">#REF!</definedName>
    <definedName name="___gk2" localSheetId="1" hidden="1">#REF!</definedName>
    <definedName name="___gk2" localSheetId="0" hidden="1">#REF!</definedName>
    <definedName name="___gk2" localSheetId="3" hidden="1">#REF!</definedName>
    <definedName name="___gk2" localSheetId="6" hidden="1">#REF!</definedName>
    <definedName name="___gk2" localSheetId="5" hidden="1">#REF!</definedName>
    <definedName name="___gk2" localSheetId="8" hidden="1">#REF!</definedName>
    <definedName name="___gk2" hidden="1">#REF!</definedName>
    <definedName name="___gk2_1">#N/A</definedName>
    <definedName name="___gk2_2">#N/A</definedName>
    <definedName name="___gvd100">#N/A</definedName>
    <definedName name="___gvd100_1">#N/A</definedName>
    <definedName name="___gvd15">#N/A</definedName>
    <definedName name="___gvd15_1">#N/A</definedName>
    <definedName name="___gvd150">#N/A</definedName>
    <definedName name="___gvd150_1">#N/A</definedName>
    <definedName name="___gvd25">#N/A</definedName>
    <definedName name="___gvd25_1">#N/A</definedName>
    <definedName name="___gvd50">#N/A</definedName>
    <definedName name="___gvd50_1">#N/A</definedName>
    <definedName name="___gvd65">#N/A</definedName>
    <definedName name="___gvd65_1">#N/A</definedName>
    <definedName name="___HAL1">#N/A</definedName>
    <definedName name="___HAL1_1">#N/A</definedName>
    <definedName name="___HAL2">#N/A</definedName>
    <definedName name="___HAL2_1">#N/A</definedName>
    <definedName name="___HAL3">#N/A</definedName>
    <definedName name="___HAL3_1">#N/A</definedName>
    <definedName name="___HAL4">#N/A</definedName>
    <definedName name="___HAL4_1">#N/A</definedName>
    <definedName name="___HAL5">#N/A</definedName>
    <definedName name="___HAL5_1">#N/A</definedName>
    <definedName name="___HAL6">#N/A</definedName>
    <definedName name="___HAL6_1">#N/A</definedName>
    <definedName name="___HAL7">#N/A</definedName>
    <definedName name="___HAL7_1">#N/A</definedName>
    <definedName name="___HAL8">#N/A</definedName>
    <definedName name="___HAL8_1">#N/A</definedName>
    <definedName name="___jum1">"#REF!"</definedName>
    <definedName name="___jum1_11">"#REF!"</definedName>
    <definedName name="___jum1_12">"#REF!"</definedName>
    <definedName name="___jum1_13">"#REF!"</definedName>
    <definedName name="___jum1_14">"#REF!"</definedName>
    <definedName name="___jum1_15">"#REF!"</definedName>
    <definedName name="___jum1_16">"#REF!"</definedName>
    <definedName name="___jum1_17">"#REF!"</definedName>
    <definedName name="___jum1_18">"#REF!"</definedName>
    <definedName name="___jum1_3">"#REF!"</definedName>
    <definedName name="___jum1_4">"#REF!"</definedName>
    <definedName name="___jum1_5">"#REF!"</definedName>
    <definedName name="___jum1_6">"#REF!"</definedName>
    <definedName name="___jum1_7">"#REF!"</definedName>
    <definedName name="___jum10">"#REF!"</definedName>
    <definedName name="___jum10_11">"#REF!"</definedName>
    <definedName name="___jum10_12">"#REF!"</definedName>
    <definedName name="___jum10_13">"#REF!"</definedName>
    <definedName name="___jum10_14">"#REF!"</definedName>
    <definedName name="___jum10_15">"#REF!"</definedName>
    <definedName name="___jum10_16">"#REF!"</definedName>
    <definedName name="___jum10_17">"#REF!"</definedName>
    <definedName name="___jum10_18">"#REF!"</definedName>
    <definedName name="___jum10_4">"#REF!"</definedName>
    <definedName name="___jum10_5">"#REF!"</definedName>
    <definedName name="___jum10_6">"#REF!"</definedName>
    <definedName name="___jum10_7">"#REF!"</definedName>
    <definedName name="___jum2">"#REF!"</definedName>
    <definedName name="___jum2_11">"#REF!"</definedName>
    <definedName name="___jum2_12">"#REF!"</definedName>
    <definedName name="___jum2_13">"#REF!"</definedName>
    <definedName name="___jum2_14">"#REF!"</definedName>
    <definedName name="___jum2_15">"#REF!"</definedName>
    <definedName name="___jum2_16">"#REF!"</definedName>
    <definedName name="___jum2_17">"#REF!"</definedName>
    <definedName name="___jum2_18">"#REF!"</definedName>
    <definedName name="___jum2_4">"#REF!"</definedName>
    <definedName name="___jum2_5">"#REF!"</definedName>
    <definedName name="___jum2_6">"#REF!"</definedName>
    <definedName name="___jum2_7">"#REF!"</definedName>
    <definedName name="___jum3">"#REF!"</definedName>
    <definedName name="___jum3_11">"#REF!"</definedName>
    <definedName name="___jum3_12">"#REF!"</definedName>
    <definedName name="___jum3_13">"#REF!"</definedName>
    <definedName name="___jum3_14">"#REF!"</definedName>
    <definedName name="___jum3_15">"#REF!"</definedName>
    <definedName name="___jum3_16">"#REF!"</definedName>
    <definedName name="___jum3_17">"#REF!"</definedName>
    <definedName name="___jum3_18">"#REF!"</definedName>
    <definedName name="___jum3_4">"#REF!"</definedName>
    <definedName name="___jum3_5">"#REF!"</definedName>
    <definedName name="___jum3_6">"#REF!"</definedName>
    <definedName name="___jum3_7">"#REF!"</definedName>
    <definedName name="___jum4">"#REF!"</definedName>
    <definedName name="___jum4_11">"#REF!"</definedName>
    <definedName name="___jum4_12">"#REF!"</definedName>
    <definedName name="___jum4_13">"#REF!"</definedName>
    <definedName name="___jum4_14">"#REF!"</definedName>
    <definedName name="___jum4_15">"#REF!"</definedName>
    <definedName name="___jum4_16">"#REF!"</definedName>
    <definedName name="___jum4_17">"#REF!"</definedName>
    <definedName name="___jum4_18">"#REF!"</definedName>
    <definedName name="___jum4_4">"#REF!"</definedName>
    <definedName name="___jum4_5">"#REF!"</definedName>
    <definedName name="___jum4_6">"#REF!"</definedName>
    <definedName name="___jum4_7">"#REF!"</definedName>
    <definedName name="___jum5">"#REF!"</definedName>
    <definedName name="___jum5_11">"#REF!"</definedName>
    <definedName name="___jum5_12">"#REF!"</definedName>
    <definedName name="___jum5_13">"#REF!"</definedName>
    <definedName name="___jum5_14">"#REF!"</definedName>
    <definedName name="___jum5_15">"#REF!"</definedName>
    <definedName name="___jum5_16">"#REF!"</definedName>
    <definedName name="___jum5_17">"#REF!"</definedName>
    <definedName name="___jum5_18">"#REF!"</definedName>
    <definedName name="___jum5_4">"#REF!"</definedName>
    <definedName name="___jum5_5">"#REF!"</definedName>
    <definedName name="___jum5_6">"#REF!"</definedName>
    <definedName name="___jum5_7">"#REF!"</definedName>
    <definedName name="___jum6">"#REF!"</definedName>
    <definedName name="___jum6_11">"#REF!"</definedName>
    <definedName name="___jum6_12">"#REF!"</definedName>
    <definedName name="___jum6_13">"#REF!"</definedName>
    <definedName name="___jum6_14">"#REF!"</definedName>
    <definedName name="___jum6_15">"#REF!"</definedName>
    <definedName name="___jum6_16">"#REF!"</definedName>
    <definedName name="___jum6_17">"#REF!"</definedName>
    <definedName name="___jum6_18">"#REF!"</definedName>
    <definedName name="___jum6_4">"#REF!"</definedName>
    <definedName name="___jum6_5">"#REF!"</definedName>
    <definedName name="___jum6_6">"#REF!"</definedName>
    <definedName name="___jum6_7">"#REF!"</definedName>
    <definedName name="___jum7">"#REF!"</definedName>
    <definedName name="___jum7_11">"#REF!"</definedName>
    <definedName name="___jum7_12">"#REF!"</definedName>
    <definedName name="___jum7_13">"#REF!"</definedName>
    <definedName name="___jum7_14">"#REF!"</definedName>
    <definedName name="___jum7_15">"#REF!"</definedName>
    <definedName name="___jum7_16">"#REF!"</definedName>
    <definedName name="___jum7_17">"#REF!"</definedName>
    <definedName name="___jum7_18">"#REF!"</definedName>
    <definedName name="___jum7_4">"#REF!"</definedName>
    <definedName name="___jum7_5">"#REF!"</definedName>
    <definedName name="___jum7_6">"#REF!"</definedName>
    <definedName name="___jum7_7">"#REF!"</definedName>
    <definedName name="___jum8">"#REF!"</definedName>
    <definedName name="___jum8_11">"#REF!"</definedName>
    <definedName name="___jum8_12">"#REF!"</definedName>
    <definedName name="___jum8_13">"#REF!"</definedName>
    <definedName name="___jum8_14">"#REF!"</definedName>
    <definedName name="___jum8_15">"#REF!"</definedName>
    <definedName name="___jum8_16">"#REF!"</definedName>
    <definedName name="___jum8_17">"#REF!"</definedName>
    <definedName name="___jum8_18">"#REF!"</definedName>
    <definedName name="___jum8_4">"#REF!"</definedName>
    <definedName name="___jum8_5">"#REF!"</definedName>
    <definedName name="___jum8_6">"#REF!"</definedName>
    <definedName name="___jum8_7">"#REF!"</definedName>
    <definedName name="___jum9">"#REF!"</definedName>
    <definedName name="___jum9_11">"#REF!"</definedName>
    <definedName name="___jum9_12">"#REF!"</definedName>
    <definedName name="___jum9_13">"#REF!"</definedName>
    <definedName name="___jum9_14">"#REF!"</definedName>
    <definedName name="___jum9_15">"#REF!"</definedName>
    <definedName name="___jum9_16">"#REF!"</definedName>
    <definedName name="___jum9_17">"#REF!"</definedName>
    <definedName name="___jum9_18">"#REF!"</definedName>
    <definedName name="___jum9_4">"#REF!"</definedName>
    <definedName name="___jum9_5">"#REF!"</definedName>
    <definedName name="___jum9_6">"#REF!"</definedName>
    <definedName name="___jum9_7">"#REF!"</definedName>
    <definedName name="___KM2">#N/A</definedName>
    <definedName name="___LBP1">#N/A</definedName>
    <definedName name="___LBP1_1">#N/A</definedName>
    <definedName name="___LBP1_2">#N/A</definedName>
    <definedName name="___LBP2">#N/A</definedName>
    <definedName name="___LBP2_1">#N/A</definedName>
    <definedName name="___lk05">[1]analisa!$I$42</definedName>
    <definedName name="___lk725">[2]Vol.!#REF!</definedName>
    <definedName name="___LLL01">#N/A</definedName>
    <definedName name="___LLL01_1">#N/A</definedName>
    <definedName name="___LLL02">#N/A</definedName>
    <definedName name="___LLL02_1">#N/A</definedName>
    <definedName name="___LLL03">#N/A</definedName>
    <definedName name="___LLL03_1">#N/A</definedName>
    <definedName name="___LLL04">#N/A</definedName>
    <definedName name="___LLL05">#N/A</definedName>
    <definedName name="___LLL05_1">#N/A</definedName>
    <definedName name="___LLL05_2">#N/A</definedName>
    <definedName name="___LLL06">#N/A</definedName>
    <definedName name="___LLL06_1">#N/A</definedName>
    <definedName name="___LLL07">#N/A</definedName>
    <definedName name="___LLL08">#N/A</definedName>
    <definedName name="___LLL08_1">#N/A</definedName>
    <definedName name="___LLL08_2">#N/A</definedName>
    <definedName name="___LLL09">#N/A</definedName>
    <definedName name="___LLL09_1">#N/A</definedName>
    <definedName name="___LLL10">#N/A</definedName>
    <definedName name="___LLL10_1">#N/A</definedName>
    <definedName name="___LLL11">#N/A</definedName>
    <definedName name="___LLL11_1">#N/A</definedName>
    <definedName name="___MAC12">#N/A</definedName>
    <definedName name="___MAC12_1">#N/A</definedName>
    <definedName name="___MAC46">#N/A</definedName>
    <definedName name="___MAC46_1">#N/A</definedName>
    <definedName name="___MDE01">#N/A</definedName>
    <definedName name="___MDE01_1">#N/A</definedName>
    <definedName name="___MDE02">#N/A</definedName>
    <definedName name="___MDE02_1">#N/A</definedName>
    <definedName name="___MDE03">#N/A</definedName>
    <definedName name="___MDE03_1">#N/A</definedName>
    <definedName name="___MDE04">#N/A</definedName>
    <definedName name="___MDE04_1">#N/A</definedName>
    <definedName name="___MDE05">#N/A</definedName>
    <definedName name="___MDE05_1">#N/A</definedName>
    <definedName name="___MDE06">#N/A</definedName>
    <definedName name="___MDE06_1">#N/A</definedName>
    <definedName name="___MDE07">#N/A</definedName>
    <definedName name="___MDE07_1">#N/A</definedName>
    <definedName name="___MDE08">#N/A</definedName>
    <definedName name="___MDE08_1">#N/A</definedName>
    <definedName name="___MDE09">#N/A</definedName>
    <definedName name="___MDE09_1">#N/A</definedName>
    <definedName name="___MDE10">#N/A</definedName>
    <definedName name="___MDE10_1">#N/A</definedName>
    <definedName name="___MDE11">#N/A</definedName>
    <definedName name="___MDE11_1">#N/A</definedName>
    <definedName name="___MDE12">#N/A</definedName>
    <definedName name="___MDE12_1">#N/A</definedName>
    <definedName name="___MDE13">#N/A</definedName>
    <definedName name="___MDE13_1">#N/A</definedName>
    <definedName name="___MDE14">#N/A</definedName>
    <definedName name="___MDE14_1">#N/A</definedName>
    <definedName name="___MDE15">#N/A</definedName>
    <definedName name="___MDE15_1">#N/A</definedName>
    <definedName name="___MDE16">#N/A</definedName>
    <definedName name="___MDE16_1">#N/A</definedName>
    <definedName name="___MDE17">#N/A</definedName>
    <definedName name="___MDE17_1">#N/A</definedName>
    <definedName name="___MDE18">#N/A</definedName>
    <definedName name="___MDE18_1">#N/A</definedName>
    <definedName name="___MDE19">#N/A</definedName>
    <definedName name="___MDE19_1">#N/A</definedName>
    <definedName name="___MDE20">#N/A</definedName>
    <definedName name="___MDE20_1">#N/A</definedName>
    <definedName name="___MDE21">#N/A</definedName>
    <definedName name="___MDE21_1">#N/A</definedName>
    <definedName name="___MDE22">#N/A</definedName>
    <definedName name="___MDE22_1">#N/A</definedName>
    <definedName name="___MDE23">#N/A</definedName>
    <definedName name="___MDE23_1">#N/A</definedName>
    <definedName name="___MDE24">#N/A</definedName>
    <definedName name="___MDE24_1">#N/A</definedName>
    <definedName name="___MDE25">#N/A</definedName>
    <definedName name="___MDE25_1">#N/A</definedName>
    <definedName name="___MDE26">#N/A</definedName>
    <definedName name="___MDE26_1">#N/A</definedName>
    <definedName name="___MDE27">#N/A</definedName>
    <definedName name="___MDE27_1">#N/A</definedName>
    <definedName name="___MDE28">#N/A</definedName>
    <definedName name="___MDE28_1">#N/A</definedName>
    <definedName name="___MDE29">#N/A</definedName>
    <definedName name="___MDE29_1">#N/A</definedName>
    <definedName name="___MDE30">#N/A</definedName>
    <definedName name="___MDE30_1">#N/A</definedName>
    <definedName name="___MDE31">#N/A</definedName>
    <definedName name="___MDE31_1">#N/A</definedName>
    <definedName name="___MDE32">#N/A</definedName>
    <definedName name="___MDE32_1">#N/A</definedName>
    <definedName name="___MDE33">#N/A</definedName>
    <definedName name="___MDE33_1">#N/A</definedName>
    <definedName name="___MDE34">#N/A</definedName>
    <definedName name="___MDE34_1">#N/A</definedName>
    <definedName name="___MDE35">#N/A</definedName>
    <definedName name="___MDE35_1">#N/A</definedName>
    <definedName name="___MDE36">#N/A</definedName>
    <definedName name="___MDE36_1">#N/A</definedName>
    <definedName name="___MDE37">#N/A</definedName>
    <definedName name="___MDE37_1">#N/A</definedName>
    <definedName name="___MDE38">#N/A</definedName>
    <definedName name="___MDE38_1">#N/A</definedName>
    <definedName name="___MDE39">#N/A</definedName>
    <definedName name="___MDE39_1">#N/A</definedName>
    <definedName name="___MDE40">#N/A</definedName>
    <definedName name="___MDE40_1">#N/A</definedName>
    <definedName name="___MDE41">#N/A</definedName>
    <definedName name="___MDE41_1">#N/A</definedName>
    <definedName name="___MDE42">#N/A</definedName>
    <definedName name="___MDE42_1">#N/A</definedName>
    <definedName name="___MDE43">#N/A</definedName>
    <definedName name="___MDE43_1">#N/A</definedName>
    <definedName name="___MDE44">#N/A</definedName>
    <definedName name="___MDE44_1">#N/A</definedName>
    <definedName name="___MDE45">#N/A</definedName>
    <definedName name="___MDE45_1">#N/A</definedName>
    <definedName name="___MDE46">#N/A</definedName>
    <definedName name="___MDE46_1">#N/A</definedName>
    <definedName name="___MDE47">#N/A</definedName>
    <definedName name="___MDE47_1">#N/A</definedName>
    <definedName name="___MDE48">#N/A</definedName>
    <definedName name="___MDE48_1">#N/A</definedName>
    <definedName name="___MDE49">#N/A</definedName>
    <definedName name="___MDE49_1">#N/A</definedName>
    <definedName name="___MDE50">#N/A</definedName>
    <definedName name="___MDE50_1">#N/A</definedName>
    <definedName name="___MDE51">#N/A</definedName>
    <definedName name="___MDE51_1">#N/A</definedName>
    <definedName name="___MDE52">#N/A</definedName>
    <definedName name="___MDE52_1">#N/A</definedName>
    <definedName name="___MDE53">#N/A</definedName>
    <definedName name="___MDE53_1">#N/A</definedName>
    <definedName name="___MDE54">#N/A</definedName>
    <definedName name="___MDE54_1">#N/A</definedName>
    <definedName name="___MDE55">#N/A</definedName>
    <definedName name="___MDE55_1">#N/A</definedName>
    <definedName name="___MDE56">#N/A</definedName>
    <definedName name="___MDE56_1">#N/A</definedName>
    <definedName name="___MDE57">#N/A</definedName>
    <definedName name="___MDE57_1">#N/A</definedName>
    <definedName name="___MDE58">#N/A</definedName>
    <definedName name="___MDE58_1">#N/A</definedName>
    <definedName name="___MDE59">#N/A</definedName>
    <definedName name="___MDE59_1">#N/A</definedName>
    <definedName name="___MDE60">#N/A</definedName>
    <definedName name="___MDE60_1">#N/A</definedName>
    <definedName name="___MDE61">#N/A</definedName>
    <definedName name="___MDE61_1">#N/A</definedName>
    <definedName name="___MDE62">#N/A</definedName>
    <definedName name="___MDE62_1">#N/A</definedName>
    <definedName name="___MDE63">#N/A</definedName>
    <definedName name="___MDE63_1">#N/A</definedName>
    <definedName name="___MDE64">#N/A</definedName>
    <definedName name="___MDE64_1">#N/A</definedName>
    <definedName name="___MDE65">#N/A</definedName>
    <definedName name="___MDE65_1">#N/A</definedName>
    <definedName name="___MDE66">#N/A</definedName>
    <definedName name="___MDE66_1">#N/A</definedName>
    <definedName name="___MDE67">#N/A</definedName>
    <definedName name="___MDE67_1">#N/A</definedName>
    <definedName name="___MDE68">#N/A</definedName>
    <definedName name="___MDE68_1">#N/A</definedName>
    <definedName name="___ME01">#N/A</definedName>
    <definedName name="___ME01_1">#N/A</definedName>
    <definedName name="___ME02">#N/A</definedName>
    <definedName name="___ME02_1">#N/A</definedName>
    <definedName name="___ME03">#N/A</definedName>
    <definedName name="___ME03_1">#N/A</definedName>
    <definedName name="___ME04">#N/A</definedName>
    <definedName name="___ME04_1">#N/A</definedName>
    <definedName name="___ME05">#N/A</definedName>
    <definedName name="___ME05_1">#N/A</definedName>
    <definedName name="___ME06">#N/A</definedName>
    <definedName name="___ME06_1">#N/A</definedName>
    <definedName name="___ME07">#N/A</definedName>
    <definedName name="___ME07_1">#N/A</definedName>
    <definedName name="___ME08">#N/A</definedName>
    <definedName name="___ME08_1">#N/A</definedName>
    <definedName name="___ME09">#N/A</definedName>
    <definedName name="___ME09_1">#N/A</definedName>
    <definedName name="___ME10">#N/A</definedName>
    <definedName name="___ME10_1">#N/A</definedName>
    <definedName name="___ME11">#N/A</definedName>
    <definedName name="___ME11_1">#N/A</definedName>
    <definedName name="___ME12">#N/A</definedName>
    <definedName name="___ME12_1">#N/A</definedName>
    <definedName name="___ME13">#N/A</definedName>
    <definedName name="___ME13_1">#N/A</definedName>
    <definedName name="___ME14">#N/A</definedName>
    <definedName name="___ME14_1">#N/A</definedName>
    <definedName name="___ME15">#N/A</definedName>
    <definedName name="___ME15_1">#N/A</definedName>
    <definedName name="___ME16">#N/A</definedName>
    <definedName name="___ME16_1">#N/A</definedName>
    <definedName name="___ME17">#N/A</definedName>
    <definedName name="___ME17_1">#N/A</definedName>
    <definedName name="___ME18">#N/A</definedName>
    <definedName name="___ME18_1">#N/A</definedName>
    <definedName name="___ME19">#N/A</definedName>
    <definedName name="___ME19_1">#N/A</definedName>
    <definedName name="___ME2">#N/A</definedName>
    <definedName name="___ME2_1">#N/A</definedName>
    <definedName name="___ME20">#N/A</definedName>
    <definedName name="___ME20_1">#N/A</definedName>
    <definedName name="___ME21">#N/A</definedName>
    <definedName name="___ME21_1">#N/A</definedName>
    <definedName name="___ME22">#N/A</definedName>
    <definedName name="___ME22_1">#N/A</definedName>
    <definedName name="___ME23">#N/A</definedName>
    <definedName name="___ME23_1">#N/A</definedName>
    <definedName name="___ME24">#N/A</definedName>
    <definedName name="___ME24_1">#N/A</definedName>
    <definedName name="___ME25">#N/A</definedName>
    <definedName name="___ME25_1">#N/A</definedName>
    <definedName name="___ME26">#N/A</definedName>
    <definedName name="___ME26_1">#N/A</definedName>
    <definedName name="___ME27">#N/A</definedName>
    <definedName name="___ME27_1">#N/A</definedName>
    <definedName name="___ME28">#N/A</definedName>
    <definedName name="___ME28_1">#N/A</definedName>
    <definedName name="___ME29">#N/A</definedName>
    <definedName name="___ME29_1">#N/A</definedName>
    <definedName name="___ME3">#N/A</definedName>
    <definedName name="___ME3_1">#N/A</definedName>
    <definedName name="___ME30">#N/A</definedName>
    <definedName name="___ME30_1">#N/A</definedName>
    <definedName name="___ME31">#N/A</definedName>
    <definedName name="___ME31_1">#N/A</definedName>
    <definedName name="___ME32">#N/A</definedName>
    <definedName name="___ME32_1">#N/A</definedName>
    <definedName name="___ME33">#N/A</definedName>
    <definedName name="___ME33_1">#N/A</definedName>
    <definedName name="___ME34">#N/A</definedName>
    <definedName name="___ME34_1">#N/A</definedName>
    <definedName name="___ME35">#N/A</definedName>
    <definedName name="___ME35_1">#N/A</definedName>
    <definedName name="___ME36">#N/A</definedName>
    <definedName name="___ME36_1">#N/A</definedName>
    <definedName name="___ME37">#N/A</definedName>
    <definedName name="___ME37_1">#N/A</definedName>
    <definedName name="___ME38">#N/A</definedName>
    <definedName name="___ME38_1">#N/A</definedName>
    <definedName name="___ME39">#N/A</definedName>
    <definedName name="___ME39_1">#N/A</definedName>
    <definedName name="___ME40">#N/A</definedName>
    <definedName name="___ME40_1">#N/A</definedName>
    <definedName name="___ME41">#N/A</definedName>
    <definedName name="___ME41_1">#N/A</definedName>
    <definedName name="___ME42">#N/A</definedName>
    <definedName name="___ME42_1">#N/A</definedName>
    <definedName name="___ME43">#N/A</definedName>
    <definedName name="___ME43_1">#N/A</definedName>
    <definedName name="___ME44">#N/A</definedName>
    <definedName name="___ME44_1">#N/A</definedName>
    <definedName name="___ME45">#N/A</definedName>
    <definedName name="___ME45_1">#N/A</definedName>
    <definedName name="___ME46">#N/A</definedName>
    <definedName name="___ME46_1">#N/A</definedName>
    <definedName name="___ME47">#N/A</definedName>
    <definedName name="___ME47_1">#N/A</definedName>
    <definedName name="___ME48">#N/A</definedName>
    <definedName name="___ME48_1">#N/A</definedName>
    <definedName name="___ME49">#N/A</definedName>
    <definedName name="___ME49_1">#N/A</definedName>
    <definedName name="___ME50">#N/A</definedName>
    <definedName name="___ME50_1">#N/A</definedName>
    <definedName name="___ME51">#N/A</definedName>
    <definedName name="___ME51_1">#N/A</definedName>
    <definedName name="___ME52">#N/A</definedName>
    <definedName name="___ME52_1">#N/A</definedName>
    <definedName name="___ME53">#N/A</definedName>
    <definedName name="___ME53_1">#N/A</definedName>
    <definedName name="___ME54">#N/A</definedName>
    <definedName name="___ME54_1">#N/A</definedName>
    <definedName name="___ME55">#N/A</definedName>
    <definedName name="___ME55_1">#N/A</definedName>
    <definedName name="___ME56">#N/A</definedName>
    <definedName name="___ME56_1">#N/A</definedName>
    <definedName name="___ME57">#N/A</definedName>
    <definedName name="___ME57_1">#N/A</definedName>
    <definedName name="___ME58">#N/A</definedName>
    <definedName name="___ME58_1">#N/A</definedName>
    <definedName name="___ME59">#N/A</definedName>
    <definedName name="___ME59_1">#N/A</definedName>
    <definedName name="___ME60">#N/A</definedName>
    <definedName name="___ME60_1">#N/A</definedName>
    <definedName name="___ME61">#N/A</definedName>
    <definedName name="___ME61_1">#N/A</definedName>
    <definedName name="___ME62">#N/A</definedName>
    <definedName name="___ME62_1">#N/A</definedName>
    <definedName name="___ME63">#N/A</definedName>
    <definedName name="___ME63_1">#N/A</definedName>
    <definedName name="___ME64">#N/A</definedName>
    <definedName name="___ME64_1">#N/A</definedName>
    <definedName name="___ME65">#N/A</definedName>
    <definedName name="___ME65_1">#N/A</definedName>
    <definedName name="___ME66">#N/A</definedName>
    <definedName name="___ME66_1">#N/A</definedName>
    <definedName name="___ME67">#N/A</definedName>
    <definedName name="___ME67_1">#N/A</definedName>
    <definedName name="___ME68">#N/A</definedName>
    <definedName name="___ME68_1">#N/A</definedName>
    <definedName name="___MEN1">#N/A</definedName>
    <definedName name="___MEN1_1">#N/A</definedName>
    <definedName name="___MET1">#N/A</definedName>
    <definedName name="___MET1_1">#N/A</definedName>
    <definedName name="___MET2">#N/A</definedName>
    <definedName name="___MET2_1">#N/A</definedName>
    <definedName name="___MJ1">#N/A</definedName>
    <definedName name="___MJ1_1">#N/A</definedName>
    <definedName name="___MJ2">#N/A</definedName>
    <definedName name="___MJ2_1">#N/A</definedName>
    <definedName name="___MMM01">#N/A</definedName>
    <definedName name="___MMM01_1">#N/A</definedName>
    <definedName name="___MMM02">#N/A</definedName>
    <definedName name="___MMM02_1">#N/A</definedName>
    <definedName name="___MMM03">#N/A</definedName>
    <definedName name="___MMM03_1">#N/A</definedName>
    <definedName name="___MMM04">#N/A</definedName>
    <definedName name="___MMM04_1">#N/A</definedName>
    <definedName name="___MMM05">#N/A</definedName>
    <definedName name="___MMM05_1">#N/A</definedName>
    <definedName name="___MMM06">#N/A</definedName>
    <definedName name="___MMM06_1">#N/A</definedName>
    <definedName name="___MMM07">#N/A</definedName>
    <definedName name="___MMM07_1">#N/A</definedName>
    <definedName name="___MMM08">#N/A</definedName>
    <definedName name="___MMM09">#N/A</definedName>
    <definedName name="___MMM09_1">#N/A</definedName>
    <definedName name="___MMM09_2">#N/A</definedName>
    <definedName name="___MMM10">#N/A</definedName>
    <definedName name="___MMM10_1">#N/A</definedName>
    <definedName name="___MMM11">#N/A</definedName>
    <definedName name="___MMM11_1">#N/A</definedName>
    <definedName name="___MMM12">#N/A</definedName>
    <definedName name="___MMM12_1">#N/A</definedName>
    <definedName name="___MMM13">#N/A</definedName>
    <definedName name="___MMM13_1">#N/A</definedName>
    <definedName name="___MMM14">#N/A</definedName>
    <definedName name="___MMM15">#N/A</definedName>
    <definedName name="___MMM16">#N/A</definedName>
    <definedName name="___MMM17">#N/A</definedName>
    <definedName name="___MMM17_1">#N/A</definedName>
    <definedName name="___MMM17_2">#N/A</definedName>
    <definedName name="___MMM18">#N/A</definedName>
    <definedName name="___MMM18_1">#N/A</definedName>
    <definedName name="___MMM18_2">#N/A</definedName>
    <definedName name="___MMM19">#N/A</definedName>
    <definedName name="___MMM20">#N/A</definedName>
    <definedName name="___MMM21">#N/A</definedName>
    <definedName name="___MMM22">#N/A</definedName>
    <definedName name="___MMM23">#N/A</definedName>
    <definedName name="___MMM23_1">#N/A</definedName>
    <definedName name="___MMM24">#N/A</definedName>
    <definedName name="___MMM24_1">#N/A</definedName>
    <definedName name="___MMM25">#N/A</definedName>
    <definedName name="___MMM26">#N/A</definedName>
    <definedName name="___MMM26_1">#N/A</definedName>
    <definedName name="___MMM26_2">#N/A</definedName>
    <definedName name="___MMM27">#N/A</definedName>
    <definedName name="___MMM27_1">#N/A</definedName>
    <definedName name="___MMM28">#N/A</definedName>
    <definedName name="___MMM28_1">#N/A</definedName>
    <definedName name="___MMM29">#N/A</definedName>
    <definedName name="___MMM29_1">#N/A</definedName>
    <definedName name="___MMM30">#N/A</definedName>
    <definedName name="___MMM30_1">#N/A</definedName>
    <definedName name="___MMM31">#N/A</definedName>
    <definedName name="___MMM31_1">#N/A</definedName>
    <definedName name="___MMM31_2">#N/A</definedName>
    <definedName name="___MMM32">#N/A</definedName>
    <definedName name="___MMM32_1">#N/A</definedName>
    <definedName name="___MMM32_2">#N/A</definedName>
    <definedName name="___MMM33">#N/A</definedName>
    <definedName name="___MMM33_1">#N/A</definedName>
    <definedName name="___MMM33_2">#N/A</definedName>
    <definedName name="___MMM34">#N/A</definedName>
    <definedName name="___MMM34_1">#N/A</definedName>
    <definedName name="___MMM35">#N/A</definedName>
    <definedName name="___MMM36">#N/A</definedName>
    <definedName name="___MMM37">#N/A</definedName>
    <definedName name="___MMM37_1">#N/A</definedName>
    <definedName name="___MMM37_2">#N/A</definedName>
    <definedName name="___MMM38">#N/A</definedName>
    <definedName name="___MMM38_1">#N/A</definedName>
    <definedName name="___MMM39">#N/A</definedName>
    <definedName name="___MMM40">#N/A</definedName>
    <definedName name="___MMM40_1">#N/A</definedName>
    <definedName name="___MMM40_2">#N/A</definedName>
    <definedName name="___MMM41">#N/A</definedName>
    <definedName name="___MMM41_1">#N/A</definedName>
    <definedName name="___MMM411">#N/A</definedName>
    <definedName name="___MMM411_1">#N/A</definedName>
    <definedName name="___MMM42">#N/A</definedName>
    <definedName name="___MMM42_1">#N/A</definedName>
    <definedName name="___MMM43">#N/A</definedName>
    <definedName name="___MMM43_1">#N/A</definedName>
    <definedName name="___MMM44">#N/A</definedName>
    <definedName name="___MMM44_1">#N/A</definedName>
    <definedName name="___MMM45">#N/A</definedName>
    <definedName name="___MMM45_1">#N/A</definedName>
    <definedName name="___MMM46">#N/A</definedName>
    <definedName name="___MMM46_1">#N/A</definedName>
    <definedName name="___MMM47">#N/A</definedName>
    <definedName name="___MMM47_1">#N/A</definedName>
    <definedName name="___MMM48">#N/A</definedName>
    <definedName name="___MMM48_1">#N/A</definedName>
    <definedName name="___MMM49">#N/A</definedName>
    <definedName name="___MMM49_1">#N/A</definedName>
    <definedName name="___MMM50">#N/A</definedName>
    <definedName name="___MMM50_1">#N/A</definedName>
    <definedName name="___MMM51">#N/A</definedName>
    <definedName name="___MMM51_1">#N/A</definedName>
    <definedName name="___MMM52">#N/A</definedName>
    <definedName name="___MMM52_1">#N/A</definedName>
    <definedName name="___MMM53">#N/A</definedName>
    <definedName name="___MMM53_1">#N/A</definedName>
    <definedName name="___MMM54">#N/A</definedName>
    <definedName name="___MMM54_1">#N/A</definedName>
    <definedName name="___MOB1">#N/A</definedName>
    <definedName name="___MOB1_1">#N/A</definedName>
    <definedName name="___MOB2">#N/A</definedName>
    <definedName name="___MOB2_1">#N/A</definedName>
    <definedName name="___MS1">#N/A</definedName>
    <definedName name="___MS1_1">#N/A</definedName>
    <definedName name="___MS2">#N/A</definedName>
    <definedName name="___MS2_1">#N/A</definedName>
    <definedName name="___NCL100">#N/A</definedName>
    <definedName name="___NCL100_1">#N/A</definedName>
    <definedName name="___NCL200">#N/A</definedName>
    <definedName name="___NCL200_1">#N/A</definedName>
    <definedName name="___NCL250">#N/A</definedName>
    <definedName name="___NCL250_1">#N/A</definedName>
    <definedName name="___nin190">#N/A</definedName>
    <definedName name="___nin190_1">#N/A</definedName>
    <definedName name="___pab100">#N/A</definedName>
    <definedName name="___pab100_1">#N/A</definedName>
    <definedName name="___pab125">#N/A</definedName>
    <definedName name="___pab125_1">#N/A</definedName>
    <definedName name="___pab15">#N/A</definedName>
    <definedName name="___pab15_1">#N/A</definedName>
    <definedName name="___pab150">#N/A</definedName>
    <definedName name="___pab150_1">#N/A</definedName>
    <definedName name="___pab2">#N/A</definedName>
    <definedName name="___pab2_1">#N/A</definedName>
    <definedName name="___pab20">#N/A</definedName>
    <definedName name="___pab20_1">#N/A</definedName>
    <definedName name="___pab25">#N/A</definedName>
    <definedName name="___pab25_1">#N/A</definedName>
    <definedName name="___pab32">#N/A</definedName>
    <definedName name="___pab32_1">#N/A</definedName>
    <definedName name="___pab4">#N/A</definedName>
    <definedName name="___pab4_1">#N/A</definedName>
    <definedName name="___pab40">#N/A</definedName>
    <definedName name="___pab40_1">#N/A</definedName>
    <definedName name="___pab50">#N/A</definedName>
    <definedName name="___pab50_1">#N/A</definedName>
    <definedName name="___pab6">#N/A</definedName>
    <definedName name="___pab6_1">#N/A</definedName>
    <definedName name="___pab65">#N/A</definedName>
    <definedName name="___pab65_1">#N/A</definedName>
    <definedName name="___pab80">#N/A</definedName>
    <definedName name="___pab80_1">#N/A</definedName>
    <definedName name="___pah150">#N/A</definedName>
    <definedName name="___pah150_1">#N/A</definedName>
    <definedName name="___pak100">#N/A</definedName>
    <definedName name="___pak100_1">#N/A</definedName>
    <definedName name="___pak150">#N/A</definedName>
    <definedName name="___pak150_1">#N/A</definedName>
    <definedName name="___pak50">#N/A</definedName>
    <definedName name="___pak50_1">#N/A</definedName>
    <definedName name="___pak80">#N/A</definedName>
    <definedName name="___pak80_1">#N/A</definedName>
    <definedName name="___pan2">#REF!</definedName>
    <definedName name="___pbs100">#N/A</definedName>
    <definedName name="___pbs100_1">#N/A</definedName>
    <definedName name="___pbs15">#N/A</definedName>
    <definedName name="___pbs15_1">#N/A</definedName>
    <definedName name="___pbs150">#N/A</definedName>
    <definedName name="___pbs150_1">#N/A</definedName>
    <definedName name="___pbs40">#N/A</definedName>
    <definedName name="___pbs40_1">#N/A</definedName>
    <definedName name="___pbs50">#N/A</definedName>
    <definedName name="___pbs50_1">#N/A</definedName>
    <definedName name="___pbs65">#N/A</definedName>
    <definedName name="___pbs65_1">#N/A</definedName>
    <definedName name="___pbs80">#N/A</definedName>
    <definedName name="___pbs80_1">#N/A</definedName>
    <definedName name="___pc50">#N/A</definedName>
    <definedName name="___pc50_1">#N/A</definedName>
    <definedName name="___pc80">#N/A</definedName>
    <definedName name="___pc80_1">#N/A</definedName>
    <definedName name="___pcf80">#N/A</definedName>
    <definedName name="___pcf80_1">#N/A</definedName>
    <definedName name="___ph100">#N/A</definedName>
    <definedName name="___ph100_1">#N/A</definedName>
    <definedName name="___ph150">#N/A</definedName>
    <definedName name="___ph150_1">#N/A</definedName>
    <definedName name="___phf100">#N/A</definedName>
    <definedName name="___phf100_1">#N/A</definedName>
    <definedName name="___phf150">#N/A</definedName>
    <definedName name="___phf150_1">#N/A</definedName>
    <definedName name="___pv100">#N/A</definedName>
    <definedName name="___pv100_1">#N/A</definedName>
    <definedName name="___pv40">#N/A</definedName>
    <definedName name="___pv40_1">#N/A</definedName>
    <definedName name="___pv50">#N/A</definedName>
    <definedName name="___pv50_1">#N/A</definedName>
    <definedName name="___pv80">#N/A</definedName>
    <definedName name="___pv80_1">#N/A</definedName>
    <definedName name="___pvc804">[1]analisa!#REF!</definedName>
    <definedName name="___pvc805">[1]analisa!#REF!</definedName>
    <definedName name="___pvf100">#N/A</definedName>
    <definedName name="___pvf100_1">#N/A</definedName>
    <definedName name="___pvf80">#N/A</definedName>
    <definedName name="___pvf80_1">#N/A</definedName>
    <definedName name="___sc1">#N/A</definedName>
    <definedName name="___sc1_1">#N/A</definedName>
    <definedName name="___SC2">#N/A</definedName>
    <definedName name="___SC2_1">#N/A</definedName>
    <definedName name="___sc3">#N/A</definedName>
    <definedName name="___sc3_1">#N/A</definedName>
    <definedName name="___sfv150">#N/A</definedName>
    <definedName name="___sfv150_1">#N/A</definedName>
    <definedName name="___SN3">#N/A</definedName>
    <definedName name="___SN3_1">#N/A</definedName>
    <definedName name="___sp606">#REF!</definedName>
    <definedName name="___srt2">#N/A</definedName>
    <definedName name="___srt2_1">#N/A</definedName>
    <definedName name="___std100">#N/A</definedName>
    <definedName name="___std100_1">#N/A</definedName>
    <definedName name="___std150">#N/A</definedName>
    <definedName name="___std150_1">#N/A</definedName>
    <definedName name="___std50">#N/A</definedName>
    <definedName name="___std50_1">#N/A</definedName>
    <definedName name="___std65">#N/A</definedName>
    <definedName name="___std65_1">#N/A</definedName>
    <definedName name="___tgl2">#N/A</definedName>
    <definedName name="___th100">#N/A</definedName>
    <definedName name="___TH160">#N/A</definedName>
    <definedName name="___TL1">#N/A</definedName>
    <definedName name="___TL1_1">#N/A</definedName>
    <definedName name="___TL1_2">#N/A</definedName>
    <definedName name="___TL2">#N/A</definedName>
    <definedName name="___TL2_1">#N/A</definedName>
    <definedName name="___TL3">#N/A</definedName>
    <definedName name="___TL3_1">#N/A</definedName>
    <definedName name="___TLA120">#N/A</definedName>
    <definedName name="___TLA120_1">#N/A</definedName>
    <definedName name="___TLA35">#N/A</definedName>
    <definedName name="___TLA35_1">#N/A</definedName>
    <definedName name="___TLA50">#N/A</definedName>
    <definedName name="___TLA50_1">#N/A</definedName>
    <definedName name="___TLA70">#N/A</definedName>
    <definedName name="___TLA70_1">#N/A</definedName>
    <definedName name="___TLA95">#N/A</definedName>
    <definedName name="___TLA95_1">#N/A</definedName>
    <definedName name="___TR250">#N/A</definedName>
    <definedName name="___TR250_1">#N/A</definedName>
    <definedName name="___tr375">#N/A</definedName>
    <definedName name="___tsv25">#N/A</definedName>
    <definedName name="___tsv25_1">#N/A</definedName>
    <definedName name="___tsv25_2">#N/A</definedName>
    <definedName name="___up10">[1]analisa!#REF!</definedName>
    <definedName name="___VL100">#N/A</definedName>
    <definedName name="___VL100_1">#N/A</definedName>
    <definedName name="___VL200">#N/A</definedName>
    <definedName name="___VL200_1">#N/A</definedName>
    <definedName name="___VL250">#N/A</definedName>
    <definedName name="___VL250_1">#N/A</definedName>
    <definedName name="___vnt100">#N/A</definedName>
    <definedName name="___vnt100_1">#N/A</definedName>
    <definedName name="___vnt40">#N/A</definedName>
    <definedName name="___vnt40_1">#N/A</definedName>
    <definedName name="___vnt50">#N/A</definedName>
    <definedName name="___vnt50_1">#N/A</definedName>
    <definedName name="___vnt80">#N/A</definedName>
    <definedName name="___vnt80_1">#N/A</definedName>
    <definedName name="___xlnm._FilterDatabase_1">NA()</definedName>
    <definedName name="___xlnm.Print_Area_1">#REF!</definedName>
    <definedName name="___xlnm.Print_Area_7">#REF!</definedName>
    <definedName name="___xlnm.Print_Area_8">#REF!</definedName>
    <definedName name="__123Graph_A" localSheetId="2" hidden="1">#REF!</definedName>
    <definedName name="__123Graph_A" localSheetId="4" hidden="1">#REF!</definedName>
    <definedName name="__123Graph_A" localSheetId="1" hidden="1">#REF!</definedName>
    <definedName name="__123Graph_A" localSheetId="0" hidden="1">#REF!</definedName>
    <definedName name="__123Graph_A" localSheetId="3" hidden="1">#REF!</definedName>
    <definedName name="__123Graph_A" localSheetId="6" hidden="1">#REF!</definedName>
    <definedName name="__123Graph_A" localSheetId="5" hidden="1">#REF!</definedName>
    <definedName name="__123Graph_A" localSheetId="8" hidden="1">#REF!</definedName>
    <definedName name="__123Graph_A" hidden="1">#REF!</definedName>
    <definedName name="__123Graph_A_1">#N/A</definedName>
    <definedName name="__123Graph_A1" localSheetId="2" hidden="1">#REF!</definedName>
    <definedName name="__123Graph_A1" localSheetId="4" hidden="1">#REF!</definedName>
    <definedName name="__123Graph_A1" localSheetId="1" hidden="1">#REF!</definedName>
    <definedName name="__123Graph_A1" localSheetId="0" hidden="1">#REF!</definedName>
    <definedName name="__123Graph_A1" localSheetId="3" hidden="1">#REF!</definedName>
    <definedName name="__123Graph_A1" localSheetId="6" hidden="1">#REF!</definedName>
    <definedName name="__123Graph_A1" localSheetId="5" hidden="1">#REF!</definedName>
    <definedName name="__123Graph_A1" localSheetId="8" hidden="1">#REF!</definedName>
    <definedName name="__123Graph_A1" hidden="1">#REF!</definedName>
    <definedName name="__123Graph_A10" localSheetId="2" hidden="1">#REF!</definedName>
    <definedName name="__123Graph_A10" localSheetId="4" hidden="1">#REF!</definedName>
    <definedName name="__123Graph_A10" localSheetId="1" hidden="1">#REF!</definedName>
    <definedName name="__123Graph_A10" localSheetId="0" hidden="1">#REF!</definedName>
    <definedName name="__123Graph_A10" localSheetId="3" hidden="1">#REF!</definedName>
    <definedName name="__123Graph_A10" localSheetId="6" hidden="1">#REF!</definedName>
    <definedName name="__123Graph_A10" localSheetId="5" hidden="1">#REF!</definedName>
    <definedName name="__123Graph_A10" localSheetId="8" hidden="1">#REF!</definedName>
    <definedName name="__123Graph_A10" hidden="1">#REF!</definedName>
    <definedName name="__123Graph_A12" localSheetId="2" hidden="1">#REF!</definedName>
    <definedName name="__123Graph_A12" localSheetId="4" hidden="1">#REF!</definedName>
    <definedName name="__123Graph_A12" localSheetId="1" hidden="1">#REF!</definedName>
    <definedName name="__123Graph_A12" localSheetId="0" hidden="1">#REF!</definedName>
    <definedName name="__123Graph_A12" localSheetId="3" hidden="1">#REF!</definedName>
    <definedName name="__123Graph_A12" localSheetId="6" hidden="1">#REF!</definedName>
    <definedName name="__123Graph_A12" localSheetId="5" hidden="1">#REF!</definedName>
    <definedName name="__123Graph_A12" localSheetId="8" hidden="1">#REF!</definedName>
    <definedName name="__123Graph_A12" hidden="1">#REF!</definedName>
    <definedName name="__123Graph_A14" localSheetId="2" hidden="1">#REF!</definedName>
    <definedName name="__123Graph_A14" localSheetId="4" hidden="1">#REF!</definedName>
    <definedName name="__123Graph_A14" localSheetId="1" hidden="1">#REF!</definedName>
    <definedName name="__123Graph_A14" localSheetId="0" hidden="1">#REF!</definedName>
    <definedName name="__123Graph_A14" localSheetId="3" hidden="1">#REF!</definedName>
    <definedName name="__123Graph_A14" localSheetId="6" hidden="1">#REF!</definedName>
    <definedName name="__123Graph_A14" localSheetId="5" hidden="1">#REF!</definedName>
    <definedName name="__123Graph_A14" localSheetId="8" hidden="1">#REF!</definedName>
    <definedName name="__123Graph_A14" hidden="1">#REF!</definedName>
    <definedName name="__123Graph_A16" localSheetId="2" hidden="1">#REF!</definedName>
    <definedName name="__123Graph_A16" localSheetId="4" hidden="1">#REF!</definedName>
    <definedName name="__123Graph_A16" localSheetId="1" hidden="1">#REF!</definedName>
    <definedName name="__123Graph_A16" localSheetId="0" hidden="1">#REF!</definedName>
    <definedName name="__123Graph_A16" localSheetId="3" hidden="1">#REF!</definedName>
    <definedName name="__123Graph_A16" localSheetId="6" hidden="1">#REF!</definedName>
    <definedName name="__123Graph_A16" localSheetId="5" hidden="1">#REF!</definedName>
    <definedName name="__123Graph_A16" localSheetId="8" hidden="1">#REF!</definedName>
    <definedName name="__123Graph_A16" hidden="1">#REF!</definedName>
    <definedName name="__123Graph_A19" localSheetId="2" hidden="1">#REF!</definedName>
    <definedName name="__123Graph_A19" localSheetId="4" hidden="1">#REF!</definedName>
    <definedName name="__123Graph_A19" localSheetId="1" hidden="1">#REF!</definedName>
    <definedName name="__123Graph_A19" localSheetId="0" hidden="1">#REF!</definedName>
    <definedName name="__123Graph_A19" localSheetId="3" hidden="1">#REF!</definedName>
    <definedName name="__123Graph_A19" localSheetId="6" hidden="1">#REF!</definedName>
    <definedName name="__123Graph_A19" localSheetId="5" hidden="1">#REF!</definedName>
    <definedName name="__123Graph_A19" localSheetId="8" hidden="1">#REF!</definedName>
    <definedName name="__123Graph_A19" hidden="1">#REF!</definedName>
    <definedName name="__123Graph_A20" localSheetId="2" hidden="1">#REF!</definedName>
    <definedName name="__123Graph_A20" localSheetId="4" hidden="1">#REF!</definedName>
    <definedName name="__123Graph_A20" localSheetId="1" hidden="1">#REF!</definedName>
    <definedName name="__123Graph_A20" localSheetId="0" hidden="1">#REF!</definedName>
    <definedName name="__123Graph_A20" localSheetId="3" hidden="1">#REF!</definedName>
    <definedName name="__123Graph_A20" localSheetId="6" hidden="1">#REF!</definedName>
    <definedName name="__123Graph_A20" localSheetId="5" hidden="1">#REF!</definedName>
    <definedName name="__123Graph_A20" localSheetId="8" hidden="1">#REF!</definedName>
    <definedName name="__123Graph_A20" hidden="1">#REF!</definedName>
    <definedName name="__123Graph_A21" localSheetId="2" hidden="1">#REF!</definedName>
    <definedName name="__123Graph_A21" localSheetId="4" hidden="1">#REF!</definedName>
    <definedName name="__123Graph_A21" localSheetId="1" hidden="1">#REF!</definedName>
    <definedName name="__123Graph_A21" localSheetId="0" hidden="1">#REF!</definedName>
    <definedName name="__123Graph_A21" localSheetId="3" hidden="1">#REF!</definedName>
    <definedName name="__123Graph_A21" localSheetId="6" hidden="1">#REF!</definedName>
    <definedName name="__123Graph_A21" localSheetId="5" hidden="1">#REF!</definedName>
    <definedName name="__123Graph_A21" localSheetId="8" hidden="1">#REF!</definedName>
    <definedName name="__123Graph_A21" hidden="1">#REF!</definedName>
    <definedName name="__123Graph_A3" localSheetId="2" hidden="1">#REF!</definedName>
    <definedName name="__123Graph_A3" localSheetId="4" hidden="1">#REF!</definedName>
    <definedName name="__123Graph_A3" localSheetId="1" hidden="1">#REF!</definedName>
    <definedName name="__123Graph_A3" localSheetId="0" hidden="1">#REF!</definedName>
    <definedName name="__123Graph_A3" localSheetId="3" hidden="1">#REF!</definedName>
    <definedName name="__123Graph_A3" localSheetId="6" hidden="1">#REF!</definedName>
    <definedName name="__123Graph_A3" localSheetId="5" hidden="1">#REF!</definedName>
    <definedName name="__123Graph_A3" localSheetId="8" hidden="1">#REF!</definedName>
    <definedName name="__123Graph_A3" hidden="1">#REF!</definedName>
    <definedName name="__123Graph_A4" localSheetId="2" hidden="1">#REF!</definedName>
    <definedName name="__123Graph_A4" localSheetId="4" hidden="1">#REF!</definedName>
    <definedName name="__123Graph_A4" localSheetId="1" hidden="1">#REF!</definedName>
    <definedName name="__123Graph_A4" localSheetId="0" hidden="1">#REF!</definedName>
    <definedName name="__123Graph_A4" localSheetId="3" hidden="1">#REF!</definedName>
    <definedName name="__123Graph_A4" localSheetId="6" hidden="1">#REF!</definedName>
    <definedName name="__123Graph_A4" localSheetId="5" hidden="1">#REF!</definedName>
    <definedName name="__123Graph_A4" localSheetId="8" hidden="1">#REF!</definedName>
    <definedName name="__123Graph_A4" hidden="1">#REF!</definedName>
    <definedName name="__123Graph_A6" localSheetId="2" hidden="1">#REF!</definedName>
    <definedName name="__123Graph_A6" localSheetId="4" hidden="1">#REF!</definedName>
    <definedName name="__123Graph_A6" localSheetId="1" hidden="1">#REF!</definedName>
    <definedName name="__123Graph_A6" localSheetId="0" hidden="1">#REF!</definedName>
    <definedName name="__123Graph_A6" localSheetId="3" hidden="1">#REF!</definedName>
    <definedName name="__123Graph_A6" localSheetId="6" hidden="1">#REF!</definedName>
    <definedName name="__123Graph_A6" localSheetId="5" hidden="1">#REF!</definedName>
    <definedName name="__123Graph_A6" localSheetId="8" hidden="1">#REF!</definedName>
    <definedName name="__123Graph_A6" hidden="1">#REF!</definedName>
    <definedName name="__123Graph_A9" localSheetId="2" hidden="1">#REF!</definedName>
    <definedName name="__123Graph_A9" localSheetId="4" hidden="1">#REF!</definedName>
    <definedName name="__123Graph_A9" localSheetId="1" hidden="1">#REF!</definedName>
    <definedName name="__123Graph_A9" localSheetId="0" hidden="1">#REF!</definedName>
    <definedName name="__123Graph_A9" localSheetId="3" hidden="1">#REF!</definedName>
    <definedName name="__123Graph_A9" localSheetId="6" hidden="1">#REF!</definedName>
    <definedName name="__123Graph_A9" localSheetId="5" hidden="1">#REF!</definedName>
    <definedName name="__123Graph_A9" localSheetId="8" hidden="1">#REF!</definedName>
    <definedName name="__123Graph_A9" hidden="1">#REF!</definedName>
    <definedName name="__123Graph_B" localSheetId="2" hidden="1">#REF!</definedName>
    <definedName name="__123Graph_B" localSheetId="4" hidden="1">#REF!</definedName>
    <definedName name="__123Graph_B" localSheetId="1" hidden="1">#REF!</definedName>
    <definedName name="__123Graph_B" localSheetId="0" hidden="1">#REF!</definedName>
    <definedName name="__123Graph_B" localSheetId="3" hidden="1">#REF!</definedName>
    <definedName name="__123Graph_B" localSheetId="6" hidden="1">#REF!</definedName>
    <definedName name="__123Graph_B" localSheetId="5" hidden="1">#REF!</definedName>
    <definedName name="__123Graph_B" localSheetId="8" hidden="1">#REF!</definedName>
    <definedName name="__123Graph_B" hidden="1">#REF!</definedName>
    <definedName name="__123Graph_B_1">#N/A</definedName>
    <definedName name="__123Graph_C" localSheetId="2" hidden="1">[26]A!#REF!</definedName>
    <definedName name="__123Graph_C" localSheetId="4" hidden="1">[26]A!#REF!</definedName>
    <definedName name="__123Graph_C" localSheetId="1" hidden="1">[26]A!#REF!</definedName>
    <definedName name="__123Graph_C" localSheetId="0" hidden="1">[26]A!#REF!</definedName>
    <definedName name="__123Graph_C" localSheetId="3" hidden="1">[26]A!#REF!</definedName>
    <definedName name="__123Graph_C" localSheetId="6" hidden="1">[26]A!#REF!</definedName>
    <definedName name="__123Graph_C" localSheetId="5" hidden="1">[26]A!#REF!</definedName>
    <definedName name="__123Graph_C" localSheetId="8" hidden="1">[26]A!#REF!</definedName>
    <definedName name="__123Graph_C" hidden="1">[26]A!#REF!</definedName>
    <definedName name="__123Graph_C_1">#N/A</definedName>
    <definedName name="__123Graph_D" localSheetId="2" hidden="1">[26]A!#REF!</definedName>
    <definedName name="__123Graph_D" localSheetId="4" hidden="1">[26]A!#REF!</definedName>
    <definedName name="__123Graph_D" localSheetId="1" hidden="1">[26]A!#REF!</definedName>
    <definedName name="__123Graph_D" localSheetId="0" hidden="1">[26]A!#REF!</definedName>
    <definedName name="__123Graph_D" localSheetId="3" hidden="1">[26]A!#REF!</definedName>
    <definedName name="__123Graph_D" localSheetId="6" hidden="1">[26]A!#REF!</definedName>
    <definedName name="__123Graph_D" localSheetId="5" hidden="1">[26]A!#REF!</definedName>
    <definedName name="__123Graph_D" localSheetId="8" hidden="1">[26]A!#REF!</definedName>
    <definedName name="__123Graph_D" hidden="1">[26]A!#REF!</definedName>
    <definedName name="__123Graph_D_1">#N/A</definedName>
    <definedName name="__123Graph_E" localSheetId="2" hidden="1">[26]A!#REF!</definedName>
    <definedName name="__123Graph_E" localSheetId="4" hidden="1">[26]A!#REF!</definedName>
    <definedName name="__123Graph_E" localSheetId="1" hidden="1">[26]A!#REF!</definedName>
    <definedName name="__123Graph_E" localSheetId="0" hidden="1">[26]A!#REF!</definedName>
    <definedName name="__123Graph_E" localSheetId="3" hidden="1">[26]A!#REF!</definedName>
    <definedName name="__123Graph_E" localSheetId="6" hidden="1">[26]A!#REF!</definedName>
    <definedName name="__123Graph_E" localSheetId="5" hidden="1">[26]A!#REF!</definedName>
    <definedName name="__123Graph_E" localSheetId="8" hidden="1">[26]A!#REF!</definedName>
    <definedName name="__123Graph_E" hidden="1">[26]A!#REF!</definedName>
    <definedName name="__123Graph_E_1">#N/A</definedName>
    <definedName name="__123Graph_F" localSheetId="2" hidden="1">[26]A!#REF!</definedName>
    <definedName name="__123Graph_F" localSheetId="4" hidden="1">[26]A!#REF!</definedName>
    <definedName name="__123Graph_F" localSheetId="1" hidden="1">[26]A!#REF!</definedName>
    <definedName name="__123Graph_F" localSheetId="0" hidden="1">[26]A!#REF!</definedName>
    <definedName name="__123Graph_F" localSheetId="3" hidden="1">[26]A!#REF!</definedName>
    <definedName name="__123Graph_F" localSheetId="6" hidden="1">[26]A!#REF!</definedName>
    <definedName name="__123Graph_F" localSheetId="5" hidden="1">[26]A!#REF!</definedName>
    <definedName name="__123Graph_F" localSheetId="8" hidden="1">[26]A!#REF!</definedName>
    <definedName name="__123Graph_F" hidden="1">[26]A!#REF!</definedName>
    <definedName name="__123Graph_F_1">#N/A</definedName>
    <definedName name="__123Graph_X" localSheetId="2" hidden="1">#REF!</definedName>
    <definedName name="__123Graph_X" localSheetId="4" hidden="1">#REF!</definedName>
    <definedName name="__123Graph_X" localSheetId="1" hidden="1">#REF!</definedName>
    <definedName name="__123Graph_X" localSheetId="0" hidden="1">#REF!</definedName>
    <definedName name="__123Graph_X" localSheetId="3" hidden="1">#REF!</definedName>
    <definedName name="__123Graph_X" localSheetId="6" hidden="1">#REF!</definedName>
    <definedName name="__123Graph_X" localSheetId="5" hidden="1">#REF!</definedName>
    <definedName name="__123Graph_X" localSheetId="8" hidden="1">#REF!</definedName>
    <definedName name="__123Graph_X" hidden="1">#REF!</definedName>
    <definedName name="__123Graph_X_1">#N/A</definedName>
    <definedName name="__123tart_7g" localSheetId="2" hidden="1">#REF!</definedName>
    <definedName name="__123tart_7g" localSheetId="4" hidden="1">#REF!</definedName>
    <definedName name="__123tart_7g" localSheetId="1" hidden="1">#REF!</definedName>
    <definedName name="__123tart_7g" localSheetId="0" hidden="1">#REF!</definedName>
    <definedName name="__123tart_7g" localSheetId="3" hidden="1">#REF!</definedName>
    <definedName name="__123tart_7g" localSheetId="6" hidden="1">#REF!</definedName>
    <definedName name="__123tart_7g" localSheetId="5" hidden="1">#REF!</definedName>
    <definedName name="__123tart_7g" localSheetId="8" hidden="1">#REF!</definedName>
    <definedName name="__123tart_7g" hidden="1">#REF!</definedName>
    <definedName name="__1A">NA()</definedName>
    <definedName name="__1A_11">NA()</definedName>
    <definedName name="__1A_12">NA()</definedName>
    <definedName name="__1A_13">NA()</definedName>
    <definedName name="__1A_14">NA()</definedName>
    <definedName name="__1A_15">NA()</definedName>
    <definedName name="__1A_16">NA()</definedName>
    <definedName name="__1A_17">NA()</definedName>
    <definedName name="__1A_18">NA()</definedName>
    <definedName name="__1A_3">NA()</definedName>
    <definedName name="__1A_4">NA()</definedName>
    <definedName name="__1A_5">NA()</definedName>
    <definedName name="__1A_6">NA()</definedName>
    <definedName name="__1A_7">NA()</definedName>
    <definedName name="__abb91">#N/A</definedName>
    <definedName name="__abs100">#N/A</definedName>
    <definedName name="__abs100_1">#N/A</definedName>
    <definedName name="__abs100_2">#N/A</definedName>
    <definedName name="__ahs1">#N/A</definedName>
    <definedName name="__ahs1_1">#N/A</definedName>
    <definedName name="__ahu100">#N/A</definedName>
    <definedName name="__ahu100_1">#N/A</definedName>
    <definedName name="__ahu150">#N/A</definedName>
    <definedName name="__ahu150_1">#N/A</definedName>
    <definedName name="__ako100">#N/A</definedName>
    <definedName name="__ako100_1">#N/A</definedName>
    <definedName name="__ako150">#N/A</definedName>
    <definedName name="__ako150_1">#N/A</definedName>
    <definedName name="__ako50">#N/A</definedName>
    <definedName name="__ako50_1">#N/A</definedName>
    <definedName name="__ako80">#N/A</definedName>
    <definedName name="__ako80_1">#N/A</definedName>
    <definedName name="__aku100">#N/A</definedName>
    <definedName name="__aku100_1">#N/A</definedName>
    <definedName name="__aku150">#N/A</definedName>
    <definedName name="__aku150_1">#N/A</definedName>
    <definedName name="__ANA1">#N/A</definedName>
    <definedName name="__ANA1_1">#N/A</definedName>
    <definedName name="__ANA2">#N/A</definedName>
    <definedName name="__ANA2_1">#N/A</definedName>
    <definedName name="__asb5">#N/A</definedName>
    <definedName name="__asb5_1">#N/A</definedName>
    <definedName name="__bcv100">#N/A</definedName>
    <definedName name="__bcv100_1">#N/A</definedName>
    <definedName name="__bcv125">#N/A</definedName>
    <definedName name="__bcv125_1">#N/A</definedName>
    <definedName name="__bcv150">#N/A</definedName>
    <definedName name="__bcv150_1">#N/A</definedName>
    <definedName name="__BET135">[27]anlisa!$P$143</definedName>
    <definedName name="__BOQ1">#N/A</definedName>
    <definedName name="__BOQ1_1">#N/A</definedName>
    <definedName name="__BOQ2">#N/A</definedName>
    <definedName name="__BOQ2_1">#N/A</definedName>
    <definedName name="__btn300">#N/A</definedName>
    <definedName name="__btn300_1">#N/A</definedName>
    <definedName name="__C">#N/A</definedName>
    <definedName name="__C_1">#N/A</definedName>
    <definedName name="__cas80">#N/A</definedName>
    <definedName name="__cas80_1">#N/A</definedName>
    <definedName name="__CCF2">#N/A</definedName>
    <definedName name="__CCF2_1">#N/A</definedName>
    <definedName name="__CFP2">#N/A</definedName>
    <definedName name="__CLP1">#N/A</definedName>
    <definedName name="__CLP1_1">#N/A</definedName>
    <definedName name="__CLP1_2">#N/A</definedName>
    <definedName name="__CLP2">#N/A</definedName>
    <definedName name="__CLP2_1">#N/A</definedName>
    <definedName name="__CLP3">#N/A</definedName>
    <definedName name="__CLP3_1">#N/A</definedName>
    <definedName name="__CLP4">#N/A</definedName>
    <definedName name="__CLP4_1">#N/A</definedName>
    <definedName name="__CLP5">#N/A</definedName>
    <definedName name="__CLP5_1">#N/A</definedName>
    <definedName name="__CLP6">#N/A</definedName>
    <definedName name="__CLP6_1">#N/A</definedName>
    <definedName name="__CLP7">#N/A</definedName>
    <definedName name="__CLP7_1">#N/A</definedName>
    <definedName name="__CON1">#N/A</definedName>
    <definedName name="__CON1_1">#N/A</definedName>
    <definedName name="__CON2">#N/A</definedName>
    <definedName name="__CON2_1">#N/A</definedName>
    <definedName name="__cor175">#N/A</definedName>
    <definedName name="__cor175_1">#N/A</definedName>
    <definedName name="__cor225">#N/A</definedName>
    <definedName name="__cor225_1">#N/A</definedName>
    <definedName name="__cor300">#N/A</definedName>
    <definedName name="__cor300_1">#N/A</definedName>
    <definedName name="__CT250">#N/A</definedName>
    <definedName name="__CT250_1">#N/A</definedName>
    <definedName name="__cvd100">#N/A</definedName>
    <definedName name="__cvd100_1">#N/A</definedName>
    <definedName name="__cvd100_2">#N/A</definedName>
    <definedName name="__cvd15">#N/A</definedName>
    <definedName name="__cvd15_1">#N/A</definedName>
    <definedName name="__cvd150">#N/A</definedName>
    <definedName name="__cvd150_1">#N/A</definedName>
    <definedName name="__cvd50">#N/A</definedName>
    <definedName name="__cvd50_1">#N/A</definedName>
    <definedName name="__cvd65">#N/A</definedName>
    <definedName name="__cvd65_1">#N/A</definedName>
    <definedName name="__daf32">#REF!</definedName>
    <definedName name="__daf33">#REF!</definedName>
    <definedName name="__dcd021">#N/A</definedName>
    <definedName name="__dcd021_1">#N/A</definedName>
    <definedName name="__ddn400">#N/A</definedName>
    <definedName name="__ddn400_1">#N/A</definedName>
    <definedName name="__ddn400_2">#N/A</definedName>
    <definedName name="__ddn600">#N/A</definedName>
    <definedName name="__ddn600_1">#N/A</definedName>
    <definedName name="__dgt100">#N/A</definedName>
    <definedName name="__dia6">#N/A</definedName>
    <definedName name="__dia6_1">#N/A</definedName>
    <definedName name="__dia6_2">#N/A</definedName>
    <definedName name="__DIN12">[27]anlisa!$P$85</definedName>
    <definedName name="__DIN15">[27]anlisa!$P$95</definedName>
    <definedName name="__din2020">[27]anlisa!#REF!</definedName>
    <definedName name="__DIV1">#N/A</definedName>
    <definedName name="__DIV1_1">#N/A</definedName>
    <definedName name="__DIV10">#N/A</definedName>
    <definedName name="__DIV10_1">#N/A</definedName>
    <definedName name="__DIV11">#N/A</definedName>
    <definedName name="__DIV11_1">#N/A</definedName>
    <definedName name="__DIV2">#N/A</definedName>
    <definedName name="__DIV2_1">#N/A</definedName>
    <definedName name="__DIV3">#N/A</definedName>
    <definedName name="__DIV3_1">#N/A</definedName>
    <definedName name="__DIV4">#N/A</definedName>
    <definedName name="__DIV4_1">#N/A</definedName>
    <definedName name="__DIV5">#N/A</definedName>
    <definedName name="__DIV5_1">#N/A</definedName>
    <definedName name="__DIV6">#N/A</definedName>
    <definedName name="__DIV6_1">#N/A</definedName>
    <definedName name="__DIV7">#N/A</definedName>
    <definedName name="__DIV7_1">#N/A</definedName>
    <definedName name="__DIV8">#N/A</definedName>
    <definedName name="__DIV8_1">#N/A</definedName>
    <definedName name="__DIV9">#N/A</definedName>
    <definedName name="__DIV9_1">#N/A</definedName>
    <definedName name="__EEE01">#N/A</definedName>
    <definedName name="__EEE01_1">#N/A</definedName>
    <definedName name="__EEE02">#N/A</definedName>
    <definedName name="__EEE02_1">#N/A</definedName>
    <definedName name="__EEE03">#N/A</definedName>
    <definedName name="__EEE03_1">#N/A</definedName>
    <definedName name="__EEE04">#N/A</definedName>
    <definedName name="__EEE04_1">#N/A</definedName>
    <definedName name="__EEE05">#N/A</definedName>
    <definedName name="__EEE05_1">#N/A</definedName>
    <definedName name="__EEE06">#N/A</definedName>
    <definedName name="__EEE06_1">#N/A</definedName>
    <definedName name="__EEE07">#N/A</definedName>
    <definedName name="__EEE07_1">#N/A</definedName>
    <definedName name="__EEE08">#N/A</definedName>
    <definedName name="__EEE08_1">#N/A</definedName>
    <definedName name="__EEE09">#N/A</definedName>
    <definedName name="__EEE09_1">#N/A</definedName>
    <definedName name="__EEE10">#N/A</definedName>
    <definedName name="__EEE10_1">#N/A</definedName>
    <definedName name="__EEE11">#N/A</definedName>
    <definedName name="__EEE11_1">#N/A</definedName>
    <definedName name="__EEE12">#N/A</definedName>
    <definedName name="__EEE12_1">#N/A</definedName>
    <definedName name="__EEE13">#N/A</definedName>
    <definedName name="__EEE13_1">#N/A</definedName>
    <definedName name="__EEE14">#N/A</definedName>
    <definedName name="__EEE14_1">#N/A</definedName>
    <definedName name="__EEE15">#N/A</definedName>
    <definedName name="__EEE15_1">#N/A</definedName>
    <definedName name="__EEE16">#N/A</definedName>
    <definedName name="__EEE16_1">#N/A</definedName>
    <definedName name="__EEE17">#N/A</definedName>
    <definedName name="__EEE17_1">#N/A</definedName>
    <definedName name="__EEE18">#N/A</definedName>
    <definedName name="__EEE18_1">#N/A</definedName>
    <definedName name="__EEE19">#N/A</definedName>
    <definedName name="__EEE19_1">#N/A</definedName>
    <definedName name="__EEE20">#N/A</definedName>
    <definedName name="__EEE20_1">#N/A</definedName>
    <definedName name="__EEE21">#N/A</definedName>
    <definedName name="__EEE21_1">#N/A</definedName>
    <definedName name="__EEE22">#N/A</definedName>
    <definedName name="__EEE22_1">#N/A</definedName>
    <definedName name="__EEE23">#N/A</definedName>
    <definedName name="__EEE23_1">#N/A</definedName>
    <definedName name="__EEE24">#N/A</definedName>
    <definedName name="__EEE24_1">#N/A</definedName>
    <definedName name="__EEE25">#N/A</definedName>
    <definedName name="__EEE25_1">#N/A</definedName>
    <definedName name="__EEE26">#N/A</definedName>
    <definedName name="__EEE26_1">#N/A</definedName>
    <definedName name="__EEE27">#N/A</definedName>
    <definedName name="__EEE27_1">#N/A</definedName>
    <definedName name="__EEE28">#N/A</definedName>
    <definedName name="__EEE28_1">#N/A</definedName>
    <definedName name="__EEE29">#N/A</definedName>
    <definedName name="__EEE29_1">#N/A</definedName>
    <definedName name="__EEE30">#N/A</definedName>
    <definedName name="__EEE30_1">#N/A</definedName>
    <definedName name="__EEE31">#N/A</definedName>
    <definedName name="__EEE31_1">#N/A</definedName>
    <definedName name="__EEE32">#N/A</definedName>
    <definedName name="__EEE32_1">#N/A</definedName>
    <definedName name="__EEE33">#N/A</definedName>
    <definedName name="__EEE33_1">#N/A</definedName>
    <definedName name="__Eqp1">#N/A</definedName>
    <definedName name="__Eqp1_1">#N/A</definedName>
    <definedName name="__Eqp2">#N/A</definedName>
    <definedName name="__Eqp2_1">#N/A</definedName>
    <definedName name="__EST1">#N/A</definedName>
    <definedName name="__EST1_1">#N/A</definedName>
    <definedName name="__EST2">#N/A</definedName>
    <definedName name="__EST2_1">#N/A</definedName>
    <definedName name="__fh131205" localSheetId="2" hidden="1">{#N/A,#N/A,FALSE,"REK";#N/A,#N/A,FALSE,"rab"}</definedName>
    <definedName name="__fh131205" localSheetId="4" hidden="1">{#N/A,#N/A,FALSE,"REK";#N/A,#N/A,FALSE,"rab"}</definedName>
    <definedName name="__fh131205" localSheetId="1" hidden="1">{#N/A,#N/A,FALSE,"REK";#N/A,#N/A,FALSE,"rab"}</definedName>
    <definedName name="__fh131205" localSheetId="0" hidden="1">{#N/A,#N/A,FALSE,"REK";#N/A,#N/A,FALSE,"rab"}</definedName>
    <definedName name="__fh131205" localSheetId="3" hidden="1">{#N/A,#N/A,FALSE,"REK";#N/A,#N/A,FALSE,"rab"}</definedName>
    <definedName name="__fh131205" localSheetId="6" hidden="1">{#N/A,#N/A,FALSE,"REK";#N/A,#N/A,FALSE,"rab"}</definedName>
    <definedName name="__fh131205" localSheetId="5" hidden="1">{#N/A,#N/A,FALSE,"REK";#N/A,#N/A,FALSE,"rab"}</definedName>
    <definedName name="__fh131205" localSheetId="8" hidden="1">{#N/A,#N/A,FALSE,"REK";#N/A,#N/A,FALSE,"rab"}</definedName>
    <definedName name="__fh131205" hidden="1">{#N/A,#N/A,FALSE,"REK";#N/A,#N/A,FALSE,"rab"}</definedName>
    <definedName name="__fh131205_1">#N/A</definedName>
    <definedName name="__fh131205_2">#N/A</definedName>
    <definedName name="__fjd100">#N/A</definedName>
    <definedName name="__fjd100_1">#N/A</definedName>
    <definedName name="__fjd100_2">#N/A</definedName>
    <definedName name="__fjd150">#N/A</definedName>
    <definedName name="__fjd150_1">#N/A</definedName>
    <definedName name="__fjd50">#N/A</definedName>
    <definedName name="__fjd50_1">#N/A</definedName>
    <definedName name="__fjd65">#N/A</definedName>
    <definedName name="__fjd65_1">#N/A</definedName>
    <definedName name="__fmd150">#N/A</definedName>
    <definedName name="__fmd150_1">#N/A</definedName>
    <definedName name="__g1">#N/A</definedName>
    <definedName name="__g1_1">#N/A</definedName>
    <definedName name="__GID1">#N/A</definedName>
    <definedName name="__gip1">#N/A</definedName>
    <definedName name="__gip1_1">#N/A</definedName>
    <definedName name="__gip1_2">#N/A</definedName>
    <definedName name="__gip15">#N/A</definedName>
    <definedName name="__gip15_1">#N/A</definedName>
    <definedName name="__gip3">#N/A</definedName>
    <definedName name="__gip3_1">#N/A</definedName>
    <definedName name="__gip34">#N/A</definedName>
    <definedName name="__gip34_1">#N/A</definedName>
    <definedName name="__gip4">#N/A</definedName>
    <definedName name="__gip4_1">#N/A</definedName>
    <definedName name="__GIP4004">[1]analisa!#REF!</definedName>
    <definedName name="__GIP5004">[1]analisa!#REF!</definedName>
    <definedName name="__GIP6504">[1]analisa!#REF!</definedName>
    <definedName name="__GIP804">[1]analisa!#REF!</definedName>
    <definedName name="__gk2" localSheetId="2" hidden="1">#REF!</definedName>
    <definedName name="__gk2" localSheetId="4" hidden="1">#REF!</definedName>
    <definedName name="__gk2" localSheetId="1" hidden="1">#REF!</definedName>
    <definedName name="__gk2" localSheetId="0" hidden="1">#REF!</definedName>
    <definedName name="__gk2" localSheetId="3" hidden="1">#REF!</definedName>
    <definedName name="__gk2" localSheetId="6" hidden="1">#REF!</definedName>
    <definedName name="__gk2" localSheetId="5" hidden="1">#REF!</definedName>
    <definedName name="__gk2" localSheetId="8" hidden="1">#REF!</definedName>
    <definedName name="__gk2" hidden="1">#REF!</definedName>
    <definedName name="__gk2_1">#N/A</definedName>
    <definedName name="__gk2_2">#N/A</definedName>
    <definedName name="__grv20">#N/A</definedName>
    <definedName name="__grv20_1">#N/A</definedName>
    <definedName name="__grv30">#N/A</definedName>
    <definedName name="__grv30_1">#N/A</definedName>
    <definedName name="__gvd100">#N/A</definedName>
    <definedName name="__gvd100_1">#N/A</definedName>
    <definedName name="__gvd15">#N/A</definedName>
    <definedName name="__gvd15_1">#N/A</definedName>
    <definedName name="__gvd150">#N/A</definedName>
    <definedName name="__gvd150_1">#N/A</definedName>
    <definedName name="__gvd25">#N/A</definedName>
    <definedName name="__gvd25_1">#N/A</definedName>
    <definedName name="__gvd50">#N/A</definedName>
    <definedName name="__gvd50_1">#N/A</definedName>
    <definedName name="__gvd65">#N/A</definedName>
    <definedName name="__gvd65_1">#N/A</definedName>
    <definedName name="__HAL1">#N/A</definedName>
    <definedName name="__HAL1_1">#N/A</definedName>
    <definedName name="__HAL2">#N/A</definedName>
    <definedName name="__HAL2_1">#N/A</definedName>
    <definedName name="__HAL3">#N/A</definedName>
    <definedName name="__HAL3_1">#N/A</definedName>
    <definedName name="__HAL4">#N/A</definedName>
    <definedName name="__HAL4_1">#N/A</definedName>
    <definedName name="__HAL5">#N/A</definedName>
    <definedName name="__HAL5_1">#N/A</definedName>
    <definedName name="__HAL6">#N/A</definedName>
    <definedName name="__HAL6_1">#N/A</definedName>
    <definedName name="__HAL7">#N/A</definedName>
    <definedName name="__HAL7_1">#N/A</definedName>
    <definedName name="__HAL8">#N/A</definedName>
    <definedName name="__HAL8_1">#N/A</definedName>
    <definedName name="__jum1">"#REF!"</definedName>
    <definedName name="__jum1_11">"#REF!"</definedName>
    <definedName name="__jum1_12">"#REF!"</definedName>
    <definedName name="__jum1_13">"#REF!"</definedName>
    <definedName name="__jum1_14">"#REF!"</definedName>
    <definedName name="__jum1_15">"#REF!"</definedName>
    <definedName name="__jum1_16">"#REF!"</definedName>
    <definedName name="__jum1_17">"#REF!"</definedName>
    <definedName name="__jum1_18">"#REF!"</definedName>
    <definedName name="__jum1_3">"#REF!"</definedName>
    <definedName name="__jum1_4">"#REF!"</definedName>
    <definedName name="__jum1_5">"#REF!"</definedName>
    <definedName name="__jum1_6">"#REF!"</definedName>
    <definedName name="__jum1_7">"#REF!"</definedName>
    <definedName name="__jum10">"#REF!"</definedName>
    <definedName name="__jum10_11">"#REF!"</definedName>
    <definedName name="__jum10_12">"#REF!"</definedName>
    <definedName name="__jum10_13">"#REF!"</definedName>
    <definedName name="__jum10_14">"#REF!"</definedName>
    <definedName name="__jum10_15">"#REF!"</definedName>
    <definedName name="__jum10_16">"#REF!"</definedName>
    <definedName name="__jum10_17">"#REF!"</definedName>
    <definedName name="__jum10_18">"#REF!"</definedName>
    <definedName name="__jum10_3">"#REF!"</definedName>
    <definedName name="__jum10_4">"#REF!"</definedName>
    <definedName name="__jum10_5">"#REF!"</definedName>
    <definedName name="__jum10_6">"#REF!"</definedName>
    <definedName name="__jum10_7">"#REF!"</definedName>
    <definedName name="__jum2">"#REF!"</definedName>
    <definedName name="__jum2_11">"#REF!"</definedName>
    <definedName name="__jum2_12">"#REF!"</definedName>
    <definedName name="__jum2_13">"#REF!"</definedName>
    <definedName name="__jum2_14">"#REF!"</definedName>
    <definedName name="__jum2_15">"#REF!"</definedName>
    <definedName name="__jum2_16">"#REF!"</definedName>
    <definedName name="__jum2_17">"#REF!"</definedName>
    <definedName name="__jum2_18">"#REF!"</definedName>
    <definedName name="__jum2_3">"#REF!"</definedName>
    <definedName name="__jum2_4">"#REF!"</definedName>
    <definedName name="__jum2_5">"#REF!"</definedName>
    <definedName name="__jum2_6">"#REF!"</definedName>
    <definedName name="__jum2_7">"#REF!"</definedName>
    <definedName name="__jum3">"#REF!"</definedName>
    <definedName name="__jum3_11">"#REF!"</definedName>
    <definedName name="__jum3_12">"#REF!"</definedName>
    <definedName name="__jum3_13">"#REF!"</definedName>
    <definedName name="__jum3_14">"#REF!"</definedName>
    <definedName name="__jum3_15">"#REF!"</definedName>
    <definedName name="__jum3_16">"#REF!"</definedName>
    <definedName name="__jum3_17">"#REF!"</definedName>
    <definedName name="__jum3_18">"#REF!"</definedName>
    <definedName name="__jum3_4">"#REF!"</definedName>
    <definedName name="__jum3_5">"#REF!"</definedName>
    <definedName name="__jum3_6">"#REF!"</definedName>
    <definedName name="__jum3_7">"#REF!"</definedName>
    <definedName name="__jum4">"#REF!"</definedName>
    <definedName name="__jum4_11">"#REF!"</definedName>
    <definedName name="__jum4_12">"#REF!"</definedName>
    <definedName name="__jum4_13">"#REF!"</definedName>
    <definedName name="__jum4_14">"#REF!"</definedName>
    <definedName name="__jum4_15">"#REF!"</definedName>
    <definedName name="__jum4_16">"#REF!"</definedName>
    <definedName name="__jum4_17">"#REF!"</definedName>
    <definedName name="__jum4_18">"#REF!"</definedName>
    <definedName name="__jum4_4">"#REF!"</definedName>
    <definedName name="__jum4_5">"#REF!"</definedName>
    <definedName name="__jum4_6">"#REF!"</definedName>
    <definedName name="__jum4_7">"#REF!"</definedName>
    <definedName name="__jum5">"#REF!"</definedName>
    <definedName name="__jum5_11">"#REF!"</definedName>
    <definedName name="__jum5_12">"#REF!"</definedName>
    <definedName name="__jum5_13">"#REF!"</definedName>
    <definedName name="__jum5_14">"#REF!"</definedName>
    <definedName name="__jum5_15">"#REF!"</definedName>
    <definedName name="__jum5_16">"#REF!"</definedName>
    <definedName name="__jum5_17">"#REF!"</definedName>
    <definedName name="__jum5_18">"#REF!"</definedName>
    <definedName name="__jum5_4">"#REF!"</definedName>
    <definedName name="__jum5_5">"#REF!"</definedName>
    <definedName name="__jum5_6">"#REF!"</definedName>
    <definedName name="__jum5_7">"#REF!"</definedName>
    <definedName name="__jum6">"#REF!"</definedName>
    <definedName name="__jum6_11">"#REF!"</definedName>
    <definedName name="__jum6_12">"#REF!"</definedName>
    <definedName name="__jum6_13">"#REF!"</definedName>
    <definedName name="__jum6_14">"#REF!"</definedName>
    <definedName name="__jum6_15">"#REF!"</definedName>
    <definedName name="__jum6_16">"#REF!"</definedName>
    <definedName name="__jum6_17">"#REF!"</definedName>
    <definedName name="__jum6_18">"#REF!"</definedName>
    <definedName name="__jum6_4">"#REF!"</definedName>
    <definedName name="__jum6_5">"#REF!"</definedName>
    <definedName name="__jum6_6">"#REF!"</definedName>
    <definedName name="__jum6_7">"#REF!"</definedName>
    <definedName name="__jum7">"#REF!"</definedName>
    <definedName name="__jum7_11">"#REF!"</definedName>
    <definedName name="__jum7_12">"#REF!"</definedName>
    <definedName name="__jum7_13">"#REF!"</definedName>
    <definedName name="__jum7_14">"#REF!"</definedName>
    <definedName name="__jum7_15">"#REF!"</definedName>
    <definedName name="__jum7_16">"#REF!"</definedName>
    <definedName name="__jum7_17">"#REF!"</definedName>
    <definedName name="__jum7_18">"#REF!"</definedName>
    <definedName name="__jum7_4">"#REF!"</definedName>
    <definedName name="__jum7_5">"#REF!"</definedName>
    <definedName name="__jum7_6">"#REF!"</definedName>
    <definedName name="__jum7_7">"#REF!"</definedName>
    <definedName name="__jum8">"#REF!"</definedName>
    <definedName name="__jum8_11">"#REF!"</definedName>
    <definedName name="__jum8_12">"#REF!"</definedName>
    <definedName name="__jum8_13">"#REF!"</definedName>
    <definedName name="__jum8_14">"#REF!"</definedName>
    <definedName name="__jum8_15">"#REF!"</definedName>
    <definedName name="__jum8_16">"#REF!"</definedName>
    <definedName name="__jum8_17">"#REF!"</definedName>
    <definedName name="__jum8_18">"#REF!"</definedName>
    <definedName name="__jum8_4">"#REF!"</definedName>
    <definedName name="__jum8_5">"#REF!"</definedName>
    <definedName name="__jum8_6">"#REF!"</definedName>
    <definedName name="__jum8_7">"#REF!"</definedName>
    <definedName name="__jum9">"#REF!"</definedName>
    <definedName name="__jum9_11">"#REF!"</definedName>
    <definedName name="__jum9_12">"#REF!"</definedName>
    <definedName name="__jum9_13">"#REF!"</definedName>
    <definedName name="__jum9_14">"#REF!"</definedName>
    <definedName name="__jum9_15">"#REF!"</definedName>
    <definedName name="__jum9_16">"#REF!"</definedName>
    <definedName name="__jum9_17">"#REF!"</definedName>
    <definedName name="__jum9_18">"#REF!"</definedName>
    <definedName name="__jum9_4">"#REF!"</definedName>
    <definedName name="__jum9_5">"#REF!"</definedName>
    <definedName name="__jum9_6">"#REF!"</definedName>
    <definedName name="__jum9_7">"#REF!"</definedName>
    <definedName name="__k123">#REF!</definedName>
    <definedName name="__k320">#REF!</definedName>
    <definedName name="__k432">#REF!</definedName>
    <definedName name="__k641">#REF!</definedName>
    <definedName name="__kc3">#N/A</definedName>
    <definedName name="__kc3_1">#N/A</definedName>
    <definedName name="__kc5">#N/A</definedName>
    <definedName name="__kc5_1">#N/A</definedName>
    <definedName name="__key1" localSheetId="2" hidden="1">#REF!</definedName>
    <definedName name="__key1" localSheetId="4" hidden="1">#REF!</definedName>
    <definedName name="__key1" localSheetId="1" hidden="1">#REF!</definedName>
    <definedName name="__key1" localSheetId="0" hidden="1">#REF!</definedName>
    <definedName name="__key1" localSheetId="3" hidden="1">#REF!</definedName>
    <definedName name="__key1" localSheetId="6" hidden="1">#REF!</definedName>
    <definedName name="__key1" localSheetId="5" hidden="1">#REF!</definedName>
    <definedName name="__key1" localSheetId="8" hidden="1">#REF!</definedName>
    <definedName name="__key1" hidden="1">#REF!</definedName>
    <definedName name="__key1_1">#N/A</definedName>
    <definedName name="__key1_2">#N/A</definedName>
    <definedName name="__KM1">#N/A</definedName>
    <definedName name="__KM2">#N/A</definedName>
    <definedName name="__L100000">#N/A</definedName>
    <definedName name="__L100000_1">#N/A</definedName>
    <definedName name="__L100000_2">#N/A</definedName>
    <definedName name="__L1000000">#N/A</definedName>
    <definedName name="__L1000000_1">#N/A</definedName>
    <definedName name="__L69000">#N/A</definedName>
    <definedName name="__L69000_1">#N/A</definedName>
    <definedName name="__L70000">#N/A</definedName>
    <definedName name="__L70000_1">#N/A</definedName>
    <definedName name="__L90000">#N/A</definedName>
    <definedName name="__L90000_1">#N/A</definedName>
    <definedName name="__L99999">#N/A</definedName>
    <definedName name="__L99999_1">#N/A</definedName>
    <definedName name="__L999999">#N/A</definedName>
    <definedName name="__L999999_1">#N/A</definedName>
    <definedName name="__LBP1">#N/A</definedName>
    <definedName name="__LBP1_1">#N/A</definedName>
    <definedName name="__LBP2">#N/A</definedName>
    <definedName name="__LBP2_1">#N/A</definedName>
    <definedName name="__lk05">[1]analisa!$I$42</definedName>
    <definedName name="__lk725">[2]Vol.!#REF!</definedName>
    <definedName name="__LLL01">#N/A</definedName>
    <definedName name="__LLL01_1">#N/A</definedName>
    <definedName name="__LLL02">#N/A</definedName>
    <definedName name="__LLL02_1">#N/A</definedName>
    <definedName name="__LLL03">#N/A</definedName>
    <definedName name="__LLL03_1">#N/A</definedName>
    <definedName name="__LLL04">#N/A</definedName>
    <definedName name="__LLL05">#N/A</definedName>
    <definedName name="__LLL05_1">#N/A</definedName>
    <definedName name="__LLL05_2">#N/A</definedName>
    <definedName name="__LLL06">#N/A</definedName>
    <definedName name="__LLL06_1">#N/A</definedName>
    <definedName name="__LLL07">#N/A</definedName>
    <definedName name="__LLL08">#N/A</definedName>
    <definedName name="__LLL08_1">#N/A</definedName>
    <definedName name="__LLL08_2">#N/A</definedName>
    <definedName name="__LLL09">#N/A</definedName>
    <definedName name="__LLL09_1">#N/A</definedName>
    <definedName name="__LLL10">#N/A</definedName>
    <definedName name="__LLL10_1">#N/A</definedName>
    <definedName name="__LLL11">#N/A</definedName>
    <definedName name="__LLL11_1">#N/A</definedName>
    <definedName name="__LT1040">[27]anlisa!#REF!</definedName>
    <definedName name="__LT2020">[27]anlisa!#REF!</definedName>
    <definedName name="__LT4040">[27]anlisa!$P$540</definedName>
    <definedName name="__M6" localSheetId="2" hidden="1">{#N/A,#N/A,FALSE,"Chi tiÆt"}</definedName>
    <definedName name="__M6" localSheetId="4" hidden="1">{#N/A,#N/A,FALSE,"Chi tiÆt"}</definedName>
    <definedName name="__M6" localSheetId="1" hidden="1">{#N/A,#N/A,FALSE,"Chi tiÆt"}</definedName>
    <definedName name="__M6" localSheetId="0" hidden="1">{#N/A,#N/A,FALSE,"Chi tiÆt"}</definedName>
    <definedName name="__M6" localSheetId="3" hidden="1">{#N/A,#N/A,FALSE,"Chi tiÆt"}</definedName>
    <definedName name="__M6" localSheetId="6" hidden="1">{#N/A,#N/A,FALSE,"Chi tiÆt"}</definedName>
    <definedName name="__M6" localSheetId="5" hidden="1">{#N/A,#N/A,FALSE,"Chi tiÆt"}</definedName>
    <definedName name="__M6" localSheetId="8" hidden="1">{#N/A,#N/A,FALSE,"Chi tiÆt"}</definedName>
    <definedName name="__M6" hidden="1">{#N/A,#N/A,FALSE,"Chi tiÆt"}</definedName>
    <definedName name="__M6_1">#N/A</definedName>
    <definedName name="__M6_2">#N/A</definedName>
    <definedName name="__MAC12">#N/A</definedName>
    <definedName name="__MAC12_1">#N/A</definedName>
    <definedName name="__MAC12_2">#N/A</definedName>
    <definedName name="__MAC46">#N/A</definedName>
    <definedName name="__MAC46_1">#N/A</definedName>
    <definedName name="__MDE01">[28]an.alat!$BO$28</definedName>
    <definedName name="__MDE01_1">#N/A</definedName>
    <definedName name="__MDE02">[28]an.alat!$BO$49</definedName>
    <definedName name="__MDE02_1">#N/A</definedName>
    <definedName name="__MDE03">[28]an.alat!$BO$66</definedName>
    <definedName name="__MDE03_1">#N/A</definedName>
    <definedName name="__MDE04">[28]an.alat!$BO$86</definedName>
    <definedName name="__MDE04_1">#N/A</definedName>
    <definedName name="__MDE05">[28]an.alat!$BO$106</definedName>
    <definedName name="__MDE05_1">#N/A</definedName>
    <definedName name="__MDE06">[28]an.alat!$BO$124</definedName>
    <definedName name="__MDE06_1">#N/A</definedName>
    <definedName name="__MDE07">[28]an.alat!$BO$144</definedName>
    <definedName name="__MDE07_1">#N/A</definedName>
    <definedName name="__MDE08">[28]an.alat!$BO$164</definedName>
    <definedName name="__MDE08_1">#N/A</definedName>
    <definedName name="__MDE09">[28]an.alat!$BO$183</definedName>
    <definedName name="__MDE09_1">#N/A</definedName>
    <definedName name="__MDE10">[28]an.alat!$BO$203</definedName>
    <definedName name="__MDE10_1">#N/A</definedName>
    <definedName name="__MDE11">[28]an.alat!$BO$223</definedName>
    <definedName name="__MDE11_1">#N/A</definedName>
    <definedName name="__MDE12">[28]an.alat!$BO$241</definedName>
    <definedName name="__MDE12_1">#N/A</definedName>
    <definedName name="__MDE13">[28]an.alat!$BO$261</definedName>
    <definedName name="__MDE13_1">#N/A</definedName>
    <definedName name="__MDE14">[28]an.alat!$BO$281</definedName>
    <definedName name="__MDE14_1">#N/A</definedName>
    <definedName name="__MDE15">[28]an.alat!$BO$299</definedName>
    <definedName name="__MDE15_1">#N/A</definedName>
    <definedName name="__MDE16">[28]an.alat!$BO$319</definedName>
    <definedName name="__MDE16_1">#N/A</definedName>
    <definedName name="__MDE17">[28]an.alat!$BO$339</definedName>
    <definedName name="__MDE17_1">#N/A</definedName>
    <definedName name="__MDE18">[28]an.alat!$BO$357</definedName>
    <definedName name="__MDE18_1">#N/A</definedName>
    <definedName name="__MDE19">[28]an.alat!$BO$377</definedName>
    <definedName name="__MDE19_1">#N/A</definedName>
    <definedName name="__MDE20">[28]an.alat!$BO$397</definedName>
    <definedName name="__MDE20_1">#N/A</definedName>
    <definedName name="__MDE21">[28]an.alat!$BO$415</definedName>
    <definedName name="__MDE21_1">#N/A</definedName>
    <definedName name="__MDE22">[28]an.alat!$BO$435</definedName>
    <definedName name="__MDE22_1">#N/A</definedName>
    <definedName name="__MDE23">[28]an.alat!$BO$455</definedName>
    <definedName name="__MDE23_1">#N/A</definedName>
    <definedName name="__MDE24">[28]an.alat!$BO$474</definedName>
    <definedName name="__MDE24_1">#N/A</definedName>
    <definedName name="__MDE25">[28]an.alat!$BO$494</definedName>
    <definedName name="__MDE25_1">#N/A</definedName>
    <definedName name="__MDE26">[28]an.alat!$BO$514</definedName>
    <definedName name="__MDE26_1">#N/A</definedName>
    <definedName name="__MDE27">[28]an.alat!$BO$533</definedName>
    <definedName name="__MDE27_1">#N/A</definedName>
    <definedName name="__MDE28">[28]an.alat!$BO$553</definedName>
    <definedName name="__MDE28_1">#N/A</definedName>
    <definedName name="__MDE29">[28]an.alat!$BO$573</definedName>
    <definedName name="__MDE29_1">#N/A</definedName>
    <definedName name="__MDE30">[28]an.alat!$BO$592</definedName>
    <definedName name="__MDE30_1">#N/A</definedName>
    <definedName name="__MDE31">[28]an.alat!$BO$612</definedName>
    <definedName name="__MDE31_1">#N/A</definedName>
    <definedName name="__MDE32">[28]an.alat!$BO$632</definedName>
    <definedName name="__MDE32_1">#N/A</definedName>
    <definedName name="__MDE33">#REF!</definedName>
    <definedName name="__MDE33_1">#N/A</definedName>
    <definedName name="__MDE34">[28]an.alat!$BO$681</definedName>
    <definedName name="__MDE34_1">#N/A</definedName>
    <definedName name="__MDE35">#REF!</definedName>
    <definedName name="__MDE35_1">#N/A</definedName>
    <definedName name="__MDE36">#N/A</definedName>
    <definedName name="__MDE36_1">#N/A</definedName>
    <definedName name="__MDE37">#N/A</definedName>
    <definedName name="__MDE37_1">#N/A</definedName>
    <definedName name="__MDE38">#N/A</definedName>
    <definedName name="__MDE38_1">#N/A</definedName>
    <definedName name="__MDE39">#N/A</definedName>
    <definedName name="__MDE39_1">#N/A</definedName>
    <definedName name="__MDE40">#N/A</definedName>
    <definedName name="__MDE40_1">#N/A</definedName>
    <definedName name="__MDE41">#N/A</definedName>
    <definedName name="__MDE41_1">#N/A</definedName>
    <definedName name="__MDE42">#N/A</definedName>
    <definedName name="__MDE42_1">#N/A</definedName>
    <definedName name="__MDE43">#N/A</definedName>
    <definedName name="__MDE43_1">#N/A</definedName>
    <definedName name="__MDE44">#N/A</definedName>
    <definedName name="__MDE44_1">#N/A</definedName>
    <definedName name="__MDE45">#N/A</definedName>
    <definedName name="__MDE45_1">#N/A</definedName>
    <definedName name="__MDE46">#N/A</definedName>
    <definedName name="__MDE46_1">#N/A</definedName>
    <definedName name="__MDE47">#N/A</definedName>
    <definedName name="__MDE47_1">#N/A</definedName>
    <definedName name="__MDE48">#N/A</definedName>
    <definedName name="__MDE48_1">#N/A</definedName>
    <definedName name="__MDE49">#N/A</definedName>
    <definedName name="__MDE49_1">#N/A</definedName>
    <definedName name="__MDE50">#N/A</definedName>
    <definedName name="__MDE50_1">#N/A</definedName>
    <definedName name="__MDE51">#N/A</definedName>
    <definedName name="__MDE51_1">#N/A</definedName>
    <definedName name="__MDE52">#N/A</definedName>
    <definedName name="__MDE52_1">#N/A</definedName>
    <definedName name="__MDE53">#N/A</definedName>
    <definedName name="__MDE53_1">#N/A</definedName>
    <definedName name="__MDE54">#N/A</definedName>
    <definedName name="__MDE54_1">#N/A</definedName>
    <definedName name="__MDE55">#N/A</definedName>
    <definedName name="__MDE55_1">#N/A</definedName>
    <definedName name="__MDE56">#N/A</definedName>
    <definedName name="__MDE56_1">#N/A</definedName>
    <definedName name="__MDE57">#N/A</definedName>
    <definedName name="__MDE57_1">#N/A</definedName>
    <definedName name="__MDE58">#N/A</definedName>
    <definedName name="__MDE58_1">#N/A</definedName>
    <definedName name="__MDE59">#N/A</definedName>
    <definedName name="__MDE59_1">#N/A</definedName>
    <definedName name="__MDE60">#N/A</definedName>
    <definedName name="__MDE60_1">#N/A</definedName>
    <definedName name="__MDE61">#N/A</definedName>
    <definedName name="__MDE61_1">#N/A</definedName>
    <definedName name="__MDE62">#N/A</definedName>
    <definedName name="__MDE62_1">#N/A</definedName>
    <definedName name="__MDE63">#N/A</definedName>
    <definedName name="__MDE63_1">#N/A</definedName>
    <definedName name="__MDE64">#N/A</definedName>
    <definedName name="__MDE64_1">#N/A</definedName>
    <definedName name="__MDE65">#N/A</definedName>
    <definedName name="__MDE65_1">#N/A</definedName>
    <definedName name="__MDE66">#N/A</definedName>
    <definedName name="__MDE66_1">#N/A</definedName>
    <definedName name="__MDE67">#N/A</definedName>
    <definedName name="__MDE67_1">#N/A</definedName>
    <definedName name="__MDE68">#N/A</definedName>
    <definedName name="__MDE68_1">#N/A</definedName>
    <definedName name="__ME01">[28]an.alat!$BO$26</definedName>
    <definedName name="__ME01_1">#N/A</definedName>
    <definedName name="__ME02">[28]an.alat!$BO$48</definedName>
    <definedName name="__ME02_1">#N/A</definedName>
    <definedName name="__ME03">[28]an.alat!$BO$65</definedName>
    <definedName name="__ME03_1">#N/A</definedName>
    <definedName name="__ME04">[28]an.alat!$BO$85</definedName>
    <definedName name="__ME04_1">#N/A</definedName>
    <definedName name="__ME041">#REF!</definedName>
    <definedName name="__ME05">[28]an.alat!$BO$105</definedName>
    <definedName name="__ME05_1">#N/A</definedName>
    <definedName name="__ME06">[28]an.alat!$BO$123</definedName>
    <definedName name="__ME06_1">#N/A</definedName>
    <definedName name="__ME07">[28]an.alat!$BO$143</definedName>
    <definedName name="__ME07_1">#N/A</definedName>
    <definedName name="__ME08">[28]an.alat!$BO$163</definedName>
    <definedName name="__ME08_1">#N/A</definedName>
    <definedName name="__ME09">[28]an.alat!$BO$182</definedName>
    <definedName name="__ME09_1">#N/A</definedName>
    <definedName name="__ME10">[28]an.alat!$BO$202</definedName>
    <definedName name="__ME10_1">#N/A</definedName>
    <definedName name="__ME11">[28]an.alat!$BO$222</definedName>
    <definedName name="__ME11_1">#N/A</definedName>
    <definedName name="__ME12">[28]an.alat!$BO$240</definedName>
    <definedName name="__ME12_1">#N/A</definedName>
    <definedName name="__ME13">[28]an.alat!$BO$260</definedName>
    <definedName name="__ME13_1">#N/A</definedName>
    <definedName name="__ME132">#REF!</definedName>
    <definedName name="__ME14">[28]an.alat!$BO$280</definedName>
    <definedName name="__ME14_1">#N/A</definedName>
    <definedName name="__ME14_2">#N/A</definedName>
    <definedName name="__ME15">[28]an.alat!$BO$298</definedName>
    <definedName name="__ME15_1">#N/A</definedName>
    <definedName name="__ME16">[28]an.alat!$BO$318</definedName>
    <definedName name="__ME16_1">#N/A</definedName>
    <definedName name="__ME17">[28]an.alat!$BO$338</definedName>
    <definedName name="__ME17_1">#N/A</definedName>
    <definedName name="__ME18">[28]an.alat!$BO$356</definedName>
    <definedName name="__ME18_1">#N/A</definedName>
    <definedName name="__ME19">[28]an.alat!$BO$376</definedName>
    <definedName name="__ME19_1">#N/A</definedName>
    <definedName name="__ME2">#N/A</definedName>
    <definedName name="__ME2_1">#N/A</definedName>
    <definedName name="__ME20">[28]an.alat!$BO$396</definedName>
    <definedName name="__ME20_1">#N/A</definedName>
    <definedName name="__ME21">[28]an.alat!$BO$414</definedName>
    <definedName name="__ME21_1">#N/A</definedName>
    <definedName name="__ME22">[28]an.alat!$BO$434</definedName>
    <definedName name="__ME22_1">#N/A</definedName>
    <definedName name="__ME23">[28]an.alat!$BO$454</definedName>
    <definedName name="__ME23_1">#N/A</definedName>
    <definedName name="__ME24">[28]an.alat!$BO$473</definedName>
    <definedName name="__ME24_1">#N/A</definedName>
    <definedName name="__ME25">[28]an.alat!$BO$493</definedName>
    <definedName name="__ME25_1">#N/A</definedName>
    <definedName name="__ME26">[28]an.alat!$BO$513</definedName>
    <definedName name="__ME26_1">#N/A</definedName>
    <definedName name="__ME27">[28]an.alat!$BO$532</definedName>
    <definedName name="__ME27_1">#N/A</definedName>
    <definedName name="__ME28">[28]an.alat!$BO$552</definedName>
    <definedName name="__ME28_1">#N/A</definedName>
    <definedName name="__ME29">[28]an.alat!$BO$572</definedName>
    <definedName name="__ME29_1">#N/A</definedName>
    <definedName name="__ME3">#N/A</definedName>
    <definedName name="__ME3_1">#N/A</definedName>
    <definedName name="__ME30">[28]an.alat!$BO$591</definedName>
    <definedName name="__ME30_1">#N/A</definedName>
    <definedName name="__ME31">[28]an.alat!$BO$611</definedName>
    <definedName name="__ME31_1">#N/A</definedName>
    <definedName name="__ME32">[28]an.alat!$BO$631</definedName>
    <definedName name="__ME32_1">#N/A</definedName>
    <definedName name="__ME33">#N/A</definedName>
    <definedName name="__ME33_1">#N/A</definedName>
    <definedName name="__ME34">[28]an.alat!$BO$680</definedName>
    <definedName name="__ME34_1">#N/A</definedName>
    <definedName name="__ME34_2">#N/A</definedName>
    <definedName name="__ME35">#REF!</definedName>
    <definedName name="__ME35_1">#N/A</definedName>
    <definedName name="__ME36">#N/A</definedName>
    <definedName name="__ME36_1">#N/A</definedName>
    <definedName name="__ME37">#N/A</definedName>
    <definedName name="__ME37_1">#N/A</definedName>
    <definedName name="__ME38">#N/A</definedName>
    <definedName name="__ME38_1">#N/A</definedName>
    <definedName name="__ME39">#N/A</definedName>
    <definedName name="__ME39_1">#N/A</definedName>
    <definedName name="__ME40">#N/A</definedName>
    <definedName name="__ME40_1">#N/A</definedName>
    <definedName name="__ME41">#N/A</definedName>
    <definedName name="__ME41_1">#N/A</definedName>
    <definedName name="__ME42">#N/A</definedName>
    <definedName name="__ME42_1">#N/A</definedName>
    <definedName name="__ME43">#N/A</definedName>
    <definedName name="__ME43_1">#N/A</definedName>
    <definedName name="__ME44">#N/A</definedName>
    <definedName name="__ME44_1">#N/A</definedName>
    <definedName name="__ME45">#N/A</definedName>
    <definedName name="__ME45_1">#N/A</definedName>
    <definedName name="__ME46">#N/A</definedName>
    <definedName name="__ME46_1">#N/A</definedName>
    <definedName name="__ME47">#N/A</definedName>
    <definedName name="__ME47_1">#N/A</definedName>
    <definedName name="__ME48">#N/A</definedName>
    <definedName name="__ME48_1">#N/A</definedName>
    <definedName name="__ME49">#N/A</definedName>
    <definedName name="__ME49_1">#N/A</definedName>
    <definedName name="__ME50">#N/A</definedName>
    <definedName name="__ME50_1">#N/A</definedName>
    <definedName name="__ME51">#N/A</definedName>
    <definedName name="__ME51_1">#N/A</definedName>
    <definedName name="__ME52">#N/A</definedName>
    <definedName name="__ME52_1">#N/A</definedName>
    <definedName name="__ME53">#N/A</definedName>
    <definedName name="__ME53_1">#N/A</definedName>
    <definedName name="__ME54">#N/A</definedName>
    <definedName name="__ME54_1">#N/A</definedName>
    <definedName name="__ME55">#N/A</definedName>
    <definedName name="__ME55_1">#N/A</definedName>
    <definedName name="__ME56">#N/A</definedName>
    <definedName name="__ME56_1">#N/A</definedName>
    <definedName name="__ME57">#N/A</definedName>
    <definedName name="__ME57_1">#N/A</definedName>
    <definedName name="__ME58">#N/A</definedName>
    <definedName name="__ME58_1">#N/A</definedName>
    <definedName name="__ME59">#N/A</definedName>
    <definedName name="__ME59_1">#N/A</definedName>
    <definedName name="__ME60">#N/A</definedName>
    <definedName name="__ME60_1">#N/A</definedName>
    <definedName name="__ME61">#N/A</definedName>
    <definedName name="__ME61_1">#N/A</definedName>
    <definedName name="__ME62">#N/A</definedName>
    <definedName name="__ME62_1">#N/A</definedName>
    <definedName name="__ME63">#N/A</definedName>
    <definedName name="__ME63_1">#N/A</definedName>
    <definedName name="__ME64">#N/A</definedName>
    <definedName name="__ME64_1">#N/A</definedName>
    <definedName name="__ME65">#N/A</definedName>
    <definedName name="__ME65_1">#N/A</definedName>
    <definedName name="__ME66">#N/A</definedName>
    <definedName name="__ME66_1">#N/A</definedName>
    <definedName name="__ME67">#N/A</definedName>
    <definedName name="__ME67_1">#N/A</definedName>
    <definedName name="__ME68">#N/A</definedName>
    <definedName name="__ME68_1">#N/A</definedName>
    <definedName name="__MEN1">#N/A</definedName>
    <definedName name="__MEN1_1">#N/A</definedName>
    <definedName name="__MET1">#N/A</definedName>
    <definedName name="__MET1_1">#N/A</definedName>
    <definedName name="__MET2">#N/A</definedName>
    <definedName name="__MET2_1">#N/A</definedName>
    <definedName name="__MJ1">#N/A</definedName>
    <definedName name="__MJ1_1">#N/A</definedName>
    <definedName name="__MJ2">#N/A</definedName>
    <definedName name="__MJ2_1">#N/A</definedName>
    <definedName name="__MMM01">#N/A</definedName>
    <definedName name="__MMM01_1">#N/A</definedName>
    <definedName name="__MMM02">#N/A</definedName>
    <definedName name="__MMM02_1">#N/A</definedName>
    <definedName name="__MMM03">#N/A</definedName>
    <definedName name="__MMM03_1">#N/A</definedName>
    <definedName name="__MMM04">#N/A</definedName>
    <definedName name="__MMM04_1">#N/A</definedName>
    <definedName name="__MMM05">#N/A</definedName>
    <definedName name="__MMM05_1">#N/A</definedName>
    <definedName name="__MMM06">#N/A</definedName>
    <definedName name="__MMM06_1">#N/A</definedName>
    <definedName name="__MMM07">#N/A</definedName>
    <definedName name="__MMM07_1">#N/A</definedName>
    <definedName name="__MMM07_2">#N/A</definedName>
    <definedName name="__MMM08">#N/A</definedName>
    <definedName name="__MMM08_1">#N/A</definedName>
    <definedName name="__MMM09">#N/A</definedName>
    <definedName name="__MMM09_1">#N/A</definedName>
    <definedName name="__MMM09_2">#N/A</definedName>
    <definedName name="__MMM10">#N/A</definedName>
    <definedName name="__MMM10_1">#N/A</definedName>
    <definedName name="__MMM11">#N/A</definedName>
    <definedName name="__MMM11_1">#N/A</definedName>
    <definedName name="__MMM12">#N/A</definedName>
    <definedName name="__MMM12_1">#N/A</definedName>
    <definedName name="__MMM13">#N/A</definedName>
    <definedName name="__MMM13_1">#N/A</definedName>
    <definedName name="__MMM13_2">#N/A</definedName>
    <definedName name="__MMM14">#N/A</definedName>
    <definedName name="__MMM14_1">#N/A</definedName>
    <definedName name="__MMM15">#N/A</definedName>
    <definedName name="__MMM15_1">#N/A</definedName>
    <definedName name="__MMM16">#N/A</definedName>
    <definedName name="__MMM16_1">#N/A</definedName>
    <definedName name="__MMM17">#N/A</definedName>
    <definedName name="__MMM17_1">#N/A</definedName>
    <definedName name="__MMM17_2">#N/A</definedName>
    <definedName name="__MMM18">#N/A</definedName>
    <definedName name="__MMM18_1">#N/A</definedName>
    <definedName name="__MMM18_2">#N/A</definedName>
    <definedName name="__MMM19">#N/A</definedName>
    <definedName name="__MMM19_1">#N/A</definedName>
    <definedName name="__MMM20">#N/A</definedName>
    <definedName name="__MMM21">#N/A</definedName>
    <definedName name="__MMM22">#N/A</definedName>
    <definedName name="__MMM23">#N/A</definedName>
    <definedName name="__MMM23_1">#N/A</definedName>
    <definedName name="__MMM24">#N/A</definedName>
    <definedName name="__MMM24_1">#N/A</definedName>
    <definedName name="__MMM25">#N/A</definedName>
    <definedName name="__MMM26">#N/A</definedName>
    <definedName name="__MMM26_1">#N/A</definedName>
    <definedName name="__MMM26_2">#N/A</definedName>
    <definedName name="__MMM27">#N/A</definedName>
    <definedName name="__MMM27_1">#N/A</definedName>
    <definedName name="__MMM28">#N/A</definedName>
    <definedName name="__MMM28_1">#N/A</definedName>
    <definedName name="__MMM29">#N/A</definedName>
    <definedName name="__MMM29_1">#N/A</definedName>
    <definedName name="__MMM30">#N/A</definedName>
    <definedName name="__MMM30_1">#N/A</definedName>
    <definedName name="__MMM31">#N/A</definedName>
    <definedName name="__MMM31_1">#N/A</definedName>
    <definedName name="__MMM31_2">#N/A</definedName>
    <definedName name="__MMM32">#N/A</definedName>
    <definedName name="__MMM32_1">#N/A</definedName>
    <definedName name="__MMM32_2">#N/A</definedName>
    <definedName name="__MMM33">#N/A</definedName>
    <definedName name="__MMM33_1">#N/A</definedName>
    <definedName name="__MMM33_2">#N/A</definedName>
    <definedName name="__MMM34">#N/A</definedName>
    <definedName name="__MMM34_1">#N/A</definedName>
    <definedName name="__MMM35">#N/A</definedName>
    <definedName name="__MMM36">#N/A</definedName>
    <definedName name="__MMM37">#N/A</definedName>
    <definedName name="__MMM37_1">#N/A</definedName>
    <definedName name="__MMM37_2">#N/A</definedName>
    <definedName name="__MMM38">#N/A</definedName>
    <definedName name="__MMM38_1">#N/A</definedName>
    <definedName name="__MMM39">#N/A</definedName>
    <definedName name="__MMM40">#N/A</definedName>
    <definedName name="__MMM40_1">#N/A</definedName>
    <definedName name="__MMM40_2">#N/A</definedName>
    <definedName name="__MMM41">#N/A</definedName>
    <definedName name="__MMM41_1">#N/A</definedName>
    <definedName name="__MMM411">#N/A</definedName>
    <definedName name="__MMM411_1">#N/A</definedName>
    <definedName name="__MMM42">#N/A</definedName>
    <definedName name="__MMM42_1">#N/A</definedName>
    <definedName name="__MMM43">#N/A</definedName>
    <definedName name="__MMM43_1">#N/A</definedName>
    <definedName name="__MMM44">#N/A</definedName>
    <definedName name="__MMM44_1">#N/A</definedName>
    <definedName name="__MMM45">#N/A</definedName>
    <definedName name="__MMM45_1">#N/A</definedName>
    <definedName name="__MMM46">#N/A</definedName>
    <definedName name="__MMM46_1">#N/A</definedName>
    <definedName name="__MMM47">#N/A</definedName>
    <definedName name="__MMM47_1">#N/A</definedName>
    <definedName name="__MMM48">#N/A</definedName>
    <definedName name="__MMM48_1">#N/A</definedName>
    <definedName name="__MMM49">#N/A</definedName>
    <definedName name="__MMM49_1">#N/A</definedName>
    <definedName name="__MMM50">#N/A</definedName>
    <definedName name="__MMM50_1">#N/A</definedName>
    <definedName name="__MMM51">#N/A</definedName>
    <definedName name="__MMM51_1">#N/A</definedName>
    <definedName name="__MMM52">#N/A</definedName>
    <definedName name="__MMM52_1">#N/A</definedName>
    <definedName name="__MMM53">#N/A</definedName>
    <definedName name="__MMM53_1">#N/A</definedName>
    <definedName name="__MMM54">#N/A</definedName>
    <definedName name="__MMM54_1">#N/A</definedName>
    <definedName name="__MOB1">#N/A</definedName>
    <definedName name="__MOB1_1">#N/A</definedName>
    <definedName name="__MOB2">#N/A</definedName>
    <definedName name="__MOB2_1">#N/A</definedName>
    <definedName name="__MS1">#N/A</definedName>
    <definedName name="__MS1_1">#N/A</definedName>
    <definedName name="__MS2">#N/A</definedName>
    <definedName name="__MS2_1">#N/A</definedName>
    <definedName name="__NCL100">#N/A</definedName>
    <definedName name="__NCL100_1">#N/A</definedName>
    <definedName name="__NCL200">#N/A</definedName>
    <definedName name="__NCL200_1">#N/A</definedName>
    <definedName name="__NCL250">#N/A</definedName>
    <definedName name="__NCL250_1">#N/A</definedName>
    <definedName name="__nin190">#N/A</definedName>
    <definedName name="__nin190_1">#N/A</definedName>
    <definedName name="__pab100">#N/A</definedName>
    <definedName name="__pab100_1">#N/A</definedName>
    <definedName name="__pab125">#N/A</definedName>
    <definedName name="__pab125_1">#N/A</definedName>
    <definedName name="__pab15">#N/A</definedName>
    <definedName name="__pab15_1">#N/A</definedName>
    <definedName name="__pab150">#N/A</definedName>
    <definedName name="__pab150_1">#N/A</definedName>
    <definedName name="__pab2">#N/A</definedName>
    <definedName name="__pab2_1">#N/A</definedName>
    <definedName name="__pab20">#N/A</definedName>
    <definedName name="__pab20_1">#N/A</definedName>
    <definedName name="__pab25">#N/A</definedName>
    <definedName name="__pab25_1">#N/A</definedName>
    <definedName name="__pab32">#N/A</definedName>
    <definedName name="__pab32_1">#N/A</definedName>
    <definedName name="__pab4">#N/A</definedName>
    <definedName name="__pab4_1">#N/A</definedName>
    <definedName name="__pab40">#N/A</definedName>
    <definedName name="__pab40_1">#N/A</definedName>
    <definedName name="__pab50">#N/A</definedName>
    <definedName name="__pab50_1">#N/A</definedName>
    <definedName name="__pab6">#N/A</definedName>
    <definedName name="__pab6_1">#N/A</definedName>
    <definedName name="__pab65">#N/A</definedName>
    <definedName name="__pab65_1">#N/A</definedName>
    <definedName name="__pab80">#N/A</definedName>
    <definedName name="__pab80_1">#N/A</definedName>
    <definedName name="__pah150">#N/A</definedName>
    <definedName name="__pah150_1">#N/A</definedName>
    <definedName name="__pak100">#N/A</definedName>
    <definedName name="__pak100_1">#N/A</definedName>
    <definedName name="__pak150">#N/A</definedName>
    <definedName name="__pak150_1">#N/A</definedName>
    <definedName name="__pak50">#N/A</definedName>
    <definedName name="__pak50_1">#N/A</definedName>
    <definedName name="__pak80">#N/A</definedName>
    <definedName name="__pak80_1">#N/A</definedName>
    <definedName name="__pan2">#REF!</definedName>
    <definedName name="__pbs100">#N/A</definedName>
    <definedName name="__pbs100_1">#N/A</definedName>
    <definedName name="__pbs15">#N/A</definedName>
    <definedName name="__pbs15_1">#N/A</definedName>
    <definedName name="__pbs150">#N/A</definedName>
    <definedName name="__pbs150_1">#N/A</definedName>
    <definedName name="__pbs40">#N/A</definedName>
    <definedName name="__pbs40_1">#N/A</definedName>
    <definedName name="__pbs50">#N/A</definedName>
    <definedName name="__pbs50_1">#N/A</definedName>
    <definedName name="__pbs65">#N/A</definedName>
    <definedName name="__pbs65_1">#N/A</definedName>
    <definedName name="__pbs80">#N/A</definedName>
    <definedName name="__pbs80_1">#N/A</definedName>
    <definedName name="__pc50">#N/A</definedName>
    <definedName name="__pc50_1">#N/A</definedName>
    <definedName name="__pc80">#N/A</definedName>
    <definedName name="__pc80_1">#N/A</definedName>
    <definedName name="__pcf80">#N/A</definedName>
    <definedName name="__pcf80_1">#N/A</definedName>
    <definedName name="__pek2">#N/A</definedName>
    <definedName name="__pek2_1">#N/A</definedName>
    <definedName name="__ph100">#N/A</definedName>
    <definedName name="__ph100_1">#N/A</definedName>
    <definedName name="__ph150">#N/A</definedName>
    <definedName name="__ph150_1">#N/A</definedName>
    <definedName name="__phf100">#N/A</definedName>
    <definedName name="__phf100_1">#N/A</definedName>
    <definedName name="__phf150">#N/A</definedName>
    <definedName name="__phf150_1">#N/A</definedName>
    <definedName name="__pk13">#N/A</definedName>
    <definedName name="__pk13_1">#N/A</definedName>
    <definedName name="__pk47">#N/A</definedName>
    <definedName name="__pk47_1">#N/A</definedName>
    <definedName name="__pk8">#N/A</definedName>
    <definedName name="__pk8_1">#N/A</definedName>
    <definedName name="__PS1">#N/A</definedName>
    <definedName name="__PS1_1">#N/A</definedName>
    <definedName name="__PS2">#N/A</definedName>
    <definedName name="__PS2_1">#N/A</definedName>
    <definedName name="__pv100">#N/A</definedName>
    <definedName name="__pv100_1">#N/A</definedName>
    <definedName name="__pv40">#N/A</definedName>
    <definedName name="__pv40_1">#N/A</definedName>
    <definedName name="__pv50">#N/A</definedName>
    <definedName name="__pv50_1">#N/A</definedName>
    <definedName name="__pv80">#N/A</definedName>
    <definedName name="__pv80_1">#N/A</definedName>
    <definedName name="__pvc05">#N/A</definedName>
    <definedName name="__pvc05_1">#N/A</definedName>
    <definedName name="__pvc4">#N/A</definedName>
    <definedName name="__pvc4_1">#N/A</definedName>
    <definedName name="__pvc804">[1]analisa!#REF!</definedName>
    <definedName name="__pvc805">[1]analisa!#REF!</definedName>
    <definedName name="__pvf100">#N/A</definedName>
    <definedName name="__pvf100_1">#N/A</definedName>
    <definedName name="__pvf80">#N/A</definedName>
    <definedName name="__pvf80_1">#N/A</definedName>
    <definedName name="__Qe2">[29]Metode!$M$74</definedName>
    <definedName name="__RAB3">#REF!</definedName>
    <definedName name="__rek2">'[30]8LT 12'!#REF!</definedName>
    <definedName name="__rst20">#N/A</definedName>
    <definedName name="__rst20_1">#N/A</definedName>
    <definedName name="__rst30">#N/A</definedName>
    <definedName name="__rst30_1">#N/A</definedName>
    <definedName name="__sc1">#N/A</definedName>
    <definedName name="__sc1_1">#N/A</definedName>
    <definedName name="__SC2">#N/A</definedName>
    <definedName name="__SC2_1">#N/A</definedName>
    <definedName name="__sc3">#N/A</definedName>
    <definedName name="__sc3_1">#N/A</definedName>
    <definedName name="__sfv150">#N/A</definedName>
    <definedName name="__sfv150_1">#N/A</definedName>
    <definedName name="__SN3">#N/A</definedName>
    <definedName name="__SN3_1">#N/A</definedName>
    <definedName name="__sp606">#REF!</definedName>
    <definedName name="__srt2">#N/A</definedName>
    <definedName name="__srt2_1">#N/A</definedName>
    <definedName name="__std100">#N/A</definedName>
    <definedName name="__std100_1">#N/A</definedName>
    <definedName name="__std150">#N/A</definedName>
    <definedName name="__std150_1">#N/A</definedName>
    <definedName name="__std50">#N/A</definedName>
    <definedName name="__std50_1">#N/A</definedName>
    <definedName name="__std65">#N/A</definedName>
    <definedName name="__std65_1">#N/A</definedName>
    <definedName name="__SUB01">#N/A</definedName>
    <definedName name="__SUB01_1">#N/A</definedName>
    <definedName name="__SUB02">#N/A</definedName>
    <definedName name="__SUB02_1">#N/A</definedName>
    <definedName name="__SUB03">#N/A</definedName>
    <definedName name="__SUB03_1">#N/A</definedName>
    <definedName name="__SUB04">#N/A</definedName>
    <definedName name="__SUB04_1">#N/A</definedName>
    <definedName name="__SUB05">#N/A</definedName>
    <definedName name="__SUB05_1">#N/A</definedName>
    <definedName name="__SUB06">#N/A</definedName>
    <definedName name="__SUB06_1">#N/A</definedName>
    <definedName name="__SUB07">#N/A</definedName>
    <definedName name="__SUB07_1">#N/A</definedName>
    <definedName name="__SUB08">#N/A</definedName>
    <definedName name="__SUB08_1">#N/A</definedName>
    <definedName name="__SUB09">#N/A</definedName>
    <definedName name="__SUB09_1">#N/A</definedName>
    <definedName name="__T916889">#REF!</definedName>
    <definedName name="__Tbl1">#REF!</definedName>
    <definedName name="__Te1">[29]Metode!$M$41</definedName>
    <definedName name="__tg20">#N/A</definedName>
    <definedName name="__tg20_1">#N/A</definedName>
    <definedName name="__tg30">#N/A</definedName>
    <definedName name="__tg30_1">#N/A</definedName>
    <definedName name="__tgl2">#N/A</definedName>
    <definedName name="__th100">#N/A</definedName>
    <definedName name="__TH160">#N/A</definedName>
    <definedName name="__TL1">#N/A</definedName>
    <definedName name="__TL1_1">#N/A</definedName>
    <definedName name="__TL1_2">#N/A</definedName>
    <definedName name="__TL2">#N/A</definedName>
    <definedName name="__TL2_1">#N/A</definedName>
    <definedName name="__TL3">#N/A</definedName>
    <definedName name="__TL3_1">#N/A</definedName>
    <definedName name="__TLA120">#N/A</definedName>
    <definedName name="__TLA120_1">#N/A</definedName>
    <definedName name="__TLA35">#N/A</definedName>
    <definedName name="__TLA35_1">#N/A</definedName>
    <definedName name="__TLA50">#N/A</definedName>
    <definedName name="__TLA50_1">#N/A</definedName>
    <definedName name="__TLA70">#N/A</definedName>
    <definedName name="__TLA70_1">#N/A</definedName>
    <definedName name="__TLA95">#N/A</definedName>
    <definedName name="__TLA95_1">#N/A</definedName>
    <definedName name="__TR250">#N/A</definedName>
    <definedName name="__TR250_1">#N/A</definedName>
    <definedName name="__tr375">#N/A</definedName>
    <definedName name="__Ts1">[29]Metode!$M$40</definedName>
    <definedName name="__tsv25">#N/A</definedName>
    <definedName name="__tsv25_1">#N/A</definedName>
    <definedName name="__tsv25_2">#N/A</definedName>
    <definedName name="__up10">[1]analisa!#REF!</definedName>
    <definedName name="__VL100">#N/A</definedName>
    <definedName name="__VL100_1">#N/A</definedName>
    <definedName name="__VL200">#N/A</definedName>
    <definedName name="__VL200_1">#N/A</definedName>
    <definedName name="__VL250">#N/A</definedName>
    <definedName name="__VL250_1">#N/A</definedName>
    <definedName name="__vnt100">#N/A</definedName>
    <definedName name="__vnt100_1">#N/A</definedName>
    <definedName name="__vnt40">#N/A</definedName>
    <definedName name="__vnt40_1">#N/A</definedName>
    <definedName name="__vnt50">#N/A</definedName>
    <definedName name="__vnt50_1">#N/A</definedName>
    <definedName name="__vnt80">#N/A</definedName>
    <definedName name="__vnt80_1">#N/A</definedName>
    <definedName name="__xlnm._FilterDatabase">NA()</definedName>
    <definedName name="__xlnm._FilterDatabase_1">NA()</definedName>
    <definedName name="__xlnm._FilterDatabase_2">NA()</definedName>
    <definedName name="__xlnm._FilterDatabase_3">NA()</definedName>
    <definedName name="__xlnm.Database">#N/A</definedName>
    <definedName name="__xlnm.Database_1">#N/A</definedName>
    <definedName name="__xlnm.Print_Area_1">#REF!</definedName>
    <definedName name="__xlnm.Print_Area_2">#N/A</definedName>
    <definedName name="__xlnm.Print_Area_6">NA()</definedName>
    <definedName name="__xlnm.Print_Area_7">#REF!</definedName>
    <definedName name="__xlnm.Print_Area_8">#REF!</definedName>
    <definedName name="__xlnm.Print_Titles_1">#REF!</definedName>
    <definedName name="__xlnm.Print_Titles_2">#N/A</definedName>
    <definedName name="__xlnm.Recorder">#N/A</definedName>
    <definedName name="__xlnm.Recorder_1">#N/A</definedName>
    <definedName name="_0??????">#N/A</definedName>
    <definedName name="_0??????_1">#N/A</definedName>
    <definedName name="_0は表示せず空">#REF!</definedName>
    <definedName name="_1">#N/A</definedName>
    <definedName name="_1_???">#N/A</definedName>
    <definedName name="_1_?????">#N/A</definedName>
    <definedName name="_1_?????_1">#N/A</definedName>
    <definedName name="_1_???_1">#N/A</definedName>
    <definedName name="_1_???_2">#N/A</definedName>
    <definedName name="_1_??_B_4?_">#N/A</definedName>
    <definedName name="_1_??_B_4?__1">#N/A</definedName>
    <definedName name="_1_?≫?">#REF!</definedName>
    <definedName name="_1__BH_ROOSTER__KAYU_BORNEO_20_20">'[31]Rekap Analisa'!#REF!</definedName>
    <definedName name="_1__KG_BESI_TERPASANG_U_24">'[31]Rekap Analisa'!$G$11</definedName>
    <definedName name="_1__KG_BESI_TERPASANG_U_32">'[31]Rekap Analisa'!#REF!</definedName>
    <definedName name="_1__M1_PAGAR_PENGAMAN_PROYEK_SENG_GELOMBANG_TINGGI_2_M">'[31]Rekap Analisa'!#REF!</definedName>
    <definedName name="_1__M1_PEK._PASANGAN_BOUWPLANK">'[31]Rekap Analisa'!#REF!</definedName>
    <definedName name="_1__M1_PLESTERAN_PROFIL_SEDERHANA_1___2___ACIAN">'[31]Rekap Analisa'!#REF!</definedName>
    <definedName name="_1__M1_PLINT_KAYU_KAMPER_SAMARINDA_profil">'[31]Rekap Analisa'!#REF!</definedName>
    <definedName name="_1__M1_PLINT_KERAMIK___10_40____Corak_Roman">'[31]Rekap Analisa'!#REF!</definedName>
    <definedName name="_1__M2_BEKISTING_DENGAN_PAPAN">'[31]Rekap Analisa'!#REF!</definedName>
    <definedName name="_1__M2_BEKISTING_DENGAN_PAPAN_MULTIPLEKS_9_mm">'[31]Rekap Analisa'!#REF!</definedName>
    <definedName name="_1__M2_DINDING_BATU_ALAM_10_20__Palimanan">'[31]Rekap Analisa'!#REF!</definedName>
    <definedName name="_1__M2_DINDING_BATU_ALAM_10_20__Sela_Gedang_Garut">'[31]Rekap Analisa'!#REF!</definedName>
    <definedName name="_1__M2_DINDING_BATU_ALAM_20_20__Batu_Tasik_Hitam">'[31]Rekap Analisa'!#REF!</definedName>
    <definedName name="_1__M2_DINDING_BATU_ALAM_20_20__Candi">'[31]Rekap Analisa'!#REF!</definedName>
    <definedName name="_1__M2_DINDING_BATU_ALAM_20_20__Palimanan">'[31]Rekap Analisa'!#REF!</definedName>
    <definedName name="_1__M2_DINDING_BATU_ALAM_20_20__Sela_Gedang_Garut">'[31]Rekap Analisa'!#REF!</definedName>
    <definedName name="_1__M2_DINDING_BATU_KACA_ABU_ABU_dan_KREM">'[31]Rekap Analisa'!#REF!</definedName>
    <definedName name="_1__M2_DINDING_BATU_KACA_GRANIT_HTAM_DAN_ABU_ABU">'[31]Rekap Analisa'!#REF!</definedName>
    <definedName name="_1__M2_DINDING_GLASS_BLOCK__20_20">'[31]Rekap Analisa'!#REF!</definedName>
    <definedName name="_1__M2_DINDING_Granito_60_60">'[31]Rekap Analisa'!#REF!</definedName>
    <definedName name="_1__M2_DINDING_KERAMIK_20_x_20">'[31]Rekap Analisa'!#REF!</definedName>
    <definedName name="_1__M2_DINDING_KERAMIK_20_x_33_Roman__Campari">'[31]Rekap Analisa'!$G$18</definedName>
    <definedName name="_1__M2_DINDING_PARTISI">'[31]Rekap Analisa'!$G$17</definedName>
    <definedName name="_1__M2_DIREKSI_KEET">'[31]Rekap Analisa'!#REF!</definedName>
    <definedName name="_1__M2_LANTAI_BATU_KACA_KREM_DAN_ABU__ABU">'[31]Rekap Analisa'!#REF!</definedName>
    <definedName name="_1__M2_LANTAI_BATU_TEBAR_FLORIST">'[31]Rekap Analisa'!#REF!</definedName>
    <definedName name="_1__M2_LANTAI_GRANITO_40_X_40_CM">'[31]Rekap Analisa'!#REF!</definedName>
    <definedName name="_1__M2_LANTAI_KERAMIK___30_30____Putih">'[31]Rekap Analisa'!#REF!</definedName>
    <definedName name="_1__M2_LANTAI_KERAMIK___40_40____Bercorak__Platinum">'[31]Rekap Analisa'!#REF!</definedName>
    <definedName name="_1__M2_LANTAI_KERAMIK___40_40____Corak__Roman_Un_Glossy">'[31]Rekap Analisa'!$G$19</definedName>
    <definedName name="_1__M2_LANTAI_KERAMIK_20_20_CM___BERCORAK_ANTI_SLIP__Roman">'[31]Rekap Analisa'!#REF!</definedName>
    <definedName name="_1__M2_LANTAI_PAVING_BLOCK">'[31]Rekap Analisa'!#REF!</definedName>
    <definedName name="_1__M2_LANTAI_UBIN_KULIT_BADAK_20_20_CM">'[31]Rekap Analisa'!#REF!</definedName>
    <definedName name="_1__M2_LOS_KERJA___GUDANG">'[31]Rekap Analisa'!#REF!</definedName>
    <definedName name="_1__M2_PAPAN_NAMA_PROYEK">'[31]Rekap Analisa'!#REF!</definedName>
    <definedName name="_1__M2_PAS._RABAT_BETON">'[31]Rekap Analisa'!#REF!</definedName>
    <definedName name="_1__M2_PASANGAN_1__BATA_MERAH_1___5">'[31]Rekap Analisa'!#REF!</definedName>
    <definedName name="_1__M2_PASANGAN_1_2__BATA_MERAH_1___5">'[31]Rekap Analisa'!#REF!</definedName>
    <definedName name="_1__M2_PASANGAN_1_2_BATA_MERAH_1___3">'[31]Rekap Analisa'!#REF!</definedName>
    <definedName name="_1__M2_PASANGAN_1_BATA_MERAH_1___3">'[31]Rekap Analisa'!#REF!</definedName>
    <definedName name="_1__M2_PASANGAN_BATAKO_5_X_11_X_24_CM">'[31]Rekap Analisa'!$G$16</definedName>
    <definedName name="_1__M2_PASANGAN_CONBLOK_CB.15">'[31]Rekap Analisa'!#REF!</definedName>
    <definedName name="_1__M2_PASANGAN_ROOSTER_BATA_12_X_11_X_24_CM">'[31]Rekap Analisa'!#REF!</definedName>
    <definedName name="_1__M2_PASANGAN_STOOT_WERK">'[31]Rekap Analisa'!#REF!</definedName>
    <definedName name="_1__M2_PEK._PENGUKURAN_KEMBALI__SITE">'[31]Rekap Analisa'!#REF!</definedName>
    <definedName name="_1__M2_PEK._TEBAR_BATU_TELOR_ABU_ABU_BERPORI__3_LAPIS">'[31]Rekap Analisa'!#REF!</definedName>
    <definedName name="_1__M2_PLESTERAN_BETON_1___3___ACIAN_TEBAL_15_MM">'[31]Rekap Analisa'!#REF!</definedName>
    <definedName name="_1__M2_PLESTERAN_DINDING_1___2___ACIAN__t_2cm">'[31]Rekap Analisa'!#REF!</definedName>
    <definedName name="_1__M2_PLESTERAN_DINDING_1___3___ACIAN__t_2cm">'[31]Rekap Analisa'!#REF!</definedName>
    <definedName name="_1__M2_PLESTERAN_DINDING_1___5___ACIAN">'[31]Rekap Analisa'!#REF!</definedName>
    <definedName name="_1__M2_SCREEDING_LANTAI_T._2_3_CM">'[31]Rekap Analisa'!#REF!</definedName>
    <definedName name="_1__M3_BALOK_B1___40_15_K_225">'[31]Rekap Analisa'!#REF!</definedName>
    <definedName name="_1__M3_BALOK_B2___20_15_K_225">'[31]Rekap Analisa'!#REF!</definedName>
    <definedName name="_1__M3_BALOK_B3___45_15_K_225">'[31]Rekap Analisa'!#REF!</definedName>
    <definedName name="_1__M3_BALOK_B4___15_15_K_225">'[31]Rekap Analisa'!#REF!</definedName>
    <definedName name="_1__M3_BALOK_B5___25_15_K_225">'[31]Rekap Analisa'!#REF!</definedName>
    <definedName name="_1__M3_BALOK_B6___30_10_K_225">'[31]Rekap Analisa'!#REF!</definedName>
    <definedName name="_1__M3_BALOK_LINTEL_BL1___15_20_K_225">'[31]Rekap Analisa'!#REF!</definedName>
    <definedName name="_1__M3_BALOK_LINTEL_BL2___10_20_K_225">'[31]Rekap Analisa'!#REF!</definedName>
    <definedName name="_1__M3_BALOK_LINTEL_BL3___10_15_K_225">'[31]Rekap Analisa'!$G$15</definedName>
    <definedName name="_1__M3_BALOK_LINTEL_BL4___20_15_K_225">'[31]Rekap Analisa'!#REF!</definedName>
    <definedName name="_1__M3_BETON_TUMBUK_1_Pc___2Ps___3Kr">'[31]Rekap Analisa'!#REF!</definedName>
    <definedName name="_1__M3_BETON_TUMBUK_1_Pc___3Ps___5Kr">'[31]Rekap Analisa'!#REF!</definedName>
    <definedName name="_1__M3_COR_BETON_SITE_MIX_K__175">'[31]Rekap Analisa'!#REF!</definedName>
    <definedName name="_1__M3_COR_BETON_SITE_MIX_K__225">'[31]Rekap Analisa'!#REF!</definedName>
    <definedName name="_1__M3_KOLOM_K1__12_12_K_225">'[31]Rekap Analisa'!#REF!</definedName>
    <definedName name="_1__M3_KOLOM_K10__15_10_K_225__KOLOM_BALOK_LINTEL">'[31]Rekap Analisa'!#REF!</definedName>
    <definedName name="_1__M3_KOLOM_K2__20_20__K_225">'[31]Rekap Analisa'!#REF!</definedName>
    <definedName name="_1__M3_KOLOM_K3__45_20_K_225">'[31]Rekap Analisa'!#REF!</definedName>
    <definedName name="_1__M3_KOLOM_K4__20_15_K_225">'[31]Rekap Analisa'!$G$13</definedName>
    <definedName name="_1__M3_KOLOM_K5__20_15_K_225">'[31]Rekap Analisa'!#REF!</definedName>
    <definedName name="_1__M3_KOLOM_K6__20_15_K_225">'[31]Rekap Analisa'!#REF!</definedName>
    <definedName name="_1__M3_KOLOM_K7__20_15_K_225">'[31]Rekap Analisa'!#REF!</definedName>
    <definedName name="_1__M3_KOLOM_K8__20_10_K_225">'[31]Rekap Analisa'!#REF!</definedName>
    <definedName name="_1__M3_KOLOM_K9__30_10_K_225__KOLOM_BALOK_LINTEL">'[31]Rekap Analisa'!#REF!</definedName>
    <definedName name="_1__M3_LANTAI_KERJA___BETON_TUMBUK_5_CM___1_PC___3_PS___5_KRL">'[31]Rekap Analisa'!#REF!</definedName>
    <definedName name="_1__M3_PASANGAN_AANSTAMPING_BATU_BELAH">'[31]Rekap Analisa'!#REF!</definedName>
    <definedName name="_1__M3_PASANGAN_BATU_BELAH_1___3">'[31]Rekap Analisa'!#REF!</definedName>
    <definedName name="_1__M3_PASANGAN_BATU_BELAH_1___4">'[31]Rekap Analisa'!#REF!</definedName>
    <definedName name="_1__M3_PASANGAN_BATU_BELAH_1___5">'[31]Rekap Analisa'!#REF!</definedName>
    <definedName name="_1__M3_PEK._GALIAN_TANAH_BIASA_MAX._KEDALAMAN_1M">'[31]Rekap Analisa'!#REF!</definedName>
    <definedName name="_1__M3_PEK._GALIAN_TANAH_BIASA_MAX._KEDALAMAN_2_M">'[31]Rekap Analisa'!#REF!</definedName>
    <definedName name="_1__M3_PEK._GALIAN_TANAH_KERAS_MAX._KEDALAMAN_1_M">'[31]Rekap Analisa'!$G$9</definedName>
    <definedName name="_1__M3_PEK._PEMADATAN_TANAH">'[31]Rekap Analisa'!#REF!</definedName>
    <definedName name="_1__M3_PEK._PEMADATAN_TANAH_SETIAP_20_CM_DENGAN_ALAT">'[31]Rekap Analisa'!#REF!</definedName>
    <definedName name="_1__M3_PEK._PEMBUANGAN_TANAH_RADIUS_150_M">'[31]Rekap Analisa'!#REF!</definedName>
    <definedName name="_1__M3_PEK._URUGAN_PENINGGIAN_TANAH">'[31]Rekap Analisa'!#REF!</definedName>
    <definedName name="_1__M3_PEK._URUGAN_PENINGGIAN_TANAH___Tanah_Beli">'[31]Rekap Analisa'!#REF!</definedName>
    <definedName name="_1__M3_PEK._URUGAN_TANAH_KEMBALI">'[31]Rekap Analisa'!#REF!</definedName>
    <definedName name="_1__M3_PEKERJAAN_URUGAN_PASIR_BETON">'[31]Rekap Analisa'!#REF!</definedName>
    <definedName name="_1__M3_PEKERJAAN_URUGAN_PASIR_URUG">'[31]Rekap Analisa'!#REF!</definedName>
    <definedName name="_1__M3_PLAT_LANTAI_T__10_CM_BETON_BERTULANG">'[31]Rekap Analisa'!#REF!</definedName>
    <definedName name="_1__M3_PLAT_LANTAI_T__12_CM_BETON_BERTULANG">'[31]Rekap Analisa'!#REF!</definedName>
    <definedName name="_1__M3_PONDASI_TELAPAK_BETON_BERTULANG_K3_K_225">'[31]Rekap Analisa'!#REF!</definedName>
    <definedName name="_1__M3_PONDASI_TELAPAK_BETON_BERTULANG_K5_K_225">'[31]Rekap Analisa'!$G$12</definedName>
    <definedName name="_1__M3_PONDASI_TELAPAK_BETON_BERTULANG_K7_K_225">'[31]Rekap Analisa'!#REF!</definedName>
    <definedName name="_1__M3_RING_BALOK__RB3___25_15_K_225">'[31]Rekap Analisa'!$G$14</definedName>
    <definedName name="_1__M3_RING_BALOK_RB1___20_15_K_225">'[31]Rekap Analisa'!#REF!</definedName>
    <definedName name="_1__M3_RING_BALOK_RB2___20_15_K_225">'[31]Rekap Analisa'!#REF!</definedName>
    <definedName name="_1__M3_SLOOF__S1__20_20_K_225">'[31]Rekap Analisa'!#REF!</definedName>
    <definedName name="_1__M3_SLOOF__S2__20_20_K_225">'[31]Rekap Analisa'!#REF!</definedName>
    <definedName name="_1__M3_SLOOF__S3__20_15_K_225">'[31]Rekap Analisa'!#REF!</definedName>
    <definedName name="_1__M3_SLOOF__S4__20_15_K_225">'[31]Rekap Analisa'!#REF!</definedName>
    <definedName name="_1_bh_BORDER_KERAMIK_10_20__CORAK">'[31]Rekap Analisa'!#REF!</definedName>
    <definedName name="_1_BH_PASANG_BAK_60_x_60___KERAMIK">'[31]Rekap Analisa'!#REF!</definedName>
    <definedName name="_1_BH_PASANG_BAK_80_x_80">'[31]Rekap Analisa'!#REF!</definedName>
    <definedName name="_1_BH_PASANG_CLOSET_DUDUK">'[31]Rekap Analisa'!#REF!</definedName>
    <definedName name="_1_BH_PASANG_FLOOR_DRAIN">'[31]Rekap Analisa'!#REF!</definedName>
    <definedName name="_1_BH_PASANG_KITCHEN_ZINK___Kran">'[31]Rekap Analisa'!#REF!</definedName>
    <definedName name="_1_BH_PASANG_KRAN">'[31]Rekap Analisa'!#REF!</definedName>
    <definedName name="_1_BH_PASANG_KRAN_TOTO">'[31]Rekap Analisa'!#REF!</definedName>
    <definedName name="_1_BH_PASANG_PANEL_LISTRIK">'[31]Rekap Analisa'!#REF!</definedName>
    <definedName name="_1_BH_PASANG_SAKLAR_TELEPON">'[31]Rekap Analisa'!#REF!</definedName>
    <definedName name="_1_BH_PASANG_SAKLAR_TV">'[31]Rekap Analisa'!#REF!</definedName>
    <definedName name="_1_BH_PASANG_SHOWER_KOMPLIT">'[31]Rekap Analisa'!#REF!</definedName>
    <definedName name="_1_BH_PASANG_TEMPAT_SABUN">'[31]Rekap Analisa'!#REF!</definedName>
    <definedName name="_1_BH_PASANG_WASTAFEL">'[31]Rekap Analisa'!#REF!</definedName>
    <definedName name="_1_BH_PASANG_WATER_HEATER_PALOMA">'[31]Rekap Analisa'!#REF!</definedName>
    <definedName name="_1_BH_ROOSTER_ADUKAN_R3_30_X_170_CM">'[31]Rekap Analisa'!#REF!</definedName>
    <definedName name="_1_BH_ROOSTER_ADUKAN_RI_30_X_90_CM">'[31]Rekap Analisa'!#REF!</definedName>
    <definedName name="_1_BUAH_PASANG_DIMMER">'[31]Rekap Analisa'!#REF!</definedName>
    <definedName name="_1_BUAH_PASANG_EXHOUSE_FAN">'[31]Rekap Analisa'!#REF!</definedName>
    <definedName name="_1_BUAH_PASANG_PHOTOCELL">'[31]Rekap Analisa'!#REF!</definedName>
    <definedName name="_1_BUAH_PASANG_SAKLAR_DOUBLE_CLIPSAL">'[31]Rekap Analisa'!#REF!</definedName>
    <definedName name="_1_BUAH_PASANG_SAKLAR_HOTEL_DOUBLE_CLIPSAL">'[31]Rekap Analisa'!#REF!</definedName>
    <definedName name="_1_BUAH_PASANG_SAKLAR_HOTEL_SINGLE_CLIPSAL">'[31]Rekap Analisa'!#REF!</definedName>
    <definedName name="_1_BUAH_PASANG_SAKLAR_SINGLE">'[31]Rekap Analisa'!#REF!</definedName>
    <definedName name="_1_BUAH_PASANG_SAKLAR_SINGLE_CLIPSAL">'[31]Rekap Analisa'!#REF!</definedName>
    <definedName name="_1_BUAH_PASANG_STOPKONTAK">'[31]Rekap Analisa'!#REF!</definedName>
    <definedName name="_1_BUAH_PASANG_STOPKONTAK_CLIPSAL">'[31]Rekap Analisa'!#REF!</definedName>
    <definedName name="_1_m__AMPARAN_SIRTU_KELAS_A__T_15_CM">'[31]Rekap Analisa'!#REF!</definedName>
    <definedName name="_1_m__GALIAN_TANAH_MAX._KEDALAMAN_1m">'[32]Rekapitulasi Harga Satuan'!$G$27</definedName>
    <definedName name="_1_m__HOTMIX_AC_MANUAL_T_5_CM">'[31]Rekap Analisa'!#REF!</definedName>
    <definedName name="_1_M__INSTALASI_JARINGAN_TELEPON">'[31]Rekap Analisa'!$G$24</definedName>
    <definedName name="_1_M__INSTALASI_JARINGAN_TV">'[31]Rekap Analisa'!#REF!</definedName>
    <definedName name="_1_M__INSTALASI_KABEL_TELEPON">'[31]Rekap Analisa'!#REF!</definedName>
    <definedName name="_1_M__INSTALASI_KABEL_TV">'[31]Rekap Analisa'!#REF!</definedName>
    <definedName name="_1_M__INSTALASI_LISTRIK">'[31]Rekap Analisa'!#REF!</definedName>
    <definedName name="_1_M__INSTALASI_LISTRIK_NYM_3_X_1_5_SUPREME">'[31]Rekap Analisa'!#REF!</definedName>
    <definedName name="_1_M__INSTALASI_LISTRIK_NYM_3_X_2_5_SUPREME">'[31]Rekap Analisa'!#REF!</definedName>
    <definedName name="_1_M__INSTALASI_TELEPON___SAKLAR">'[31]Rekap Analisa'!#REF!</definedName>
    <definedName name="_1_M__INSTALASI_TV___SAKLAR">'[31]Rekap Analisa'!#REF!</definedName>
    <definedName name="_1_m__JARINGAN_INDUK_AIR_BERSIH_PE__Ø_1___BAWAH_TANAH">'[31]Rekap Analisa'!#REF!</definedName>
    <definedName name="_1_m__JARINGAN_INDUK_AIR_BERSIH_PE__Ø_2__BAWAH_TANAH">'[31]Rekap Analisa'!#REF!</definedName>
    <definedName name="_1_m__JARINGAN_INDUK_AIR_BERSIH_PE_Ø_1__BAWAH_TANAH">'[31]Rekap Analisa'!#REF!</definedName>
    <definedName name="_1_m__JARINGAN_INDUK_AIR_BERSIH_PIPA_GIP_MED_B__Ø_2__BAWAH_TANAH">'[31]Rekap Analisa'!#REF!</definedName>
    <definedName name="_1_m__JARINGAN_KABEL_TANAH_4_x_10_mm_____SPARING_PIPA_PVC">'[31]Rekap Analisa'!#REF!</definedName>
    <definedName name="_1_m__JARINGAN_KABEL_TANAH_4_x_6_mm_____SPARING_PIPA_PVC">'[31]Rekap Analisa'!#REF!</definedName>
    <definedName name="_1_m__JARINGAN_TELEPHONE__KABEL_TANAH____0_6_mm___SPARING_PVC">'[31]Rekap Analisa'!#REF!</definedName>
    <definedName name="_1_m__LAPISAN_PEREKAT___TACK_COAT">'[31]Rekap Analisa'!#REF!</definedName>
    <definedName name="_1_m__OVERLAY_HOTMIX_AC_MANUAL_T_3_CM">'[31]Rekap Analisa'!#REF!</definedName>
    <definedName name="_1_m__PAS._PAVING_BLOCK_T___8_CM">'[31]Rekap Analisa'!#REF!</definedName>
    <definedName name="_1_m__PASANGAN_BUIS_BETON_Ø_30_CM">'[31]Rekap Analisa'!#REF!</definedName>
    <definedName name="_1_m__PASANGAN_PONDASI_AGREGAT_A_T_15_CM">'[31]Rekap Analisa'!#REF!</definedName>
    <definedName name="_1_m__PASANGAN_PONDASI_AGREGAT_A_T_19_CM">'[31]Rekap Analisa'!#REF!</definedName>
    <definedName name="_1_M__PEK.JALUSI_1_X_5_CM_KAYU_JATI">'[31]Rekap Analisa'!#REF!</definedName>
    <definedName name="_1_M__PEK.KUSEN_MELENGKUNG_Kamper_Samarinda_Oven">'[31]Rekap Analisa'!#REF!</definedName>
    <definedName name="_1_M__PEK.KUSEN_PINTU_JENDELA_JATI_JATENG">'[31]Rekap Analisa'!#REF!</definedName>
    <definedName name="_1_M__PEK.KUSEN_PINTU_JENDELA_Kamper_Samarinda_Oven">'[31]Rekap Analisa'!#REF!</definedName>
    <definedName name="_1_M__PEK.RANGKA_DAUN_JENDELA_KAYU_JATI">'[31]Rekap Analisa'!#REF!</definedName>
    <definedName name="_1_m__PENANAMAN_LEMPENGAN_RUMPUT_PANAITAN">'[31]Rekap Analisa'!#REF!</definedName>
    <definedName name="_1_m__PENGASPALAN_MANUAL">'[31]Rekap Analisa'!$G$26</definedName>
    <definedName name="_1_m__PRASARANA_KANSTEEN_JALAN_K.01">'[31]Rekap Analisa'!#REF!</definedName>
    <definedName name="_1_m__URUGAN_TANAH_KEMBALI">'[32]Rekapitulasi Harga Satuan'!$G$29</definedName>
    <definedName name="_1_M_PEK.KUSEN_MELENGKUNG_KAYU_JATI_JATENG_Ø_60_CM">'[31]Rekap Analisa'!#REF!</definedName>
    <definedName name="_1_M_SALURAN_AIR_HUJAN___BAK_KONTROL">'[31]Rekap Analisa'!#REF!</definedName>
    <definedName name="_1_M1_PAS._TALANG_SENG">'[31]Rekap Analisa'!#REF!</definedName>
    <definedName name="_1_M1_PAS.NOK_ATAS_ATAP_METAL">'[31]Rekap Analisa'!#REF!</definedName>
    <definedName name="_1_M1_PAS.NOK_BULAT_ATAP_METAL">'[31]Rekap Analisa'!$G$21</definedName>
    <definedName name="_1_M1_PAS.NOK_BULAT_GENTENG_PLENTONG">'[31]Rekap Analisa'!#REF!</definedName>
    <definedName name="_1_M1_PAS.NOK_PINGGIR_ATAP_METAL">'[31]Rekap Analisa'!#REF!</definedName>
    <definedName name="_1_M1_PAS.NOK_PINGGIR_GENTENG_PLENTONG">'[31]Rekap Analisa'!#REF!</definedName>
    <definedName name="_1_M1_PAS.NOK_WALL_FLASHING_RAINBOW">'[31]Rekap Analisa'!#REF!</definedName>
    <definedName name="_1_M1_PAS.PAPAN_RUITER_KAMPER_BANJAR_3_30">'[31]Rekap Analisa'!#REF!</definedName>
    <definedName name="_1_M1_PEK.LIST_PROFIL_GYPSUM_10_CM">'[31]Rekap Analisa'!#REF!</definedName>
    <definedName name="_1_M1_PEK.LIST_PROFIL_KAYU_Borneo_Super_4_CM">'[31]Rekap Analisa'!#REF!</definedName>
    <definedName name="_1_M1_PEK.LISTPLANK_KAYU_KAMPER_SAMARINDA_OVEN_3_20">'[31]Rekap Analisa'!#REF!</definedName>
    <definedName name="_1_M1_PIPA_1_2">'[31]Rekap Analisa'!#REF!</definedName>
    <definedName name="_1_M1_PIPA_2">'[31]Rekap Analisa'!#REF!</definedName>
    <definedName name="_1_M1_PIPA_3">'[31]Rekap Analisa'!#REF!</definedName>
    <definedName name="_1_M1_PIPA_3_4">'[31]Rekap Analisa'!#REF!</definedName>
    <definedName name="_1_M1_PIPA_4">'[31]Rekap Analisa'!#REF!</definedName>
    <definedName name="_1_M1_PIPA_GIP_ISTW_MED._B_1_2">'[31]Rekap Analisa'!#REF!</definedName>
    <definedName name="_1_M1_PIPA_GIP_ISTW_MED._B_3_4">'[31]Rekap Analisa'!#REF!</definedName>
    <definedName name="_1_M2__PEK._DAUN_PINTU__PANIL_KAYU_JATI">'[31]Rekap Analisa'!#REF!</definedName>
    <definedName name="_1_M2__PEK.RANGKA_PENUTUP_ATAP_GENTENG._Kayu_Kamper_Banjar">'[31]Rekap Analisa'!#REF!</definedName>
    <definedName name="_1_M2_AMPARAN_SIRTU_KELAS_A__T_15_CM">'[31]Rekap Analisa'!#REF!</definedName>
    <definedName name="_1_M2_BONGKAR_PLESTERAN_DINDING">'[31]Rekap Analisa'!$G$8</definedName>
    <definedName name="_1_M2_BONGKARAN_GENTENG__BUBUNGAN">'[31]Rekap Analisa'!#REF!</definedName>
    <definedName name="_1_M2_BONGKARAN_PLAFOND___RANGKA_PLAFOND">'[31]Rekap Analisa'!#REF!</definedName>
    <definedName name="_1_M2_HOTMIX_AC_MANUAL_T_5_CM">'[31]Rekap Analisa'!#REF!</definedName>
    <definedName name="_1_M2_LAPISAN_PEREKAT___TACK_COAT">'[31]Rekap Analisa'!#REF!</definedName>
    <definedName name="_1_M2_OVERLAY_HOTMIX_AC_MANUAL_T_3_CM">'[31]Rekap Analisa'!#REF!</definedName>
    <definedName name="_1_M2_PAS._PAVING_BLOCK_T___8_CM">'[31]Rekap Analisa'!#REF!</definedName>
    <definedName name="_1_M2_PAS._RANGKA_PLAFOND__KAYU_KAMPER_BANJAR_KRUING_30_X_60_CM">'[31]Rekap Analisa'!#REF!</definedName>
    <definedName name="_1_M2_PAS.PENUTUP_ATAP_GENTENG_PLENTONG">'[31]Rekap Analisa'!#REF!</definedName>
    <definedName name="_1_M2_PAS.PENUTUP_ATAP_METAL_ROOF">'[31]Rekap Analisa'!#REF!</definedName>
    <definedName name="_1_M2_PASANG_KACA_POLOS_5_MM">'[31]Rekap Analisa'!#REF!</definedName>
    <definedName name="_1_M2_PASANGAN_PONDASI_AGREGAT_A_T_15_CM">'[31]Rekap Analisa'!#REF!</definedName>
    <definedName name="_1_M2_PASANGAN_PONDASI_AGREGAT_A_T_19_CM">'[31]Rekap Analisa'!#REF!</definedName>
    <definedName name="_1_M2_PEK.__PENUTUP_PLAFOND_Gypsum_9_mm">'[31]Rekap Analisa'!#REF!</definedName>
    <definedName name="_1_M2_PEK._PENUTUP_PLAFOND_Eternit_4_mm">'[31]Rekap Analisa'!#REF!</definedName>
    <definedName name="_1_M2_PEK._PENUTUP_PLAFOND_Gypsum_12_mm">'[31]Rekap Analisa'!#REF!</definedName>
    <definedName name="_1_M2_PEK._PENUTUP_PLAFOND_Kayu_Kamper_2_cm">'[31]Rekap Analisa'!#REF!</definedName>
    <definedName name="_1_M2_PEK._PENUTUP_PLAFOND_Teakwood_3_mm">'[31]Rekap Analisa'!#REF!</definedName>
    <definedName name="_1_M2_PEK.BONGKARAN_RANGKA_ATAP">'[31]Rekap Analisa'!#REF!</definedName>
    <definedName name="_1_M2_PEK.CAT_KAYU._KUSEN_PINTU__JENDELA__BOUVENLIGHT___3X">'[31]Rekap Analisa'!#REF!</definedName>
    <definedName name="_1_M2_PEK.CAT_KAYU_PINOGUARD">'[31]Rekap Analisa'!#REF!</definedName>
    <definedName name="_1_M2_PEK.CAT_MELAMIN_KAYU">'[31]Rekap Analisa'!#REF!</definedName>
    <definedName name="_1_M2_PENGECATAN_DINDING_TEMBOK_EXTERIOR__ICI_BETTERNUT_WEATHERSHEILD">'[31]Rekap Analisa'!$G$23</definedName>
    <definedName name="_1_M2_PENGECATAN_DINDING_TEMBOK_EXTERIOR__ICI_PUTIH_WEATHERSHEILD">'[31]Rekap Analisa'!#REF!</definedName>
    <definedName name="_1_M2_PENGECATAN_DINDING_TEMBOK_INTERIOR__ICI_PUTIH_PENTALITE">'[31]Rekap Analisa'!#REF!</definedName>
    <definedName name="_1_M2_PENGECATAN_DINDING_TEMBOK_INTERIOR__ICI_WARNA_PENTALITE">'[31]Rekap Analisa'!#REF!</definedName>
    <definedName name="_1_M2_PENGECATAN_EBRO_PLAFOND_BETON">'[31]Rekap Analisa'!#REF!</definedName>
    <definedName name="_1_M2_PENGECATAN_PLAFOND__ICI___3x">'[31]Rekap Analisa'!#REF!</definedName>
    <definedName name="_1_M3__PEK.KUDA_KUDA_GORDING__NOK._KAYU_KAMPER_BANJAR">'[31]Rekap Analisa'!#REF!</definedName>
    <definedName name="_1_M3__PEK.KUSEN_PINTU__JENDELA__BOUVENLIGHT._JATI_JATENG">'[31]Rekap Analisa'!#REF!</definedName>
    <definedName name="_1_M3__PEK.KUSEN_PINTU__JENDELA__BOUVENLIGHT._Kamper_Samarinda">'[31]Rekap Analisa'!#REF!</definedName>
    <definedName name="_1_M3_BONGKARAN_BETON_BERTULANG">'[31]Rekap Analisa'!#REF!</definedName>
    <definedName name="_1_M3_BONGKARAN_DINDING_BATA">'[31]Rekap Analisa'!#REF!</definedName>
    <definedName name="_1_M3_BONGKARAN_KUDA_KUDA__GORDING">'[31]Rekap Analisa'!#REF!</definedName>
    <definedName name="_1_UNIT__PEK._DAUN_PINTU__PANIL._75_x_225_CM__JATI_JATENG">'[31]Rekap Analisa'!#REF!</definedName>
    <definedName name="_1_UNIT__PEK._DAUN_PINTU__PANIL._75_x_240_._Kamper_Samarinda">'[31]Rekap Analisa'!#REF!</definedName>
    <definedName name="_1_UNIT__PEK._DAUN_PINTU__PANIL._80_x_225_CM__JATI_JATENG">'[31]Rekap Analisa'!#REF!</definedName>
    <definedName name="_1_UNIT__PEK._DAUN_PINTU__PANIL._80_x_245_._Kamper_Samarinda">'[31]Rekap Analisa'!#REF!</definedName>
    <definedName name="_1_UNIT__PEK._DAUN_PINTU__PANIL._90_x_225_CM__JATI_JATENG">'[31]Rekap Analisa'!#REF!</definedName>
    <definedName name="_1_UNIT__PEK._DAUN_PINTU__PANIL._90_x_240_._Kamper_Samarinda">'[31]Rekap Analisa'!#REF!</definedName>
    <definedName name="_1_UNIT__PEK._DAUN_PINTU__PANIL._90_x_245_._Kamper_Samarinda">'[31]Rekap Analisa'!#REF!</definedName>
    <definedName name="_1_UNIT__PEK._DAUN_PINTU__PANIL_JALUSI_75_x_225_CM__JATI_JATENG">'[31]Rekap Analisa'!#REF!</definedName>
    <definedName name="_1_UNIT__PEK._DAUN_PINTU_85_x_210_Triplek_3_mm_Rangka_Borneo">'[31]Rekap Analisa'!#REF!</definedName>
    <definedName name="_1_UNIT__PEK._DAUN_PINTU_DOUBLE_TRIPLEK_3_MM__Uk.40x200cm">'[31]Rekap Analisa'!#REF!</definedName>
    <definedName name="_1_UNIT__PEK._DAUN_PINTU_DOUBLE_TRIPLEK_3_MM__Uk.70x200cm">'[31]Rekap Analisa'!#REF!</definedName>
    <definedName name="_1_UNIT__PEK._DAUN_PINTU_DOUBLE_TRIPLEK_3_MM__Uk.75x200cm">'[31]Rekap Analisa'!#REF!</definedName>
    <definedName name="_1_UNIT__PEK._KUSEN_BOUVENLICHT_BV1">'[31]Rekap Analisa'!#REF!</definedName>
    <definedName name="_1_UNIT__PEK._KUSEN_BOUVENLICHT_BV2">'[31]Rekap Analisa'!#REF!</definedName>
    <definedName name="_1_UNIT__PEK._KUSEN_BOUVENLICHT_BV3">'[31]Rekap Analisa'!#REF!</definedName>
    <definedName name="_1_UNIT__PEK.DAUN_JENDELA_KAYU_BULAT_JATI_JATENG__Ø_60_CM">'[31]Rekap Analisa'!#REF!</definedName>
    <definedName name="_1_UNIT__PEK.DAUN_JENDELA_KAYU_BULAT_KAMPER_SAMARINDA__Ø_65_CM">'[31]Rekap Analisa'!#REF!</definedName>
    <definedName name="_1_UNIT__PEK.DAUN_JENDELA_KAYU_JALUSI_JATI_JATENG__60_X_60_CM">'[31]Rekap Analisa'!#REF!</definedName>
    <definedName name="_1_UNIT__PEK.DAUN_JENDELA_KAYU_JALUSI_KAMPER_SAMARINDA__70_X_50">'[31]Rekap Analisa'!#REF!</definedName>
    <definedName name="_1_UNIT__PEK.DAUN_JENDELA_KAYU_JATI_JATENG__60_x_120_CM">'[31]Rekap Analisa'!#REF!</definedName>
    <definedName name="_1_UNIT__PEK.DAUN_JENDELA_KAYU_JATI_JATENG__60_x_60_CM">'[31]Rekap Analisa'!#REF!</definedName>
    <definedName name="_1_UNIT__PEK.DAUN_JENDELA_KAYU_JATI_JATENG__62_x_40_CM">'[31]Rekap Analisa'!#REF!</definedName>
    <definedName name="_1_UNIT__PEK.DAUN_JENDELA_KAYU_JATI_JATENG__73_x_40_CM">'[31]Rekap Analisa'!#REF!</definedName>
    <definedName name="_1_UNIT__PEK.DAUN_JENDELA_KAYU_JATI_JATENG__85_x_120_CM">'[31]Rekap Analisa'!#REF!</definedName>
    <definedName name="_1_UNIT__PEK.DAUN_JENDELA_KAYU_KAMPER_SAMARINDA__40_x_135">'[31]Rekap Analisa'!#REF!</definedName>
    <definedName name="_1_UNIT__PEK.DAUN_JENDELA_KAYU_KAMPER_SAMARINDA__50_x_135">'[31]Rekap Analisa'!#REF!</definedName>
    <definedName name="_1_UNIT__PEK.DAUN_JENDELA_KAYU_KAMPER_SAMARINDA__50_x_205">'[31]Rekap Analisa'!#REF!</definedName>
    <definedName name="_1_UNIT__PEK.DAUN_JENDELA_KAYU_KAMPER_SAMARINDA__85_x_135">'[31]Rekap Analisa'!#REF!</definedName>
    <definedName name="_1_UNIT__PEK.KUSEN_JENDELA_B_1">'[31]Rekap Analisa'!#REF!</definedName>
    <definedName name="_1_UNIT__PEK.KUSEN_JENDELA_J_1">'[31]Rekap Analisa'!#REF!</definedName>
    <definedName name="_1_UNIT__PEK.KUSEN_JENDELA_J_2">'[31]Rekap Analisa'!#REF!</definedName>
    <definedName name="_1_UNIT__PEK.KUSEN_JENDELA_JK">'[31]Rekap Analisa'!#REF!</definedName>
    <definedName name="_1_UNIT__PEK.KUSEN_JENDELA_JM">'[31]Rekap Analisa'!#REF!</definedName>
    <definedName name="_1_UNIT__PEK.KUSEN_PINTU_P2">'[31]Rekap Analisa'!#REF!</definedName>
    <definedName name="_1_UNIT__PEK.KUSEN_PINTU_P3">'[31]Rekap Analisa'!#REF!</definedName>
    <definedName name="_1_UNIT__PEK.KUSEN_PINTU_PI">'[31]Rekap Analisa'!#REF!</definedName>
    <definedName name="_1_UNIT_PEK._REMBESAN_1.4_x_2.25_x_2.25_m">'[31]Rekap Analisa'!#REF!</definedName>
    <definedName name="_1_UNIT_PEK._REMBESAN_1_x_2_x_2_m">'[31]Rekap Analisa'!#REF!</definedName>
    <definedName name="_1_UNIT_PEK._RESERVOAR_GROUNTANK_2.3_X__1.8__X__1.6">'[31]Rekap Analisa'!#REF!</definedName>
    <definedName name="_1_UNIT_PEK._SEPTICTANK_2_x_2_5_x_1_85_m">'[31]Rekap Analisa'!#REF!</definedName>
    <definedName name="_1_UNIT_PEKERJAAN_PANEL_DISTRIBUSI_LISTRIK_SDP">'[31]Rekap Analisa'!#REF!</definedName>
    <definedName name="_1_労賃金入力">#REF!</definedName>
    <definedName name="_1_総括_B_4縦_">#REF!</definedName>
    <definedName name="_10">#N/A</definedName>
    <definedName name="_11">#N/A</definedName>
    <definedName name="_12">#N/A</definedName>
    <definedName name="_123Graph_F" localSheetId="2" hidden="1">[33]escon!#REF!</definedName>
    <definedName name="_123Graph_F" localSheetId="4" hidden="1">[33]escon!#REF!</definedName>
    <definedName name="_123Graph_F" localSheetId="1" hidden="1">[33]escon!#REF!</definedName>
    <definedName name="_123Graph_F" localSheetId="0" hidden="1">[33]escon!#REF!</definedName>
    <definedName name="_123Graph_F" localSheetId="3" hidden="1">[33]escon!#REF!</definedName>
    <definedName name="_123Graph_F" localSheetId="6" hidden="1">[33]escon!#REF!</definedName>
    <definedName name="_123Graph_F" localSheetId="5" hidden="1">[33]escon!#REF!</definedName>
    <definedName name="_123Graph_F" localSheetId="8" hidden="1">[33]escon!#REF!</definedName>
    <definedName name="_123Graph_F" hidden="1">[33]escon!#REF!</definedName>
    <definedName name="_123Graph_X" hidden="1">'[34]Urai _Resap pengikat'!$G$12:$G$20</definedName>
    <definedName name="_13">#N/A</definedName>
    <definedName name="_14">#N/A</definedName>
    <definedName name="_145">#REF!</definedName>
    <definedName name="_150">#REF!</definedName>
    <definedName name="_165">#REF!</definedName>
    <definedName name="_195">#REF!</definedName>
    <definedName name="_1A">NA()</definedName>
    <definedName name="_1A_11">NA()</definedName>
    <definedName name="_1A_12">NA()</definedName>
    <definedName name="_1A_13">NA()</definedName>
    <definedName name="_1A_14">NA()</definedName>
    <definedName name="_1A_15">NA()</definedName>
    <definedName name="_1A_16">NA()</definedName>
    <definedName name="_1A_17">NA()</definedName>
    <definedName name="_1A_18">NA()</definedName>
    <definedName name="_1A_3">NA()</definedName>
    <definedName name="_1A_4">NA()</definedName>
    <definedName name="_1A_5">NA()</definedName>
    <definedName name="_1A_6">NA()</definedName>
    <definedName name="_1A_7">NA()</definedName>
    <definedName name="_1Excel_BuiltIn_Print_Area_1_1_1">#REF!</definedName>
    <definedName name="_1Excel_BuiltIn_Print_Area_5_1">#REF!</definedName>
    <definedName name="_1Excel_BuiltIn_Print_Titles_1">(#REF!,#REF!)</definedName>
    <definedName name="_2">#N/A</definedName>
    <definedName name="_2.02">#N/A</definedName>
    <definedName name="_2.02_1">#N/A</definedName>
    <definedName name="_2.02_2">#N/A</definedName>
    <definedName name="_2.1">[35]ANALISA!#REF!</definedName>
    <definedName name="_2.2">[35]ANALISA!#REF!</definedName>
    <definedName name="_2.3.3">[35]ANALISA!#REF!</definedName>
    <definedName name="_2_???">#N/A</definedName>
    <definedName name="_2_???_??_">#N/A</definedName>
    <definedName name="_2_???_??__1">#N/A</definedName>
    <definedName name="_2_???_1">#N/A</definedName>
    <definedName name="_2_?≫?">#REF!</definedName>
    <definedName name="_2_一覧表_棟別_">#REF!</definedName>
    <definedName name="_210">#REF!</definedName>
    <definedName name="_245">#REF!</definedName>
    <definedName name="_2Excel_BuiltIn_Print_Area_2_1_1">#REF!</definedName>
    <definedName name="_2Excel_BuiltIn_Print_Titles_14_1">"#REF!"</definedName>
    <definedName name="_2Excel_BuiltIn_Print_Titles_14_1_11">"#REF!"</definedName>
    <definedName name="_2Excel_BuiltIn_Print_Titles_14_1_12">"#REF!"</definedName>
    <definedName name="_2Excel_BuiltIn_Print_Titles_14_1_13">"#REF!"</definedName>
    <definedName name="_2Excel_BuiltIn_Print_Titles_14_1_14">"#REF!"</definedName>
    <definedName name="_2Excel_BuiltIn_Print_Titles_14_1_15">"#REF!"</definedName>
    <definedName name="_2Excel_BuiltIn_Print_Titles_14_1_16">"#REF!"</definedName>
    <definedName name="_2Excel_BuiltIn_Print_Titles_14_1_17">"#REF!"</definedName>
    <definedName name="_2Excel_BuiltIn_Print_Titles_14_1_18">"#REF!"</definedName>
    <definedName name="_2Excel_BuiltIn_Print_Titles_14_1_3">"#REF!"</definedName>
    <definedName name="_2Excel_BuiltIn_Print_Titles_14_1_4">"#REF!"</definedName>
    <definedName name="_2Excel_BuiltIn_Print_Titles_14_1_5">"#REF!"</definedName>
    <definedName name="_2Excel_BuiltIn_Print_Titles_14_1_6">"#REF!"</definedName>
    <definedName name="_2Excel_BuiltIn_Print_Titles_14_1_7">"#REF!"</definedName>
    <definedName name="_2Excel_BuiltIn_Print_Titles_2">(#REF!,#REF!)</definedName>
    <definedName name="_2Excel_BuiltIn_Print_Titles_6_1">#REF!</definedName>
    <definedName name="_3">[36]LPMING1!#REF!</definedName>
    <definedName name="_3.08_1_">#N/A</definedName>
    <definedName name="_3.08_1__1">#N/A</definedName>
    <definedName name="_3.08_1__2">#N/A</definedName>
    <definedName name="_3.08_8_">#N/A</definedName>
    <definedName name="_3.08_8__1">#N/A</definedName>
    <definedName name="_3.2.2">[35]ANALISA!#REF!</definedName>
    <definedName name="_3.3">[35]ANALISA!#REF!</definedName>
    <definedName name="_3_??????">#N/A</definedName>
    <definedName name="_3_??????_1">#N/A</definedName>
    <definedName name="_3_???_A_4?">#N/A</definedName>
    <definedName name="_3_???_A_4?_1">#N/A</definedName>
    <definedName name="_3_初期画面に戻">#REF!</definedName>
    <definedName name="_3_総括資_A_4縦">#REF!</definedName>
    <definedName name="_3Excel_BuiltIn_Print_Area_4_1_1">#REF!</definedName>
    <definedName name="_3Excel_BuiltIn_Print_Titles_4">(#REF!,#REF!)</definedName>
    <definedName name="_3Excel_BuiltIn_Print_Titles_6_1">#REF!</definedName>
    <definedName name="_4">#N/A</definedName>
    <definedName name="_4_??">#N/A</definedName>
    <definedName name="_4_???">#N/A</definedName>
    <definedName name="_4_???_1">#N/A</definedName>
    <definedName name="_4_???_2">#N/A</definedName>
    <definedName name="_4_???_A_4?">#N/A</definedName>
    <definedName name="_4_???_A_4?_1">#N/A</definedName>
    <definedName name="_4_??_1">#N/A</definedName>
    <definedName name="_4_?≫?">#REF!</definedName>
    <definedName name="_4_事業資_A_4縦">#REF!</definedName>
    <definedName name="_4_印刷">#REF!</definedName>
    <definedName name="_4Excel_BuiltIn_Print_Titles_1_1_1">#REF!</definedName>
    <definedName name="_5">#N/A</definedName>
    <definedName name="_5.01">#N/A</definedName>
    <definedName name="_5.01_1">#N/A</definedName>
    <definedName name="_5.01_2">#N/A</definedName>
    <definedName name="_5.1">[35]ANALISA!#REF!</definedName>
    <definedName name="_5.1.2">[35]ANALISA!#REF!</definedName>
    <definedName name="_5_????">#N/A</definedName>
    <definedName name="_5_????_1">#N/A</definedName>
    <definedName name="_5_???_??_">#N/A</definedName>
    <definedName name="_5_???_??__1">#N/A</definedName>
    <definedName name="_5_入力表_棟別_">#REF!</definedName>
    <definedName name="_5_罫線引き">#REF!</definedName>
    <definedName name="_5Excel_BuiltIn_Print_Titles_14_1">#REF!</definedName>
    <definedName name="_5mm">'[37]DAFTAR HARGA'!$H$56</definedName>
    <definedName name="_6">#N/A</definedName>
    <definedName name="_6.02_1_">#N/A</definedName>
    <definedName name="_6.02_1__1">#N/A</definedName>
    <definedName name="_6.02_1__2">#N/A</definedName>
    <definedName name="_6.02_2_">#N/A</definedName>
    <definedName name="_6.02_2__1">#N/A</definedName>
    <definedName name="_6.05">#N/A</definedName>
    <definedName name="_6.05_1">#N/A</definedName>
    <definedName name="_6.1.1">[35]ANALISA!#REF!</definedName>
    <definedName name="_6_????">#N/A</definedName>
    <definedName name="_6_????_1">#N/A</definedName>
    <definedName name="_6_罫線消去">#REF!</definedName>
    <definedName name="_6Excel_BuiltIn_Print_Titles_2_1_1">#REF!</definedName>
    <definedName name="_7">#N/A</definedName>
    <definedName name="_7.07_2_">#N/A</definedName>
    <definedName name="_7.07_2__1">#N/A</definedName>
    <definedName name="_7.07_2__2">#N/A</definedName>
    <definedName name="_7.08_2_">#N/A</definedName>
    <definedName name="_7.08_2__1">#N/A</definedName>
    <definedName name="_7.08_3_">#N/A</definedName>
    <definedName name="_7.08_3__1">#N/A</definedName>
    <definedName name="_7.09">#N/A</definedName>
    <definedName name="_7.09_1">#N/A</definedName>
    <definedName name="_7.1__2">'[38]ANALISA E~DIVISI 7.1'!#REF!</definedName>
    <definedName name="_7.10_2_">#N/A</definedName>
    <definedName name="_7.10_2__1">#N/A</definedName>
    <definedName name="_7.4">[35]ANALISA!#REF!</definedName>
    <definedName name="_750_KVA_X_64__">#N/A</definedName>
    <definedName name="_750_KVA_X_64___1">#N/A</definedName>
    <definedName name="_7Excel_BuiltIn_Print_Titles_3_1_1">#REF!</definedName>
    <definedName name="_8">#N/A</definedName>
    <definedName name="_8.01_9_">#N/A</definedName>
    <definedName name="_8.01_9__1">#N/A</definedName>
    <definedName name="_8.01_9__2">#N/A</definedName>
    <definedName name="_8.02_13_">#N/A</definedName>
    <definedName name="_8.02_13__1">#N/A</definedName>
    <definedName name="_8.02_21_A">#N/A</definedName>
    <definedName name="_8.02_21_A_1">#N/A</definedName>
    <definedName name="_8.02_4_">#N/A</definedName>
    <definedName name="_8.02_4__1">#N/A</definedName>
    <definedName name="_8.03_1_">#N/A</definedName>
    <definedName name="_8.03_1__1">#N/A</definedName>
    <definedName name="_8.03_2_A">#N/A</definedName>
    <definedName name="_8.03_2_A_1">#N/A</definedName>
    <definedName name="_8.03_4_A">#N/A</definedName>
    <definedName name="_8.03_4_A_1">#N/A</definedName>
    <definedName name="_8.05_2_">#N/A</definedName>
    <definedName name="_8.05_2__1">#N/A</definedName>
    <definedName name="_8.1.7">[35]ANALISA!#REF!</definedName>
    <definedName name="_8.1__1">'[38]D8(1)'!$D$1</definedName>
    <definedName name="_818FA">#N/A</definedName>
    <definedName name="_818FA_1">#N/A</definedName>
    <definedName name="_818PK">#N/A</definedName>
    <definedName name="_818PK_1">#N/A</definedName>
    <definedName name="_8Excel_BuiltIn_Print_Titles_4_1_1">#REF!</definedName>
    <definedName name="_9">#N/A</definedName>
    <definedName name="_9.02">#N/A</definedName>
    <definedName name="_9.02_1">#N/A</definedName>
    <definedName name="_9.02_2">#N/A</definedName>
    <definedName name="_9.05_1_">#N/A</definedName>
    <definedName name="_9.05_1__1">#N/A</definedName>
    <definedName name="_9.09_1_">#N/A</definedName>
    <definedName name="_9.09_1__1">#N/A</definedName>
    <definedName name="_A">'[39]304-06'!#REF!</definedName>
    <definedName name="_A_1">NA()</definedName>
    <definedName name="_A_1_1">NA()</definedName>
    <definedName name="_A_1_11">NA()</definedName>
    <definedName name="_A_1_12">NA()</definedName>
    <definedName name="_A_1_13">NA()</definedName>
    <definedName name="_A_1_14">NA()</definedName>
    <definedName name="_A_1_15">NA()</definedName>
    <definedName name="_A_1_16">NA()</definedName>
    <definedName name="_A_1_17">NA()</definedName>
    <definedName name="_A_1_18">NA()</definedName>
    <definedName name="_A_1_4">NA()</definedName>
    <definedName name="_A_1_5">NA()</definedName>
    <definedName name="_A_1_6">NA()</definedName>
    <definedName name="_A_1_7">NA()</definedName>
    <definedName name="_A_1_9">NA()</definedName>
    <definedName name="_A_11">NA()</definedName>
    <definedName name="_A_11_1">NA()</definedName>
    <definedName name="_A_12">NA()</definedName>
    <definedName name="_A_12_1">NA()</definedName>
    <definedName name="_A_13">NA()</definedName>
    <definedName name="_A_13_1">NA()</definedName>
    <definedName name="_A_14">NA()</definedName>
    <definedName name="_A_14_1">NA()</definedName>
    <definedName name="_A_15">NA()</definedName>
    <definedName name="_A_15_1">NA()</definedName>
    <definedName name="_A_16">NA()</definedName>
    <definedName name="_A_16_1">NA()</definedName>
    <definedName name="_A_17">NA()</definedName>
    <definedName name="_A_17_1">NA()</definedName>
    <definedName name="_A_18">NA()</definedName>
    <definedName name="_A_18_1">NA()</definedName>
    <definedName name="_A_3">NA()</definedName>
    <definedName name="_A_3_1">NA()</definedName>
    <definedName name="_A_4">NA()</definedName>
    <definedName name="_A_4_1">NA()</definedName>
    <definedName name="_A_5">NA()</definedName>
    <definedName name="_A_5_1">NA()</definedName>
    <definedName name="_A_6">NA()</definedName>
    <definedName name="_A_6_1">NA()</definedName>
    <definedName name="_A_7">NA()</definedName>
    <definedName name="_A_7_1">NA()</definedName>
    <definedName name="_A_9">NA()</definedName>
    <definedName name="_A_9_1">NA()</definedName>
    <definedName name="_abb91">#N/A</definedName>
    <definedName name="_abs100">#N/A</definedName>
    <definedName name="_abs100_1">#N/A</definedName>
    <definedName name="_abs100_2">#N/A</definedName>
    <definedName name="_ahs1">#N/A</definedName>
    <definedName name="_ahs1_1">#N/A</definedName>
    <definedName name="_ahu100">#N/A</definedName>
    <definedName name="_ahu100_1">#N/A</definedName>
    <definedName name="_ahu150">#N/A</definedName>
    <definedName name="_ahu150_1">#N/A</definedName>
    <definedName name="_ako100">#N/A</definedName>
    <definedName name="_ako100_1">#N/A</definedName>
    <definedName name="_ako150">#N/A</definedName>
    <definedName name="_ako150_1">#N/A</definedName>
    <definedName name="_ako50">#N/A</definedName>
    <definedName name="_ako50_1">#N/A</definedName>
    <definedName name="_ako80">#N/A</definedName>
    <definedName name="_ako80_1">#N/A</definedName>
    <definedName name="_aku100">#N/A</definedName>
    <definedName name="_aku100_1">#N/A</definedName>
    <definedName name="_aku150">#N/A</definedName>
    <definedName name="_aku150_1">#N/A</definedName>
    <definedName name="_Aluminium">#REF!</definedName>
    <definedName name="_ANA1">#N/A</definedName>
    <definedName name="_ANA1_1">#N/A</definedName>
    <definedName name="_ANA2">#N/A</definedName>
    <definedName name="_ANA2_1">#N/A</definedName>
    <definedName name="_asb5">#N/A</definedName>
    <definedName name="_asb5_1">#N/A</definedName>
    <definedName name="_bata15">#REF!</definedName>
    <definedName name="_batako">'[40]DAFTAR HARGA'!$H$155</definedName>
    <definedName name="_bcv100">#N/A</definedName>
    <definedName name="_bcv100_1">#N/A</definedName>
    <definedName name="_bcv125">#N/A</definedName>
    <definedName name="_bcv125_1">#N/A</definedName>
    <definedName name="_bcv150">#N/A</definedName>
    <definedName name="_bcv150_1">#N/A</definedName>
    <definedName name="_BET135">[27]anlisa!$P$143</definedName>
    <definedName name="_beton">[40]RAB!$H$41</definedName>
    <definedName name="_BOQ1">#N/A</definedName>
    <definedName name="_BOQ1_1">#N/A</definedName>
    <definedName name="_BOQ2">#N/A</definedName>
    <definedName name="_BOQ2_1">#N/A</definedName>
    <definedName name="_Bowplank">[40]ANALISA!$G$26</definedName>
    <definedName name="_btn300">#N/A</definedName>
    <definedName name="_btn300_1">#N/A</definedName>
    <definedName name="_C">#N/A</definedName>
    <definedName name="_C_1">#N/A</definedName>
    <definedName name="_cas80">#N/A</definedName>
    <definedName name="_cas80_1">#N/A</definedName>
    <definedName name="_cawat">#REF!</definedName>
    <definedName name="_CCF2">#N/A</definedName>
    <definedName name="_CCF2_1">#N/A</definedName>
    <definedName name="_CFP2">#N/A</definedName>
    <definedName name="_CH1..H1___C__R">#N/A</definedName>
    <definedName name="_CH1..H1___C__R_1">#N/A</definedName>
    <definedName name="_CH11..H11___C_">#N/A</definedName>
    <definedName name="_CH11..H11___C__1">#N/A</definedName>
    <definedName name="_CH13..H13___C_">#N/A</definedName>
    <definedName name="_CH15..H15___C_">#N/A</definedName>
    <definedName name="_CH17..H17___C_">#N/A</definedName>
    <definedName name="_CH19..H19___C_">#N/A</definedName>
    <definedName name="_CH21..H21___C_">#N/A</definedName>
    <definedName name="_CH23..H23___C_">#N/A</definedName>
    <definedName name="_CH25..H25___C_">#N/A</definedName>
    <definedName name="_CH27..H27___C_">#N/A</definedName>
    <definedName name="_CH29..H29___C_">#N/A</definedName>
    <definedName name="_CH3..H3___C__R">#N/A</definedName>
    <definedName name="_CH31..H31___C_">#N/A</definedName>
    <definedName name="_CH33..H33___C_">#N/A</definedName>
    <definedName name="_CH35..H35___C_">#N/A</definedName>
    <definedName name="_CH37..H37___C_">#N/A</definedName>
    <definedName name="_CH39..H39___C_">#N/A</definedName>
    <definedName name="_CH41..H41___C_">#N/A</definedName>
    <definedName name="_CH43..H43___C_">#N/A</definedName>
    <definedName name="_CH45..H45___C_">#N/A</definedName>
    <definedName name="_CH5..H5___C__R">#N/A</definedName>
    <definedName name="_CH7..H7___C__R">#N/A</definedName>
    <definedName name="_CH9..H9___C__R">#N/A</definedName>
    <definedName name="_CLP1">#N/A</definedName>
    <definedName name="_CLP1_1">#N/A</definedName>
    <definedName name="_CLP1_2">#N/A</definedName>
    <definedName name="_CLP2">#N/A</definedName>
    <definedName name="_CLP2_1">#N/A</definedName>
    <definedName name="_CLP3">#N/A</definedName>
    <definedName name="_CLP3_1">#N/A</definedName>
    <definedName name="_CLP4">#N/A</definedName>
    <definedName name="_CLP4_1">#N/A</definedName>
    <definedName name="_CLP5">#N/A</definedName>
    <definedName name="_CLP5_1">#N/A</definedName>
    <definedName name="_CLP6">#N/A</definedName>
    <definedName name="_CLP6_1">#N/A</definedName>
    <definedName name="_CLP7">#N/A</definedName>
    <definedName name="_CLP7_1">#N/A</definedName>
    <definedName name="_COBA">#REF!</definedName>
    <definedName name="_CON1">#N/A</definedName>
    <definedName name="_CON1_1">#N/A</definedName>
    <definedName name="_CON2">#N/A</definedName>
    <definedName name="_CON2_1">#N/A</definedName>
    <definedName name="_cor175">#N/A</definedName>
    <definedName name="_cor175_1">#N/A</definedName>
    <definedName name="_cor225">#N/A</definedName>
    <definedName name="_cor225_1">#N/A</definedName>
    <definedName name="_cor300">#N/A</definedName>
    <definedName name="_cor300_1">#N/A</definedName>
    <definedName name="_CT250">#N/A</definedName>
    <definedName name="_CT250_1">#N/A</definedName>
    <definedName name="_cvd100">#N/A</definedName>
    <definedName name="_cvd100_1">#N/A</definedName>
    <definedName name="_cvd100_2">#N/A</definedName>
    <definedName name="_cvd15">#N/A</definedName>
    <definedName name="_cvd15_1">#N/A</definedName>
    <definedName name="_cvd150">#N/A</definedName>
    <definedName name="_cvd150_1">#N/A</definedName>
    <definedName name="_cvd50">#N/A</definedName>
    <definedName name="_cvd50_1">#N/A</definedName>
    <definedName name="_cvd65">#N/A</definedName>
    <definedName name="_cvd65_1">#N/A</definedName>
    <definedName name="_D100000">#N/A</definedName>
    <definedName name="_D100000_1">#N/A</definedName>
    <definedName name="_D65580">#N/A</definedName>
    <definedName name="_D65580_1">#N/A</definedName>
    <definedName name="_D65590">#N/A</definedName>
    <definedName name="_D65590_1">#N/A</definedName>
    <definedName name="_D65599">#N/A</definedName>
    <definedName name="_D65599_1">#N/A</definedName>
    <definedName name="_D65600">#N/A</definedName>
    <definedName name="_D65600_1">#N/A</definedName>
    <definedName name="_D65700">#N/A</definedName>
    <definedName name="_D65700_1">#N/A</definedName>
    <definedName name="_D65800">#N/A</definedName>
    <definedName name="_D65800_1">#N/A</definedName>
    <definedName name="_D65900">#N/A</definedName>
    <definedName name="_D65900_1">#N/A</definedName>
    <definedName name="_D69000">#N/A</definedName>
    <definedName name="_D69000_1">#N/A</definedName>
    <definedName name="_D69999">#N/A</definedName>
    <definedName name="_D69999_1">#N/A</definedName>
    <definedName name="_D70002">#N/A</definedName>
    <definedName name="_D70002_1">#N/A</definedName>
    <definedName name="_D90001">#N/A</definedName>
    <definedName name="_D90001_1">#N/A</definedName>
    <definedName name="_daf32">#REF!</definedName>
    <definedName name="_daf33">#REF!</definedName>
    <definedName name="_dcd021">#N/A</definedName>
    <definedName name="_dcd021_1">#N/A</definedName>
    <definedName name="_ddn400">#N/A</definedName>
    <definedName name="_ddn400_1">#N/A</definedName>
    <definedName name="_ddn400_2">#N/A</definedName>
    <definedName name="_ddn600">#N/A</definedName>
    <definedName name="_ddn600_1">#N/A</definedName>
    <definedName name="_dgt100">#N/A</definedName>
    <definedName name="_dia6">#N/A</definedName>
    <definedName name="_dia6_1">#N/A</definedName>
    <definedName name="_dia6_2">#N/A</definedName>
    <definedName name="_DIN12">[27]anlisa!$P$85</definedName>
    <definedName name="_DIN15">[27]anlisa!$P$95</definedName>
    <definedName name="_din2020">[27]anlisa!#REF!</definedName>
    <definedName name="_Dist_Bin" localSheetId="2" hidden="1">#REF!</definedName>
    <definedName name="_Dist_Bin" localSheetId="4" hidden="1">#REF!</definedName>
    <definedName name="_Dist_Bin" localSheetId="1" hidden="1">#REF!</definedName>
    <definedName name="_Dist_Bin" localSheetId="0" hidden="1">#REF!</definedName>
    <definedName name="_Dist_Bin" localSheetId="3" hidden="1">#REF!</definedName>
    <definedName name="_Dist_Bin" localSheetId="6" hidden="1">#REF!</definedName>
    <definedName name="_Dist_Bin" localSheetId="5" hidden="1">#REF!</definedName>
    <definedName name="_Dist_Bin" localSheetId="8" hidden="1">#REF!</definedName>
    <definedName name="_Dist_Bin" hidden="1">#REF!</definedName>
    <definedName name="_Dist_Bin_1">#N/A</definedName>
    <definedName name="_Dist_Values" localSheetId="2" hidden="1">#REF!</definedName>
    <definedName name="_Dist_Values" localSheetId="4" hidden="1">#REF!</definedName>
    <definedName name="_Dist_Values" localSheetId="1" hidden="1">#REF!</definedName>
    <definedName name="_Dist_Values" localSheetId="0" hidden="1">#REF!</definedName>
    <definedName name="_Dist_Values" localSheetId="3" hidden="1">#REF!</definedName>
    <definedName name="_Dist_Values" localSheetId="6" hidden="1">#REF!</definedName>
    <definedName name="_Dist_Values" localSheetId="5" hidden="1">#REF!</definedName>
    <definedName name="_Dist_Values" localSheetId="8" hidden="1">#REF!</definedName>
    <definedName name="_Dist_Values" hidden="1">#REF!</definedName>
    <definedName name="_Dist_Values_1">#N/A</definedName>
    <definedName name="_Dist_Values_2">#N/A</definedName>
    <definedName name="_DIV1" localSheetId="2">[38]BOQ!#REF!</definedName>
    <definedName name="_DIV1" localSheetId="4">[38]BOQ!#REF!</definedName>
    <definedName name="_DIV1" localSheetId="1">[38]BOQ!#REF!</definedName>
    <definedName name="_DIV1" localSheetId="0">[38]BOQ!#REF!</definedName>
    <definedName name="_DIV1" localSheetId="3">[38]BOQ!#REF!</definedName>
    <definedName name="_DIV1">[38]BOQ!#REF!</definedName>
    <definedName name="_DIV1_1">#N/A</definedName>
    <definedName name="_DIV10" localSheetId="2">[38]BOQ!#REF!</definedName>
    <definedName name="_DIV10" localSheetId="4">[38]BOQ!#REF!</definedName>
    <definedName name="_DIV10" localSheetId="1">[38]BOQ!#REF!</definedName>
    <definedName name="_DIV10" localSheetId="0">[38]BOQ!#REF!</definedName>
    <definedName name="_DIV10" localSheetId="3">[38]BOQ!#REF!</definedName>
    <definedName name="_DIV10">[38]BOQ!#REF!</definedName>
    <definedName name="_DIV10_1">#N/A</definedName>
    <definedName name="_DIV11" localSheetId="2">#REF!</definedName>
    <definedName name="_DIV11" localSheetId="4">#REF!</definedName>
    <definedName name="_DIV11" localSheetId="1">#REF!</definedName>
    <definedName name="_DIV11" localSheetId="0">#REF!</definedName>
    <definedName name="_DIV11" localSheetId="3">#REF!</definedName>
    <definedName name="_DIV11">#REF!</definedName>
    <definedName name="_DIV11_1">#N/A</definedName>
    <definedName name="_DIV2" localSheetId="2">[38]BOQ!#REF!</definedName>
    <definedName name="_DIV2" localSheetId="4">[38]BOQ!#REF!</definedName>
    <definedName name="_DIV2" localSheetId="1">[38]BOQ!#REF!</definedName>
    <definedName name="_DIV2" localSheetId="0">[38]BOQ!#REF!</definedName>
    <definedName name="_DIV2" localSheetId="3">[38]BOQ!#REF!</definedName>
    <definedName name="_DIV2">[38]BOQ!#REF!</definedName>
    <definedName name="_DIV2_1">#N/A</definedName>
    <definedName name="_DIV3" localSheetId="2">[38]BOQ!#REF!</definedName>
    <definedName name="_DIV3" localSheetId="4">[38]BOQ!#REF!</definedName>
    <definedName name="_DIV3" localSheetId="1">[38]BOQ!#REF!</definedName>
    <definedName name="_DIV3" localSheetId="0">[38]BOQ!#REF!</definedName>
    <definedName name="_DIV3" localSheetId="3">[38]BOQ!#REF!</definedName>
    <definedName name="_DIV3">[38]BOQ!#REF!</definedName>
    <definedName name="_DIV3_1">#N/A</definedName>
    <definedName name="_DIV4" localSheetId="2">[38]BOQ!#REF!</definedName>
    <definedName name="_DIV4" localSheetId="4">[38]BOQ!#REF!</definedName>
    <definedName name="_DIV4" localSheetId="1">[38]BOQ!#REF!</definedName>
    <definedName name="_DIV4" localSheetId="0">[38]BOQ!#REF!</definedName>
    <definedName name="_DIV4" localSheetId="3">[38]BOQ!#REF!</definedName>
    <definedName name="_DIV4">[38]BOQ!#REF!</definedName>
    <definedName name="_DIV4_1">#N/A</definedName>
    <definedName name="_DIV5" localSheetId="2">[38]BOQ!#REF!</definedName>
    <definedName name="_DIV5" localSheetId="4">[38]BOQ!#REF!</definedName>
    <definedName name="_DIV5" localSheetId="1">[38]BOQ!#REF!</definedName>
    <definedName name="_DIV5" localSheetId="0">[38]BOQ!#REF!</definedName>
    <definedName name="_DIV5" localSheetId="3">[38]BOQ!#REF!</definedName>
    <definedName name="_DIV5">[38]BOQ!#REF!</definedName>
    <definedName name="_DIV5_1">#N/A</definedName>
    <definedName name="_DIV6">[38]BOQ!#REF!</definedName>
    <definedName name="_DIV6_1">#N/A</definedName>
    <definedName name="_DIV7">[38]BOQ!#REF!</definedName>
    <definedName name="_DIV7_1">#N/A</definedName>
    <definedName name="_DIV8">[38]BOQ!#REF!</definedName>
    <definedName name="_DIV8_1">#N/A</definedName>
    <definedName name="_DIV9">[38]BOQ!#REF!</definedName>
    <definedName name="_DIV9_1">#N/A</definedName>
    <definedName name="_down_light">#REF!</definedName>
    <definedName name="_EEE01">#N/A</definedName>
    <definedName name="_EEE01_1">#N/A</definedName>
    <definedName name="_EEE02">#N/A</definedName>
    <definedName name="_EEE02_1">#N/A</definedName>
    <definedName name="_EEE03">#N/A</definedName>
    <definedName name="_EEE03_1">#N/A</definedName>
    <definedName name="_EEE04">#N/A</definedName>
    <definedName name="_EEE04_1">#N/A</definedName>
    <definedName name="_EEE05">'[38]ANALISA ALAT'!$CL$12</definedName>
    <definedName name="_EEE05_1">#N/A</definedName>
    <definedName name="_EEE06">#N/A</definedName>
    <definedName name="_EEE06_1">#N/A</definedName>
    <definedName name="_EEE07">'[38]ANALISA ALAT'!$CL$14</definedName>
    <definedName name="_EEE07_1">#N/A</definedName>
    <definedName name="_EEE08">'[38]ANALISA ALAT'!$CL$15</definedName>
    <definedName name="_EEE08_1">#N/A</definedName>
    <definedName name="_EEE09">'[38]ANALISA ALAT'!$CL$16</definedName>
    <definedName name="_EEE09_1">#N/A</definedName>
    <definedName name="_EEE10">'[38]ANALISA ALAT'!$CL$17</definedName>
    <definedName name="_EEE10_1">#N/A</definedName>
    <definedName name="_EEE11">'[38]ANALISA ALAT'!$CL$18</definedName>
    <definedName name="_EEE11_1">#N/A</definedName>
    <definedName name="_EEE12">#N/A</definedName>
    <definedName name="_EEE12_1">#N/A</definedName>
    <definedName name="_EEE13">'[38]ANALISA ALAT'!$CL$20</definedName>
    <definedName name="_EEE13_1">#N/A</definedName>
    <definedName name="_EEE14">#N/A</definedName>
    <definedName name="_EEE14_1">#N/A</definedName>
    <definedName name="_EEE15">#N/A</definedName>
    <definedName name="_EEE15_1">#N/A</definedName>
    <definedName name="_EEE16">'[38]ANALISA ALAT'!$CL$23</definedName>
    <definedName name="_EEE16_1">#N/A</definedName>
    <definedName name="_EEE17">#N/A</definedName>
    <definedName name="_EEE17_1">#N/A</definedName>
    <definedName name="_EEE18">#N/A</definedName>
    <definedName name="_EEE18_1">#N/A</definedName>
    <definedName name="_EEE19">#N/A</definedName>
    <definedName name="_EEE19_1">#N/A</definedName>
    <definedName name="_EEE20">#N/A</definedName>
    <definedName name="_EEE20_1">#N/A</definedName>
    <definedName name="_EEE21">#N/A</definedName>
    <definedName name="_EEE21_1">#N/A</definedName>
    <definedName name="_EEE22">#N/A</definedName>
    <definedName name="_EEE22_1">#N/A</definedName>
    <definedName name="_EEE23">#N/A</definedName>
    <definedName name="_EEE23_1">#N/A</definedName>
    <definedName name="_EEE24">#N/A</definedName>
    <definedName name="_EEE24_1">#N/A</definedName>
    <definedName name="_EEE25">#N/A</definedName>
    <definedName name="_EEE25_1">#N/A</definedName>
    <definedName name="_EEE26">#N/A</definedName>
    <definedName name="_EEE26_1">#N/A</definedName>
    <definedName name="_EEE27">#N/A</definedName>
    <definedName name="_EEE27_1">#N/A</definedName>
    <definedName name="_EEE28">#N/A</definedName>
    <definedName name="_EEE28_1">#N/A</definedName>
    <definedName name="_EEE29">#N/A</definedName>
    <definedName name="_EEE29_1">#N/A</definedName>
    <definedName name="_EEE30">'[38]ANALISA ALAT'!$CL$37</definedName>
    <definedName name="_EEE30_1">#N/A</definedName>
    <definedName name="_EEE31">'[38]ANALISA ALAT'!$CL$38</definedName>
    <definedName name="_EEE31_1">#N/A</definedName>
    <definedName name="_EEE32">#N/A</definedName>
    <definedName name="_EEE32_1">#N/A</definedName>
    <definedName name="_EEE33">#N/A</definedName>
    <definedName name="_EEE33_1">#N/A</definedName>
    <definedName name="_engsel">'[37]DAFTAR HARGA'!$H$73</definedName>
    <definedName name="_Eqp1">#N/A</definedName>
    <definedName name="_Eqp1_1">#N/A</definedName>
    <definedName name="_Eqp2">#N/A</definedName>
    <definedName name="_Eqp2_1">#N/A</definedName>
    <definedName name="_EST1">#N/A</definedName>
    <definedName name="_EST1_1">#N/A</definedName>
    <definedName name="_EST2">#N/A</definedName>
    <definedName name="_EST2_1">#N/A</definedName>
    <definedName name="_F">#REF!</definedName>
    <definedName name="_fh131205" localSheetId="2" hidden="1">{#N/A,#N/A,FALSE,"REK";#N/A,#N/A,FALSE,"rab"}</definedName>
    <definedName name="_fh131205" localSheetId="4" hidden="1">{#N/A,#N/A,FALSE,"REK";#N/A,#N/A,FALSE,"rab"}</definedName>
    <definedName name="_fh131205" localSheetId="1" hidden="1">{#N/A,#N/A,FALSE,"REK";#N/A,#N/A,FALSE,"rab"}</definedName>
    <definedName name="_fh131205" localSheetId="0" hidden="1">{#N/A,#N/A,FALSE,"REK";#N/A,#N/A,FALSE,"rab"}</definedName>
    <definedName name="_fh131205" localSheetId="3" hidden="1">{#N/A,#N/A,FALSE,"REK";#N/A,#N/A,FALSE,"rab"}</definedName>
    <definedName name="_fh131205" localSheetId="6" hidden="1">{#N/A,#N/A,FALSE,"REK";#N/A,#N/A,FALSE,"rab"}</definedName>
    <definedName name="_fh131205" localSheetId="5" hidden="1">{#N/A,#N/A,FALSE,"REK";#N/A,#N/A,FALSE,"rab"}</definedName>
    <definedName name="_fh131205" localSheetId="8" hidden="1">{#N/A,#N/A,FALSE,"REK";#N/A,#N/A,FALSE,"rab"}</definedName>
    <definedName name="_fh131205" hidden="1">{#N/A,#N/A,FALSE,"REK";#N/A,#N/A,FALSE,"rab"}</definedName>
    <definedName name="_fh131205_1">#N/A</definedName>
    <definedName name="_fh131205_2">#N/A</definedName>
    <definedName name="_fiber">#REF!</definedName>
    <definedName name="_Fill" hidden="1">'[41]daf-alat'!$A$18:$A$42</definedName>
    <definedName name="_Fill_1">#N/A</definedName>
    <definedName name="_Fill_2">#N/A</definedName>
    <definedName name="_xlnm._FilterDatabase" localSheetId="2" hidden="1">#REF!</definedName>
    <definedName name="_xlnm._FilterDatabase" localSheetId="4" hidden="1">#REF!</definedName>
    <definedName name="_xlnm._FilterDatabase" localSheetId="1" hidden="1">#REF!</definedName>
    <definedName name="_xlnm._FilterDatabase" localSheetId="0" hidden="1">#REF!</definedName>
    <definedName name="_xlnm._FilterDatabase" localSheetId="3" hidden="1">#REF!</definedName>
    <definedName name="_xlnm._FilterDatabase" localSheetId="6" hidden="1">#REF!</definedName>
    <definedName name="_xlnm._FilterDatabase" localSheetId="5" hidden="1">#REF!</definedName>
    <definedName name="_xlnm._FilterDatabase" localSheetId="8" hidden="1">#REF!</definedName>
    <definedName name="_xlnm._FilterDatabase" hidden="1">#REF!</definedName>
    <definedName name="_fjd100">#N/A</definedName>
    <definedName name="_fjd100_1">#N/A</definedName>
    <definedName name="_fjd150">#N/A</definedName>
    <definedName name="_fjd150_1">#N/A</definedName>
    <definedName name="_fjd50">#N/A</definedName>
    <definedName name="_fjd50_1">#N/A</definedName>
    <definedName name="_fjd65">#N/A</definedName>
    <definedName name="_fjd65_1">#N/A</definedName>
    <definedName name="_fmd150">#N/A</definedName>
    <definedName name="_fmd150_1">#N/A</definedName>
    <definedName name="_g1">#N/A</definedName>
    <definedName name="_g1_1">#N/A</definedName>
    <definedName name="_gen1000">[42]Ahs.2!$L$313</definedName>
    <definedName name="_GID1">#N/A</definedName>
    <definedName name="_gip1">#N/A</definedName>
    <definedName name="_gip1_1">#N/A</definedName>
    <definedName name="_gip1_2">#N/A</definedName>
    <definedName name="_gip15">#N/A</definedName>
    <definedName name="_gip15_1">#N/A</definedName>
    <definedName name="_gip3">#N/A</definedName>
    <definedName name="_gip3_1">#N/A</definedName>
    <definedName name="_gip34">#N/A</definedName>
    <definedName name="_gip34_1">#N/A</definedName>
    <definedName name="_gip4">#N/A</definedName>
    <definedName name="_gip4_1">#N/A</definedName>
    <definedName name="_GIP4004">[1]analisa!#REF!</definedName>
    <definedName name="_GIP5004">[1]analisa!#REF!</definedName>
    <definedName name="_GIP6504">[1]analisa!#REF!</definedName>
    <definedName name="_GIP804">[1]analisa!#REF!</definedName>
    <definedName name="_gk2" localSheetId="2" hidden="1">#REF!</definedName>
    <definedName name="_gk2" localSheetId="4" hidden="1">#REF!</definedName>
    <definedName name="_gk2" localSheetId="1" hidden="1">#REF!</definedName>
    <definedName name="_gk2" localSheetId="0" hidden="1">#REF!</definedName>
    <definedName name="_gk2" localSheetId="3" hidden="1">#REF!</definedName>
    <definedName name="_gk2" localSheetId="6" hidden="1">#REF!</definedName>
    <definedName name="_gk2" localSheetId="5" hidden="1">#REF!</definedName>
    <definedName name="_gk2" localSheetId="8" hidden="1">#REF!</definedName>
    <definedName name="_gk2" hidden="1">#REF!</definedName>
    <definedName name="_gk2_1">#N/A</definedName>
    <definedName name="_gk2_2">#N/A</definedName>
    <definedName name="_GOTO_D19__WXEU">#N/A</definedName>
    <definedName name="_GOTO_D19__WXEU_1">#N/A</definedName>
    <definedName name="_GOTO_D2__WCS12">#N/A</definedName>
    <definedName name="_GOTO_D2__WCS12_1">#N/A</definedName>
    <definedName name="_GOTO_D80__WCS1">#N/A</definedName>
    <definedName name="_GOTO_D80__WCS1_1">#N/A</definedName>
    <definedName name="_GOTO_M84__R_3_">#N/A</definedName>
    <definedName name="_GOTO_M84__R_3__1">#N/A</definedName>
    <definedName name="_GOTO_Q23__R_5_">#N/A</definedName>
    <definedName name="_GOTO_Q23__R_5__1">#N/A</definedName>
    <definedName name="_grv20">#N/A</definedName>
    <definedName name="_grv20_1">#N/A</definedName>
    <definedName name="_grv30">#N/A</definedName>
    <definedName name="_grv30_1">#N/A</definedName>
    <definedName name="_gvd100">#N/A</definedName>
    <definedName name="_gvd100_1">#N/A</definedName>
    <definedName name="_gvd15">#N/A</definedName>
    <definedName name="_gvd15_1">#N/A</definedName>
    <definedName name="_gvd150">#N/A</definedName>
    <definedName name="_gvd150_1">#N/A</definedName>
    <definedName name="_gvd25">#N/A</definedName>
    <definedName name="_gvd25_1">#N/A</definedName>
    <definedName name="_gvd50">#N/A</definedName>
    <definedName name="_gvd50_1">#N/A</definedName>
    <definedName name="_gvd65">#N/A</definedName>
    <definedName name="_gvd65_1">#N/A</definedName>
    <definedName name="_Gypsun">#REF!</definedName>
    <definedName name="_HAL1">#REF!</definedName>
    <definedName name="_HAL1_1">#N/A</definedName>
    <definedName name="_HAL2">#REF!</definedName>
    <definedName name="_HAL2_1">#N/A</definedName>
    <definedName name="_HAL3">#REF!</definedName>
    <definedName name="_HAL3_1">#N/A</definedName>
    <definedName name="_HAL4">#REF!</definedName>
    <definedName name="_HAL4_1">#N/A</definedName>
    <definedName name="_HAL5">#REF!</definedName>
    <definedName name="_HAL5_1">#N/A</definedName>
    <definedName name="_HAL6">#REF!</definedName>
    <definedName name="_HAL6_1">#N/A</definedName>
    <definedName name="_HAL7">#REF!</definedName>
    <definedName name="_HAL7_1">#N/A</definedName>
    <definedName name="_HAL8">#REF!</definedName>
    <definedName name="_HAL8_1">#N/A</definedName>
    <definedName name="_HOME__FS">#N/A</definedName>
    <definedName name="_HOME__FS_1">#N/A</definedName>
    <definedName name="_HOME__WGZY__R_">#N/A</definedName>
    <definedName name="_HOME__WGZY__R__1">#N/A</definedName>
    <definedName name="_jum1">#REF!</definedName>
    <definedName name="_jum1_11">"#REF!"</definedName>
    <definedName name="_jum1_12">"#REF!"</definedName>
    <definedName name="_jum1_13">"#REF!"</definedName>
    <definedName name="_jum1_14">"#REF!"</definedName>
    <definedName name="_jum1_15">"#REF!"</definedName>
    <definedName name="_jum1_16">"#REF!"</definedName>
    <definedName name="_jum1_17">"#REF!"</definedName>
    <definedName name="_jum1_18">"#REF!"</definedName>
    <definedName name="_jum1_4">"#REF!"</definedName>
    <definedName name="_jum1_5">"#REF!"</definedName>
    <definedName name="_jum1_6">"#REF!"</definedName>
    <definedName name="_jum1_7">"#REF!"</definedName>
    <definedName name="_jum1_9">"#REF!"</definedName>
    <definedName name="_jum10">#REF!</definedName>
    <definedName name="_jum10_11">"#REF!"</definedName>
    <definedName name="_jum10_12">"#REF!"</definedName>
    <definedName name="_jum10_13">"#REF!"</definedName>
    <definedName name="_jum10_14">"#REF!"</definedName>
    <definedName name="_jum10_15">"#REF!"</definedName>
    <definedName name="_jum10_16">"#REF!"</definedName>
    <definedName name="_jum10_17">"#REF!"</definedName>
    <definedName name="_jum10_18">"#REF!"</definedName>
    <definedName name="_jum10_4">"#REF!"</definedName>
    <definedName name="_jum10_5">"#REF!"</definedName>
    <definedName name="_jum10_6">"#REF!"</definedName>
    <definedName name="_jum10_7">"#REF!"</definedName>
    <definedName name="_jum10_9">"#REF!"</definedName>
    <definedName name="_jum2">#REF!</definedName>
    <definedName name="_jum2_11">"#REF!"</definedName>
    <definedName name="_jum2_12">"#REF!"</definedName>
    <definedName name="_jum2_13">"#REF!"</definedName>
    <definedName name="_jum2_14">"#REF!"</definedName>
    <definedName name="_jum2_15">"#REF!"</definedName>
    <definedName name="_jum2_16">"#REF!"</definedName>
    <definedName name="_jum2_17">"#REF!"</definedName>
    <definedName name="_jum2_18">"#REF!"</definedName>
    <definedName name="_jum2_4">"#REF!"</definedName>
    <definedName name="_jum2_5">"#REF!"</definedName>
    <definedName name="_jum2_6">"#REF!"</definedName>
    <definedName name="_jum2_7">"#REF!"</definedName>
    <definedName name="_jum2_9">"#REF!"</definedName>
    <definedName name="_jum3">#REF!</definedName>
    <definedName name="_jum3_11">"#REF!"</definedName>
    <definedName name="_jum3_12">"#REF!"</definedName>
    <definedName name="_jum3_13">"#REF!"</definedName>
    <definedName name="_jum3_14">"#REF!"</definedName>
    <definedName name="_jum3_15">"#REF!"</definedName>
    <definedName name="_jum3_16">"#REF!"</definedName>
    <definedName name="_jum3_17">"#REF!"</definedName>
    <definedName name="_jum3_18">"#REF!"</definedName>
    <definedName name="_jum3_4">"#REF!"</definedName>
    <definedName name="_jum3_5">"#REF!"</definedName>
    <definedName name="_jum3_6">"#REF!"</definedName>
    <definedName name="_jum3_7">"#REF!"</definedName>
    <definedName name="_jum3_9">"#REF!"</definedName>
    <definedName name="_jum4">#REF!</definedName>
    <definedName name="_jum4_11">"#REF!"</definedName>
    <definedName name="_jum4_12">"#REF!"</definedName>
    <definedName name="_jum4_13">"#REF!"</definedName>
    <definedName name="_jum4_14">"#REF!"</definedName>
    <definedName name="_jum4_15">"#REF!"</definedName>
    <definedName name="_jum4_16">"#REF!"</definedName>
    <definedName name="_jum4_17">"#REF!"</definedName>
    <definedName name="_jum4_18">"#REF!"</definedName>
    <definedName name="_jum4_4">"#REF!"</definedName>
    <definedName name="_jum4_5">"#REF!"</definedName>
    <definedName name="_jum4_6">"#REF!"</definedName>
    <definedName name="_jum4_7">"#REF!"</definedName>
    <definedName name="_jum4_9">"#REF!"</definedName>
    <definedName name="_jum5">#REF!</definedName>
    <definedName name="_jum5_11">"#REF!"</definedName>
    <definedName name="_jum5_12">"#REF!"</definedName>
    <definedName name="_jum5_13">"#REF!"</definedName>
    <definedName name="_jum5_14">"#REF!"</definedName>
    <definedName name="_jum5_15">"#REF!"</definedName>
    <definedName name="_jum5_16">"#REF!"</definedName>
    <definedName name="_jum5_17">"#REF!"</definedName>
    <definedName name="_jum5_18">"#REF!"</definedName>
    <definedName name="_jum5_4">"#REF!"</definedName>
    <definedName name="_jum5_5">"#REF!"</definedName>
    <definedName name="_jum5_6">"#REF!"</definedName>
    <definedName name="_jum5_7">"#REF!"</definedName>
    <definedName name="_jum5_9">"#REF!"</definedName>
    <definedName name="_jum6">#REF!</definedName>
    <definedName name="_jum6_11">"#REF!"</definedName>
    <definedName name="_jum6_12">"#REF!"</definedName>
    <definedName name="_jum6_13">"#REF!"</definedName>
    <definedName name="_jum6_14">"#REF!"</definedName>
    <definedName name="_jum6_15">"#REF!"</definedName>
    <definedName name="_jum6_16">"#REF!"</definedName>
    <definedName name="_jum6_17">"#REF!"</definedName>
    <definedName name="_jum6_18">"#REF!"</definedName>
    <definedName name="_jum6_4">"#REF!"</definedName>
    <definedName name="_jum6_5">"#REF!"</definedName>
    <definedName name="_jum6_6">"#REF!"</definedName>
    <definedName name="_jum6_7">"#REF!"</definedName>
    <definedName name="_jum6_9">"#REF!"</definedName>
    <definedName name="_jum7">#REF!</definedName>
    <definedName name="_jum7_11">"#REF!"</definedName>
    <definedName name="_jum7_12">"#REF!"</definedName>
    <definedName name="_jum7_13">"#REF!"</definedName>
    <definedName name="_jum7_14">"#REF!"</definedName>
    <definedName name="_jum7_15">"#REF!"</definedName>
    <definedName name="_jum7_16">"#REF!"</definedName>
    <definedName name="_jum7_17">"#REF!"</definedName>
    <definedName name="_jum7_18">"#REF!"</definedName>
    <definedName name="_jum7_4">"#REF!"</definedName>
    <definedName name="_jum7_5">"#REF!"</definedName>
    <definedName name="_jum7_6">"#REF!"</definedName>
    <definedName name="_jum7_7">"#REF!"</definedName>
    <definedName name="_jum7_9">"#REF!"</definedName>
    <definedName name="_jum8">#REF!</definedName>
    <definedName name="_jum8_11">"#REF!"</definedName>
    <definedName name="_jum8_12">"#REF!"</definedName>
    <definedName name="_jum8_13">"#REF!"</definedName>
    <definedName name="_jum8_14">"#REF!"</definedName>
    <definedName name="_jum8_15">"#REF!"</definedName>
    <definedName name="_jum8_16">"#REF!"</definedName>
    <definedName name="_jum8_17">"#REF!"</definedName>
    <definedName name="_jum8_18">"#REF!"</definedName>
    <definedName name="_jum8_4">"#REF!"</definedName>
    <definedName name="_jum8_5">"#REF!"</definedName>
    <definedName name="_jum8_6">"#REF!"</definedName>
    <definedName name="_jum8_7">"#REF!"</definedName>
    <definedName name="_jum8_9">"#REF!"</definedName>
    <definedName name="_jum9">#REF!</definedName>
    <definedName name="_jum9_11">"#REF!"</definedName>
    <definedName name="_jum9_12">"#REF!"</definedName>
    <definedName name="_jum9_13">"#REF!"</definedName>
    <definedName name="_jum9_14">"#REF!"</definedName>
    <definedName name="_jum9_15">"#REF!"</definedName>
    <definedName name="_jum9_16">"#REF!"</definedName>
    <definedName name="_jum9_17">"#REF!"</definedName>
    <definedName name="_jum9_18">"#REF!"</definedName>
    <definedName name="_jum9_4">"#REF!"</definedName>
    <definedName name="_jum9_5">"#REF!"</definedName>
    <definedName name="_jum9_6">"#REF!"</definedName>
    <definedName name="_jum9_7">"#REF!"</definedName>
    <definedName name="_jum9_9">"#REF!"</definedName>
    <definedName name="_k123">#REF!</definedName>
    <definedName name="_k320">#REF!</definedName>
    <definedName name="_k432">#REF!</definedName>
    <definedName name="_k641">#REF!</definedName>
    <definedName name="_kapur">#REF!</definedName>
    <definedName name="_kawat_las">#REF!</definedName>
    <definedName name="_kayu">[40]RAB!$H$64</definedName>
    <definedName name="_kb3">#REF!</definedName>
    <definedName name="_kb5">#REF!</definedName>
    <definedName name="_kc3">#N/A</definedName>
    <definedName name="_kc3_1">#N/A</definedName>
    <definedName name="_kc5">#N/A</definedName>
    <definedName name="_kc5_1">#N/A</definedName>
    <definedName name="_kerikil">'[37]DAFTAR HARGA'!$H$29</definedName>
    <definedName name="_Key1" localSheetId="2" hidden="1">#REF!</definedName>
    <definedName name="_Key1" localSheetId="4" hidden="1">#REF!</definedName>
    <definedName name="_Key1" localSheetId="1" hidden="1">#REF!</definedName>
    <definedName name="_Key1" localSheetId="0" hidden="1">#REF!</definedName>
    <definedName name="_Key1" localSheetId="3" hidden="1">#REF!</definedName>
    <definedName name="_Key1" localSheetId="6" hidden="1">#REF!</definedName>
    <definedName name="_Key1" localSheetId="5" hidden="1">#REF!</definedName>
    <definedName name="_Key1" localSheetId="8" hidden="1">#REF!</definedName>
    <definedName name="_Key1" hidden="1">#REF!</definedName>
    <definedName name="_Key1_1">#N/A</definedName>
    <definedName name="_Key1_2">#N/A</definedName>
    <definedName name="_Key2" localSheetId="2" hidden="1">#REF!</definedName>
    <definedName name="_Key2" localSheetId="4" hidden="1">#REF!</definedName>
    <definedName name="_Key2" localSheetId="1" hidden="1">#REF!</definedName>
    <definedName name="_Key2" localSheetId="0" hidden="1">#REF!</definedName>
    <definedName name="_Key2" localSheetId="3" hidden="1">#REF!</definedName>
    <definedName name="_Key2" localSheetId="6" hidden="1">#REF!</definedName>
    <definedName name="_Key2" localSheetId="5" hidden="1">#REF!</definedName>
    <definedName name="_Key2" localSheetId="8" hidden="1">#REF!</definedName>
    <definedName name="_Key2" hidden="1">#REF!</definedName>
    <definedName name="_Key2_1">#N/A</definedName>
    <definedName name="_Key2_2">#N/A</definedName>
    <definedName name="_KM1">#N/A</definedName>
    <definedName name="_KM2">#N/A</definedName>
    <definedName name="_L100000">#N/A</definedName>
    <definedName name="_L100000_1">#N/A</definedName>
    <definedName name="_L100000_2">#N/A</definedName>
    <definedName name="_L1000000">#N/A</definedName>
    <definedName name="_L1000000_1">#N/A</definedName>
    <definedName name="_L69000">#N/A</definedName>
    <definedName name="_L69000_1">#N/A</definedName>
    <definedName name="_L70000">#N/A</definedName>
    <definedName name="_L70000_1">#N/A</definedName>
    <definedName name="_L90000">#N/A</definedName>
    <definedName name="_L90000_1">#N/A</definedName>
    <definedName name="_L99999">#N/A</definedName>
    <definedName name="_L99999_1">#N/A</definedName>
    <definedName name="_L999999">#N/A</definedName>
    <definedName name="_L999999_1">#N/A</definedName>
    <definedName name="_lain">[40]RAB!$H$114</definedName>
    <definedName name="_LBP1">#N/A</definedName>
    <definedName name="_LBP1_1">#N/A</definedName>
    <definedName name="_LBP2">#N/A</definedName>
    <definedName name="_LBP2_1">#N/A</definedName>
    <definedName name="_lk05">[1]analisa!$I$42</definedName>
    <definedName name="_lk725">[2]Vol.!#REF!</definedName>
    <definedName name="_LLL01">[38]UPAH!$F$8</definedName>
    <definedName name="_LLL01_1">#N/A</definedName>
    <definedName name="_LLL02">[38]UPAH!$F$9</definedName>
    <definedName name="_LLL02_1">#N/A</definedName>
    <definedName name="_LLL03">[38]UPAH!$F$10</definedName>
    <definedName name="_LLL03_1">#N/A</definedName>
    <definedName name="_LLL04">#N/A</definedName>
    <definedName name="_LLL05">#N/A</definedName>
    <definedName name="_LLL05_1">#N/A</definedName>
    <definedName name="_LLL05_2">#N/A</definedName>
    <definedName name="_LLL06">#N/A</definedName>
    <definedName name="_LLL06_1">#N/A</definedName>
    <definedName name="_LLL07">#N/A</definedName>
    <definedName name="_LLL08">#N/A</definedName>
    <definedName name="_LLL08_1">#N/A</definedName>
    <definedName name="_LLL08_2">#N/A</definedName>
    <definedName name="_LLL09">#N/A</definedName>
    <definedName name="_LLL09_1">#N/A</definedName>
    <definedName name="_LLL10">#N/A</definedName>
    <definedName name="_LLL10_1">#N/A</definedName>
    <definedName name="_LLL11">[38]UPAH!#REF!</definedName>
    <definedName name="_LLL11_1">#N/A</definedName>
    <definedName name="_loster">#REF!</definedName>
    <definedName name="_LT1040">[27]anlisa!#REF!</definedName>
    <definedName name="_LT2020">[27]anlisa!#REF!</definedName>
    <definedName name="_LT4040">[27]anlisa!$P$540</definedName>
    <definedName name="_M6" localSheetId="2" hidden="1">{#N/A,#N/A,FALSE,"Chi tiÆt"}</definedName>
    <definedName name="_M6" localSheetId="4" hidden="1">{#N/A,#N/A,FALSE,"Chi tiÆt"}</definedName>
    <definedName name="_M6" localSheetId="1" hidden="1">{#N/A,#N/A,FALSE,"Chi tiÆt"}</definedName>
    <definedName name="_M6" localSheetId="0" hidden="1">{#N/A,#N/A,FALSE,"Chi tiÆt"}</definedName>
    <definedName name="_M6" localSheetId="3" hidden="1">{#N/A,#N/A,FALSE,"Chi tiÆt"}</definedName>
    <definedName name="_M6" localSheetId="6" hidden="1">{#N/A,#N/A,FALSE,"Chi tiÆt"}</definedName>
    <definedName name="_M6" localSheetId="5" hidden="1">{#N/A,#N/A,FALSE,"Chi tiÆt"}</definedName>
    <definedName name="_M6" localSheetId="8" hidden="1">{#N/A,#N/A,FALSE,"Chi tiÆt"}</definedName>
    <definedName name="_M6" hidden="1">{#N/A,#N/A,FALSE,"Chi tiÆt"}</definedName>
    <definedName name="_M6_1">#N/A</definedName>
    <definedName name="_M6_2">#N/A</definedName>
    <definedName name="_MAC12">#N/A</definedName>
    <definedName name="_MAC12_1">#N/A</definedName>
    <definedName name="_MAC12_2">#N/A</definedName>
    <definedName name="_MAC46">#N/A</definedName>
    <definedName name="_MAC46_1">#N/A</definedName>
    <definedName name="_mandor">'[37]DAFTAR HARGA'!$H$21</definedName>
    <definedName name="_MatInverse_In" localSheetId="2" hidden="1">#REF!</definedName>
    <definedName name="_MatInverse_In" localSheetId="4" hidden="1">#REF!</definedName>
    <definedName name="_MatInverse_In" localSheetId="1" hidden="1">#REF!</definedName>
    <definedName name="_MatInverse_In" localSheetId="0" hidden="1">#REF!</definedName>
    <definedName name="_MatInverse_In" localSheetId="3" hidden="1">#REF!</definedName>
    <definedName name="_MatInverse_In" localSheetId="6" hidden="1">#REF!</definedName>
    <definedName name="_MatInverse_In" localSheetId="5" hidden="1">#REF!</definedName>
    <definedName name="_MatInverse_In" localSheetId="8" hidden="1">#REF!</definedName>
    <definedName name="_MatInverse_In" hidden="1">#REF!</definedName>
    <definedName name="_MatInverse_In_1">#N/A</definedName>
    <definedName name="_MatInverse_Out" localSheetId="2" hidden="1">#REF!</definedName>
    <definedName name="_MatInverse_Out" localSheetId="4" hidden="1">#REF!</definedName>
    <definedName name="_MatInverse_Out" localSheetId="1" hidden="1">#REF!</definedName>
    <definedName name="_MatInverse_Out" localSheetId="0" hidden="1">#REF!</definedName>
    <definedName name="_MatInverse_Out" localSheetId="3" hidden="1">#REF!</definedName>
    <definedName name="_MatInverse_Out" localSheetId="6" hidden="1">#REF!</definedName>
    <definedName name="_MatInverse_Out" localSheetId="5" hidden="1">#REF!</definedName>
    <definedName name="_MatInverse_Out" localSheetId="8" hidden="1">#REF!</definedName>
    <definedName name="_MatInverse_Out" hidden="1">#REF!</definedName>
    <definedName name="_MatInverse_Out_1">#N/A</definedName>
    <definedName name="_MDE01">[28]an.alat!$BO$28</definedName>
    <definedName name="_MDE01_1">#N/A</definedName>
    <definedName name="_MDE02">[28]an.alat!$BO$49</definedName>
    <definedName name="_MDE02_1">#N/A</definedName>
    <definedName name="_MDE03">[28]an.alat!$BO$66</definedName>
    <definedName name="_MDE03_1">#N/A</definedName>
    <definedName name="_MDE04">[28]an.alat!$BO$86</definedName>
    <definedName name="_MDE04_1">#N/A</definedName>
    <definedName name="_MDE05">[28]an.alat!$BO$106</definedName>
    <definedName name="_MDE05_1">#N/A</definedName>
    <definedName name="_MDE06">[28]an.alat!$BO$124</definedName>
    <definedName name="_MDE06_1">#N/A</definedName>
    <definedName name="_MDE07">[28]an.alat!$BO$144</definedName>
    <definedName name="_MDE07_1">#N/A</definedName>
    <definedName name="_MDE08">[28]an.alat!$BO$164</definedName>
    <definedName name="_MDE08_1">#N/A</definedName>
    <definedName name="_MDE09">[28]an.alat!$BO$183</definedName>
    <definedName name="_MDE09_1">#N/A</definedName>
    <definedName name="_MDE10">[28]an.alat!$BO$203</definedName>
    <definedName name="_MDE10_1">#N/A</definedName>
    <definedName name="_MDE11">[28]an.alat!$BO$223</definedName>
    <definedName name="_MDE11_1">#N/A</definedName>
    <definedName name="_MDE12">[28]an.alat!$BO$241</definedName>
    <definedName name="_MDE12_1">#N/A</definedName>
    <definedName name="_MDE13">[28]an.alat!$BO$261</definedName>
    <definedName name="_MDE13_1">#N/A</definedName>
    <definedName name="_MDE14">[28]an.alat!$BO$281</definedName>
    <definedName name="_MDE14_1">#N/A</definedName>
    <definedName name="_MDE15">[28]an.alat!$BO$299</definedName>
    <definedName name="_MDE15_1">#N/A</definedName>
    <definedName name="_MDE16">[28]an.alat!$BO$319</definedName>
    <definedName name="_MDE16_1">#N/A</definedName>
    <definedName name="_MDE17">[28]an.alat!$BO$339</definedName>
    <definedName name="_MDE17_1">#N/A</definedName>
    <definedName name="_MDE18">[28]an.alat!$BO$357</definedName>
    <definedName name="_MDE18_1">#N/A</definedName>
    <definedName name="_MDE19">[28]an.alat!$BO$377</definedName>
    <definedName name="_MDE19_1">#N/A</definedName>
    <definedName name="_MDE20">[28]an.alat!$BO$397</definedName>
    <definedName name="_MDE20_1">#N/A</definedName>
    <definedName name="_MDE21">[28]an.alat!$BO$415</definedName>
    <definedName name="_MDE21_1">#N/A</definedName>
    <definedName name="_MDE22">[28]an.alat!$BO$435</definedName>
    <definedName name="_MDE22_1">#N/A</definedName>
    <definedName name="_MDE23">[28]an.alat!$BO$455</definedName>
    <definedName name="_MDE23_1">#N/A</definedName>
    <definedName name="_MDE24">[28]an.alat!$BO$474</definedName>
    <definedName name="_MDE24_1">#N/A</definedName>
    <definedName name="_MDE25">[28]an.alat!$BO$494</definedName>
    <definedName name="_MDE25_1">#N/A</definedName>
    <definedName name="_MDE26">[28]an.alat!$BO$514</definedName>
    <definedName name="_MDE26_1">#N/A</definedName>
    <definedName name="_MDE27">[28]an.alat!$BO$533</definedName>
    <definedName name="_MDE27_1">#N/A</definedName>
    <definedName name="_MDE28">[28]an.alat!$BO$553</definedName>
    <definedName name="_MDE28_1">#N/A</definedName>
    <definedName name="_MDE29">[28]an.alat!$BO$573</definedName>
    <definedName name="_MDE29_1">#N/A</definedName>
    <definedName name="_MDE30">[28]an.alat!$BO$592</definedName>
    <definedName name="_MDE30_1">#N/A</definedName>
    <definedName name="_MDE31">[28]an.alat!$BO$612</definedName>
    <definedName name="_MDE31_1">#N/A</definedName>
    <definedName name="_MDE32">[28]an.alat!$BO$632</definedName>
    <definedName name="_MDE32_1">#N/A</definedName>
    <definedName name="_MDE33">#REF!</definedName>
    <definedName name="_MDE33_1">#N/A</definedName>
    <definedName name="_MDE34">[28]an.alat!$BO$681</definedName>
    <definedName name="_MDE34_1">#N/A</definedName>
    <definedName name="_MDE35">#REF!</definedName>
    <definedName name="_MDE35_1">#N/A</definedName>
    <definedName name="_MDE36">#REF!</definedName>
    <definedName name="_MDE36_1">#N/A</definedName>
    <definedName name="_MDE37">#REF!</definedName>
    <definedName name="_MDE37_1">#N/A</definedName>
    <definedName name="_MDE38">#REF!</definedName>
    <definedName name="_MDE38_1">#N/A</definedName>
    <definedName name="_MDE39">#REF!</definedName>
    <definedName name="_MDE39_1">#N/A</definedName>
    <definedName name="_MDE40">#REF!</definedName>
    <definedName name="_MDE40_1">#N/A</definedName>
    <definedName name="_MDE41">#REF!</definedName>
    <definedName name="_MDE41_1">#N/A</definedName>
    <definedName name="_MDE42">#REF!</definedName>
    <definedName name="_MDE42_1">#N/A</definedName>
    <definedName name="_MDE43">#REF!</definedName>
    <definedName name="_MDE43_1">#N/A</definedName>
    <definedName name="_MDE44">#REF!</definedName>
    <definedName name="_MDE44_1">#N/A</definedName>
    <definedName name="_MDE45">#REF!</definedName>
    <definedName name="_MDE45_1">#N/A</definedName>
    <definedName name="_MDE46">#REF!</definedName>
    <definedName name="_MDE46_1">#N/A</definedName>
    <definedName name="_MDE47">#REF!</definedName>
    <definedName name="_MDE47_1">#N/A</definedName>
    <definedName name="_MDE48">#REF!</definedName>
    <definedName name="_MDE48_1">#N/A</definedName>
    <definedName name="_MDE49">#REF!</definedName>
    <definedName name="_MDE49_1">#N/A</definedName>
    <definedName name="_MDE50">#REF!</definedName>
    <definedName name="_MDE50_1">#N/A</definedName>
    <definedName name="_MDE51">#REF!</definedName>
    <definedName name="_MDE51_1">#N/A</definedName>
    <definedName name="_MDE52">#REF!</definedName>
    <definedName name="_MDE52_1">#N/A</definedName>
    <definedName name="_MDE53">#REF!</definedName>
    <definedName name="_MDE53_1">#N/A</definedName>
    <definedName name="_MDE54">#REF!</definedName>
    <definedName name="_MDE54_1">#N/A</definedName>
    <definedName name="_MDE55">#REF!</definedName>
    <definedName name="_MDE55_1">#N/A</definedName>
    <definedName name="_MDE56">#REF!</definedName>
    <definedName name="_MDE56_1">#N/A</definedName>
    <definedName name="_MDE57">#REF!</definedName>
    <definedName name="_MDE57_1">#N/A</definedName>
    <definedName name="_MDE58">#REF!</definedName>
    <definedName name="_MDE58_1">#N/A</definedName>
    <definedName name="_MDE59">#REF!</definedName>
    <definedName name="_MDE59_1">#N/A</definedName>
    <definedName name="_MDE60">#REF!</definedName>
    <definedName name="_MDE60_1">#N/A</definedName>
    <definedName name="_MDE61">#REF!</definedName>
    <definedName name="_MDE61_1">#N/A</definedName>
    <definedName name="_MDE62">#REF!</definedName>
    <definedName name="_MDE62_1">#N/A</definedName>
    <definedName name="_MDE63">#REF!</definedName>
    <definedName name="_MDE63_1">#N/A</definedName>
    <definedName name="_MDE64">#REF!</definedName>
    <definedName name="_MDE64_1">#N/A</definedName>
    <definedName name="_MDE65">#REF!</definedName>
    <definedName name="_MDE65_1">#N/A</definedName>
    <definedName name="_MDE66">#REF!</definedName>
    <definedName name="_MDE66_1">#N/A</definedName>
    <definedName name="_MDE67">#REF!</definedName>
    <definedName name="_MDE67_1">#N/A</definedName>
    <definedName name="_MDE68">#REF!</definedName>
    <definedName name="_MDE68_1">#N/A</definedName>
    <definedName name="_ME01">[28]an.alat!$BO$26</definedName>
    <definedName name="_ME01_1">#N/A</definedName>
    <definedName name="_ME02">[28]an.alat!$BO$48</definedName>
    <definedName name="_ME02_1">#N/A</definedName>
    <definedName name="_ME03">[28]an.alat!$BO$65</definedName>
    <definedName name="_ME03_1">#N/A</definedName>
    <definedName name="_ME04">[28]an.alat!$BO$85</definedName>
    <definedName name="_ME04_1">#N/A</definedName>
    <definedName name="_ME041">#REF!</definedName>
    <definedName name="_ME05">[28]an.alat!$BO$105</definedName>
    <definedName name="_ME05_1">#N/A</definedName>
    <definedName name="_ME06">[28]an.alat!$BO$123</definedName>
    <definedName name="_ME06_1">#N/A</definedName>
    <definedName name="_ME07">[28]an.alat!$BO$143</definedName>
    <definedName name="_ME07_1">#N/A</definedName>
    <definedName name="_ME08">[28]an.alat!$BO$163</definedName>
    <definedName name="_ME08_1">#N/A</definedName>
    <definedName name="_ME09">[28]an.alat!$BO$182</definedName>
    <definedName name="_ME09_1">#N/A</definedName>
    <definedName name="_ME10">[28]an.alat!$BO$202</definedName>
    <definedName name="_ME10_1">#N/A</definedName>
    <definedName name="_ME11">[28]an.alat!$BO$222</definedName>
    <definedName name="_ME11_1">#N/A</definedName>
    <definedName name="_ME12">[28]an.alat!$BO$240</definedName>
    <definedName name="_ME12_1">#N/A</definedName>
    <definedName name="_ME13">[28]an.alat!$BO$260</definedName>
    <definedName name="_ME13_1">#N/A</definedName>
    <definedName name="_ME132">#REF!</definedName>
    <definedName name="_ME14">[28]an.alat!$BO$280</definedName>
    <definedName name="_ME14_1">#N/A</definedName>
    <definedName name="_ME15">[28]an.alat!$BO$298</definedName>
    <definedName name="_ME15_1">#N/A</definedName>
    <definedName name="_ME16">[28]an.alat!$BO$318</definedName>
    <definedName name="_ME16_1">#N/A</definedName>
    <definedName name="_ME17">[28]an.alat!$BO$338</definedName>
    <definedName name="_ME17_1">#N/A</definedName>
    <definedName name="_ME18">[28]an.alat!$BO$356</definedName>
    <definedName name="_ME18_1">#N/A</definedName>
    <definedName name="_ME19">[28]an.alat!$BO$376</definedName>
    <definedName name="_ME19_1">#N/A</definedName>
    <definedName name="_ME2">#N/A</definedName>
    <definedName name="_ME2_1">#N/A</definedName>
    <definedName name="_ME20">[28]an.alat!$BO$396</definedName>
    <definedName name="_ME20_1">#N/A</definedName>
    <definedName name="_ME21">[28]an.alat!$BO$414</definedName>
    <definedName name="_ME21_1">#N/A</definedName>
    <definedName name="_ME22">[28]an.alat!$BO$434</definedName>
    <definedName name="_ME22_1">#N/A</definedName>
    <definedName name="_ME23">[28]an.alat!$BO$454</definedName>
    <definedName name="_ME23_1">#N/A</definedName>
    <definedName name="_ME24">[28]an.alat!$BO$473</definedName>
    <definedName name="_ME24_1">#N/A</definedName>
    <definedName name="_ME25">[28]an.alat!$BO$493</definedName>
    <definedName name="_ME25_1">#N/A</definedName>
    <definedName name="_ME26">[28]an.alat!$BO$513</definedName>
    <definedName name="_ME26_1">#N/A</definedName>
    <definedName name="_ME27">[28]an.alat!$BO$532</definedName>
    <definedName name="_ME27_1">#N/A</definedName>
    <definedName name="_ME28">[28]an.alat!$BO$552</definedName>
    <definedName name="_ME28_1">#N/A</definedName>
    <definedName name="_ME29">[28]an.alat!$BO$572</definedName>
    <definedName name="_ME29_1">#N/A</definedName>
    <definedName name="_ME3">#N/A</definedName>
    <definedName name="_ME3_1">#N/A</definedName>
    <definedName name="_ME30">[28]an.alat!$BO$591</definedName>
    <definedName name="_ME30_1">#N/A</definedName>
    <definedName name="_ME31">[28]an.alat!$BO$611</definedName>
    <definedName name="_ME31_1">#N/A</definedName>
    <definedName name="_ME32">[28]an.alat!$BO$631</definedName>
    <definedName name="_ME32_1">#N/A</definedName>
    <definedName name="_ME33">#N/A</definedName>
    <definedName name="_ME33_1">#N/A</definedName>
    <definedName name="_ME34">[28]an.alat!$BO$680</definedName>
    <definedName name="_ME34_1">#N/A</definedName>
    <definedName name="_ME35">#REF!</definedName>
    <definedName name="_ME35_1">#N/A</definedName>
    <definedName name="_ME36">#REF!</definedName>
    <definedName name="_ME36_1">#N/A</definedName>
    <definedName name="_ME37">#REF!</definedName>
    <definedName name="_ME37_1">#N/A</definedName>
    <definedName name="_ME38">#REF!</definedName>
    <definedName name="_ME38_1">#N/A</definedName>
    <definedName name="_ME39">#REF!</definedName>
    <definedName name="_ME39_1">#N/A</definedName>
    <definedName name="_ME40">#REF!</definedName>
    <definedName name="_ME40_1">#N/A</definedName>
    <definedName name="_ME41">#REF!</definedName>
    <definedName name="_ME41_1">#N/A</definedName>
    <definedName name="_ME42">#REF!</definedName>
    <definedName name="_ME42_1">#N/A</definedName>
    <definedName name="_ME43">#REF!</definedName>
    <definedName name="_ME43_1">#N/A</definedName>
    <definedName name="_ME44">#REF!</definedName>
    <definedName name="_ME44_1">#N/A</definedName>
    <definedName name="_ME45">#REF!</definedName>
    <definedName name="_ME45_1">#N/A</definedName>
    <definedName name="_ME46">#REF!</definedName>
    <definedName name="_ME46_1">#N/A</definedName>
    <definedName name="_ME47">#REF!</definedName>
    <definedName name="_ME47_1">#N/A</definedName>
    <definedName name="_ME48">#REF!</definedName>
    <definedName name="_ME48_1">#N/A</definedName>
    <definedName name="_ME49">#REF!</definedName>
    <definedName name="_ME49_1">#N/A</definedName>
    <definedName name="_ME50">#REF!</definedName>
    <definedName name="_ME50_1">#N/A</definedName>
    <definedName name="_ME51">#REF!</definedName>
    <definedName name="_ME51_1">#N/A</definedName>
    <definedName name="_ME52">#REF!</definedName>
    <definedName name="_ME52_1">#N/A</definedName>
    <definedName name="_ME53">#REF!</definedName>
    <definedName name="_ME53_1">#N/A</definedName>
    <definedName name="_ME54">#REF!</definedName>
    <definedName name="_ME54_1">#N/A</definedName>
    <definedName name="_ME55">#REF!</definedName>
    <definedName name="_ME55_1">#N/A</definedName>
    <definedName name="_ME56">#REF!</definedName>
    <definedName name="_ME56_1">#N/A</definedName>
    <definedName name="_ME57">#REF!</definedName>
    <definedName name="_ME57_1">#N/A</definedName>
    <definedName name="_ME58">#REF!</definedName>
    <definedName name="_ME58_1">#N/A</definedName>
    <definedName name="_ME59">#REF!</definedName>
    <definedName name="_ME59_1">#N/A</definedName>
    <definedName name="_ME60">#REF!</definedName>
    <definedName name="_ME60_1">#N/A</definedName>
    <definedName name="_ME61">#REF!</definedName>
    <definedName name="_ME61_1">#N/A</definedName>
    <definedName name="_ME62">#REF!</definedName>
    <definedName name="_ME62_1">#N/A</definedName>
    <definedName name="_ME63">#REF!</definedName>
    <definedName name="_ME63_1">#N/A</definedName>
    <definedName name="_ME64">#REF!</definedName>
    <definedName name="_ME64_1">#N/A</definedName>
    <definedName name="_ME65">#REF!</definedName>
    <definedName name="_ME65_1">#N/A</definedName>
    <definedName name="_ME66">#REF!</definedName>
    <definedName name="_ME66_1">#N/A</definedName>
    <definedName name="_ME67">#REF!</definedName>
    <definedName name="_ME67_1">#N/A</definedName>
    <definedName name="_ME68">#REF!</definedName>
    <definedName name="_ME68_1">#N/A</definedName>
    <definedName name="_mekanikal">[40]RAB!$H$94</definedName>
    <definedName name="_MEN1">#N/A</definedName>
    <definedName name="_MEN1_1">#N/A</definedName>
    <definedName name="_MENUBRANCH_?">#N/A</definedName>
    <definedName name="_MENUBRANCH_?_1">#N/A</definedName>
    <definedName name="_MENUBRANCH_印">#REF!</definedName>
    <definedName name="_MENUBRANCH_表">#REF!</definedName>
    <definedName name="_MET1">#N/A</definedName>
    <definedName name="_MET1_1">#N/A</definedName>
    <definedName name="_MET2">#N/A</definedName>
    <definedName name="_MET2_1">#N/A</definedName>
    <definedName name="_MJ1">#N/A</definedName>
    <definedName name="_MJ1_1">#N/A</definedName>
    <definedName name="_MJ2">#N/A</definedName>
    <definedName name="_MJ2_1">#N/A</definedName>
    <definedName name="_MMM01">#N/A</definedName>
    <definedName name="_MMM01_1">#N/A</definedName>
    <definedName name="_MMM02">#N/A</definedName>
    <definedName name="_MMM02_1">#N/A</definedName>
    <definedName name="_MMM03">[38]UPAH!$F$46</definedName>
    <definedName name="_MMM03_1">#N/A</definedName>
    <definedName name="_MMM04">[38]UPAH!$F$47</definedName>
    <definedName name="_MMM04_1">#N/A</definedName>
    <definedName name="_MMM05">#N/A</definedName>
    <definedName name="_MMM05_1">#N/A</definedName>
    <definedName name="_MMM06">#N/A</definedName>
    <definedName name="_MMM06_1">#N/A</definedName>
    <definedName name="_MMM07">#N/A</definedName>
    <definedName name="_MMM07_1">#N/A</definedName>
    <definedName name="_MMM08">#N/A</definedName>
    <definedName name="_MMM09">[38]UPAH!$F$52</definedName>
    <definedName name="_MMM09_1">#N/A</definedName>
    <definedName name="_MMM09_2">#N/A</definedName>
    <definedName name="_MMM10">[38]UPAH!$F$53</definedName>
    <definedName name="_MMM10_1">#N/A</definedName>
    <definedName name="_MMM11">[38]UPAH!$F$54</definedName>
    <definedName name="_MMM11_1">#N/A</definedName>
    <definedName name="_MMM12">[38]UPAH!$F$55</definedName>
    <definedName name="_MMM12_1">#N/A</definedName>
    <definedName name="_MMM13">#N/A</definedName>
    <definedName name="_MMM13_1">#N/A</definedName>
    <definedName name="_MMM14">#N/A</definedName>
    <definedName name="_MMM15">#N/A</definedName>
    <definedName name="_MMM16">[38]UPAH!$F$61</definedName>
    <definedName name="_MMM17">#N/A</definedName>
    <definedName name="_MMM17_1">#N/A</definedName>
    <definedName name="_MMM17_2">#N/A</definedName>
    <definedName name="_MMM18">[38]UPAH!$F$66</definedName>
    <definedName name="_MMM18_1">#N/A</definedName>
    <definedName name="_MMM18_2">#N/A</definedName>
    <definedName name="_MMM19">[38]UPAH!$F$68</definedName>
    <definedName name="_MMM20">#N/A</definedName>
    <definedName name="_MMM21">#N/A</definedName>
    <definedName name="_MMM22">#N/A</definedName>
    <definedName name="_MMM23">[43]BAHAN!#REF!</definedName>
    <definedName name="_MMM23_1">#N/A</definedName>
    <definedName name="_MMM24">#N/A</definedName>
    <definedName name="_MMM24_1">#N/A</definedName>
    <definedName name="_MMM25">[43]BAHAN!#REF!</definedName>
    <definedName name="_MMM26">#N/A</definedName>
    <definedName name="_MMM26_1">#N/A</definedName>
    <definedName name="_MMM26_2">#N/A</definedName>
    <definedName name="_MMM27">[38]UPAH!$F$77</definedName>
    <definedName name="_MMM27_1">#N/A</definedName>
    <definedName name="_MMM28">#N/A</definedName>
    <definedName name="_MMM28_1">#N/A</definedName>
    <definedName name="_MMM29">#N/A</definedName>
    <definedName name="_MMM29_1">#N/A</definedName>
    <definedName name="_MMM30">#N/A</definedName>
    <definedName name="_MMM30_1">#N/A</definedName>
    <definedName name="_MMM31">#N/A</definedName>
    <definedName name="_MMM31_1">#N/A</definedName>
    <definedName name="_MMM31_2">#N/A</definedName>
    <definedName name="_MMM32">#N/A</definedName>
    <definedName name="_MMM32_1">#N/A</definedName>
    <definedName name="_MMM32_2">#N/A</definedName>
    <definedName name="_MMM33">#N/A</definedName>
    <definedName name="_MMM33_1">#N/A</definedName>
    <definedName name="_MMM33_2">#N/A</definedName>
    <definedName name="_MMM34">#N/A</definedName>
    <definedName name="_MMM34_1">#N/A</definedName>
    <definedName name="_MMM35">#N/A</definedName>
    <definedName name="_MMM36">#N/A</definedName>
    <definedName name="_MMM37">[38]UPAH!$F$88</definedName>
    <definedName name="_MMM37_1">#N/A</definedName>
    <definedName name="_MMM37_2">#N/A</definedName>
    <definedName name="_MMM38">[38]UPAH!#REF!</definedName>
    <definedName name="_MMM38_1">#N/A</definedName>
    <definedName name="_MMM39">[38]UPAH!$F$89</definedName>
    <definedName name="_MMM40">#N/A</definedName>
    <definedName name="_MMM40_1">#N/A</definedName>
    <definedName name="_MMM40_2">#N/A</definedName>
    <definedName name="_MMM41">#N/A</definedName>
    <definedName name="_MMM41_1">#N/A</definedName>
    <definedName name="_MMM411">#REF!</definedName>
    <definedName name="_MMM411_1">#N/A</definedName>
    <definedName name="_MMM413">#REF!</definedName>
    <definedName name="_MMM416">#REF!</definedName>
    <definedName name="_MMM42">#N/A</definedName>
    <definedName name="_MMM42_1">#N/A</definedName>
    <definedName name="_MMM43">#N/A</definedName>
    <definedName name="_MMM43_1">#N/A</definedName>
    <definedName name="_MMM44">#N/A</definedName>
    <definedName name="_MMM44_1">#N/A</definedName>
    <definedName name="_MMM45">#N/A</definedName>
    <definedName name="_MMM45_1">#N/A</definedName>
    <definedName name="_MMM46">#N/A</definedName>
    <definedName name="_MMM46_1">#N/A</definedName>
    <definedName name="_MMM47">#N/A</definedName>
    <definedName name="_MMM47_1">#N/A</definedName>
    <definedName name="_MMM48">#N/A</definedName>
    <definedName name="_MMM48_1">#N/A</definedName>
    <definedName name="_MMM49">#N/A</definedName>
    <definedName name="_MMM49_1">#N/A</definedName>
    <definedName name="_MMM50">#N/A</definedName>
    <definedName name="_MMM50_1">#N/A</definedName>
    <definedName name="_MMM51">#N/A</definedName>
    <definedName name="_MMM51_1">#N/A</definedName>
    <definedName name="_MMM52">#N/A</definedName>
    <definedName name="_MMM52_1">#N/A</definedName>
    <definedName name="_MMM53">#N/A</definedName>
    <definedName name="_MMM53_1">#N/A</definedName>
    <definedName name="_MMM54">[43]BAHAN!#REF!</definedName>
    <definedName name="_MMM54_1">#N/A</definedName>
    <definedName name="_MOB1">#N/A</definedName>
    <definedName name="_MOB1_1">#N/A</definedName>
    <definedName name="_MOB2">#N/A</definedName>
    <definedName name="_MOB2_1">#N/A</definedName>
    <definedName name="_mp3">[42]Ahs.1!$N$1149</definedName>
    <definedName name="_MS1">#N/A</definedName>
    <definedName name="_MS1_1">#N/A</definedName>
    <definedName name="_MS2">#N/A</definedName>
    <definedName name="_MS2_1">#N/A</definedName>
    <definedName name="_multiplex">#REF!</definedName>
    <definedName name="_NCL100">#N/A</definedName>
    <definedName name="_NCL100_1">#N/A</definedName>
    <definedName name="_NCL200">#N/A</definedName>
    <definedName name="_NCL200_1">#N/A</definedName>
    <definedName name="_NCL250">#N/A</definedName>
    <definedName name="_NCL250_1">#N/A</definedName>
    <definedName name="_nin190">#N/A</definedName>
    <definedName name="_nin190_1">#N/A</definedName>
    <definedName name="_NYA1">[44]Upah!#REF!</definedName>
    <definedName name="_NYA2">[44]Upah!#REF!</definedName>
    <definedName name="_Order1" hidden="1">255</definedName>
    <definedName name="_Order2" hidden="1">0</definedName>
    <definedName name="_Order2_1">255</definedName>
    <definedName name="_Order2_2">0</definedName>
    <definedName name="_pab100">#N/A</definedName>
    <definedName name="_pab100_1">#N/A</definedName>
    <definedName name="_pab125">#N/A</definedName>
    <definedName name="_pab125_1">#N/A</definedName>
    <definedName name="_pab15">#N/A</definedName>
    <definedName name="_pab15_1">#N/A</definedName>
    <definedName name="_pab150">#N/A</definedName>
    <definedName name="_pab150_1">#N/A</definedName>
    <definedName name="_pab2">#N/A</definedName>
    <definedName name="_pab2_1">#N/A</definedName>
    <definedName name="_pab20">#N/A</definedName>
    <definedName name="_pab20_1">#N/A</definedName>
    <definedName name="_pab25">#N/A</definedName>
    <definedName name="_pab25_1">#N/A</definedName>
    <definedName name="_pab32">#N/A</definedName>
    <definedName name="_pab32_1">#N/A</definedName>
    <definedName name="_pab4">#N/A</definedName>
    <definedName name="_pab4_1">#N/A</definedName>
    <definedName name="_pab40">#N/A</definedName>
    <definedName name="_pab40_1">#N/A</definedName>
    <definedName name="_pab50">#N/A</definedName>
    <definedName name="_pab50_1">#N/A</definedName>
    <definedName name="_pab6">#N/A</definedName>
    <definedName name="_pab6_1">#N/A</definedName>
    <definedName name="_pab65">#N/A</definedName>
    <definedName name="_pab65_1">#N/A</definedName>
    <definedName name="_pab80">#N/A</definedName>
    <definedName name="_pab80_1">#N/A</definedName>
    <definedName name="_pah150">#N/A</definedName>
    <definedName name="_pah150_1">#N/A</definedName>
    <definedName name="_pak100">#N/A</definedName>
    <definedName name="_pak100_1">#N/A</definedName>
    <definedName name="_pak150">#N/A</definedName>
    <definedName name="_pak150_1">#N/A</definedName>
    <definedName name="_pak50">#N/A</definedName>
    <definedName name="_pak50_1">#N/A</definedName>
    <definedName name="_pak80">#N/A</definedName>
    <definedName name="_pak80_1">#N/A</definedName>
    <definedName name="_paku">'[37]DAFTAR HARGA'!$H$66</definedName>
    <definedName name="_pam120">[42]Ahs.1!$N$1163</definedName>
    <definedName name="_pan2">#REF!</definedName>
    <definedName name="_pasangan">[40]RAB!$H$54</definedName>
    <definedName name="_pb1">[25]anal!#REF!</definedName>
    <definedName name="_pbs100">#N/A</definedName>
    <definedName name="_pbs100_1">#N/A</definedName>
    <definedName name="_pbs15">#N/A</definedName>
    <definedName name="_pbs15_1">#N/A</definedName>
    <definedName name="_pbs150">#N/A</definedName>
    <definedName name="_pbs150_1">#N/A</definedName>
    <definedName name="_pbs40">#N/A</definedName>
    <definedName name="_pbs40_1">#N/A</definedName>
    <definedName name="_pbs50">#N/A</definedName>
    <definedName name="_pbs50_1">#N/A</definedName>
    <definedName name="_pbs65">#N/A</definedName>
    <definedName name="_pbs65_1">#N/A</definedName>
    <definedName name="_pbs80">#N/A</definedName>
    <definedName name="_pbs80_1">#N/A</definedName>
    <definedName name="_pc50">#N/A</definedName>
    <definedName name="_pc50_1">#N/A</definedName>
    <definedName name="_pc80">#N/A</definedName>
    <definedName name="_pc80_1">#N/A</definedName>
    <definedName name="_pcf80">#N/A</definedName>
    <definedName name="_pcf80_1">#N/A</definedName>
    <definedName name="_pek2">#N/A</definedName>
    <definedName name="_pek2_1">#N/A</definedName>
    <definedName name="_pekerja">'[37]DAFTAR HARGA'!$H$20</definedName>
    <definedName name="_Pengecatan">[40]RAB!$H$100</definedName>
    <definedName name="_persiapan">[40]RAB!$H$20</definedName>
    <definedName name="_ph100">#N/A</definedName>
    <definedName name="_ph100_1">#N/A</definedName>
    <definedName name="_ph150">#N/A</definedName>
    <definedName name="_ph150_1">#N/A</definedName>
    <definedName name="_phf100">#N/A</definedName>
    <definedName name="_phf100_1">#N/A</definedName>
    <definedName name="_phf150">#N/A</definedName>
    <definedName name="_phf150_1">#N/A</definedName>
    <definedName name="_pintu">[40]RAB!$H$73</definedName>
    <definedName name="_pk13">#N/A</definedName>
    <definedName name="_pk13_1">#N/A</definedName>
    <definedName name="_pk47">#N/A</definedName>
    <definedName name="_pk47_1">#N/A</definedName>
    <definedName name="_pk8">#N/A</definedName>
    <definedName name="_pk8_1">#N/A</definedName>
    <definedName name="_plamir">'[37]DAFTAR HARGA'!$H$120</definedName>
    <definedName name="_plester12">[40]ANALISA!$G$126</definedName>
    <definedName name="_Plester15">#REF!</definedName>
    <definedName name="_PPRA3_N69_AGPQ">#N/A</definedName>
    <definedName name="_PPRA3_N69_AGPQ_1">#N/A</definedName>
    <definedName name="_PPRA72_N138_AG">#N/A</definedName>
    <definedName name="_PPRA72_N138_AG_1">#N/A</definedName>
    <definedName name="_PPRAE77_AP139_">#N/A</definedName>
    <definedName name="_PPRAE77_AP139__1">#N/A</definedName>
    <definedName name="_PPRAJ1_AT45_AG">#N/A</definedName>
    <definedName name="_PPRAJ1_AT45_AG_1">#N/A</definedName>
    <definedName name="_PPRAR77_AZ139_">#N/A</definedName>
    <definedName name="_PPRAR77_AZ139__1">#N/A</definedName>
    <definedName name="_PPRBB77_BJ139_">#N/A</definedName>
    <definedName name="_PPRBB77_BJ139__1">#N/A</definedName>
    <definedName name="_PPRBL77_BS139_">#N/A</definedName>
    <definedName name="_PPRBL77_BS139__1">#N/A</definedName>
    <definedName name="_PPRL77_U139_AG">#N/A</definedName>
    <definedName name="_PPRL77_U139_AG_1">#N/A</definedName>
    <definedName name="_PPRT77_AA139_A">#N/A</definedName>
    <definedName name="_PPRT77_AA139_A_1">#N/A</definedName>
    <definedName name="_PPRZ1_AH49_AGP">#N/A</definedName>
    <definedName name="_PPRZ1_AH49_AGP_1">#N/A</definedName>
    <definedName name="_PS1">#N/A</definedName>
    <definedName name="_PS1_1">#N/A</definedName>
    <definedName name="_PS2">#N/A</definedName>
    <definedName name="_PS2_1">#N/A</definedName>
    <definedName name="_pv100">#N/A</definedName>
    <definedName name="_pv100_1">#N/A</definedName>
    <definedName name="_pv40">#N/A</definedName>
    <definedName name="_pv40_1">#N/A</definedName>
    <definedName name="_pv50">#N/A</definedName>
    <definedName name="_pv50_1">#N/A</definedName>
    <definedName name="_pv80">#N/A</definedName>
    <definedName name="_pv80_1">#N/A</definedName>
    <definedName name="_pvc05">#N/A</definedName>
    <definedName name="_pvc05_1">#N/A</definedName>
    <definedName name="_pvc1">[45]UPAH!#REF!</definedName>
    <definedName name="_pvc2">[45]UPAH!#REF!</definedName>
    <definedName name="_pvc3">[45]UPAH!#REF!</definedName>
    <definedName name="_pvc4">#N/A</definedName>
    <definedName name="_pvc4_1">#N/A</definedName>
    <definedName name="_pvc5">[45]UPAH!#REF!</definedName>
    <definedName name="_pvc6">[45]UPAH!#REF!</definedName>
    <definedName name="_pvc7">[45]UPAH!#REF!</definedName>
    <definedName name="_pvc8">[45]UPAH!#REF!</definedName>
    <definedName name="_pvc804">[1]analisa!#REF!</definedName>
    <definedName name="_pvc805">[1]analisa!#REF!</definedName>
    <definedName name="_pvc9">[45]UPAH!#REF!</definedName>
    <definedName name="_pvf100">#N/A</definedName>
    <definedName name="_pvf100_1">#N/A</definedName>
    <definedName name="_pvf80">#N/A</definedName>
    <definedName name="_pvf80_1">#N/A</definedName>
    <definedName name="_Q">#REF!</definedName>
    <definedName name="_q_1">NA()</definedName>
    <definedName name="_q_11">NA()</definedName>
    <definedName name="_q_11_1">NA()</definedName>
    <definedName name="_q_12">NA()</definedName>
    <definedName name="_q_12_1">NA()</definedName>
    <definedName name="_q_13">NA()</definedName>
    <definedName name="_q_13_1">NA()</definedName>
    <definedName name="_q_14">NA()</definedName>
    <definedName name="_q_14_1">NA()</definedName>
    <definedName name="_q_15">NA()</definedName>
    <definedName name="_q_15_1">NA()</definedName>
    <definedName name="_q_16">NA()</definedName>
    <definedName name="_q_16_1">NA()</definedName>
    <definedName name="_q_17">NA()</definedName>
    <definedName name="_q_17_1">NA()</definedName>
    <definedName name="_q_18">NA()</definedName>
    <definedName name="_q_18_1">NA()</definedName>
    <definedName name="_q_3">NA()</definedName>
    <definedName name="_q_4">NA()</definedName>
    <definedName name="_q_4_1">NA()</definedName>
    <definedName name="_q_5">NA()</definedName>
    <definedName name="_q_5_1">NA()</definedName>
    <definedName name="_q_6">NA()</definedName>
    <definedName name="_q_6_1">NA()</definedName>
    <definedName name="_q_7">NA()</definedName>
    <definedName name="_q_7_1">NA()</definedName>
    <definedName name="_q_9">NA()</definedName>
    <definedName name="_q_9_1">NA()</definedName>
    <definedName name="_q12">#REF!</definedName>
    <definedName name="_Qe2">[29]Metode!$M$74</definedName>
    <definedName name="_RAB3">#REF!</definedName>
    <definedName name="_rabat">#REF!</definedName>
    <definedName name="_Regression_Int">1</definedName>
    <definedName name="_rek2">'[46]8LT 12'!#REF!</definedName>
    <definedName name="_rst20">#N/A</definedName>
    <definedName name="_rst20_1">#N/A</definedName>
    <definedName name="_rst20_2">#N/A</definedName>
    <definedName name="_rst30">#N/A</definedName>
    <definedName name="_rst30_1">#N/A</definedName>
    <definedName name="_S">#REF!</definedName>
    <definedName name="_sanitair">[40]RAB!$H$83</definedName>
    <definedName name="_sc1">#N/A</definedName>
    <definedName name="_sc1_1">#N/A</definedName>
    <definedName name="_SC2">#N/A</definedName>
    <definedName name="_SC2_1">#N/A</definedName>
    <definedName name="_sc3">#N/A</definedName>
    <definedName name="_sc3_1">#N/A</definedName>
    <definedName name="_sds">#REF!</definedName>
    <definedName name="_sdsdsd">#REF!</definedName>
    <definedName name="_sekring">#REF!</definedName>
    <definedName name="_septik">#REF!</definedName>
    <definedName name="_sfv150">#N/A</definedName>
    <definedName name="_sfv150_1">#N/A</definedName>
    <definedName name="_sl18">#REF!</definedName>
    <definedName name="_SN3">#N/A</definedName>
    <definedName name="_SN3_1">#N/A</definedName>
    <definedName name="_Sort" localSheetId="2" hidden="1">#REF!</definedName>
    <definedName name="_Sort" localSheetId="4" hidden="1">#REF!</definedName>
    <definedName name="_Sort" localSheetId="1" hidden="1">#REF!</definedName>
    <definedName name="_Sort" localSheetId="0" hidden="1">#REF!</definedName>
    <definedName name="_Sort" localSheetId="3" hidden="1">#REF!</definedName>
    <definedName name="_Sort" localSheetId="6" hidden="1">#REF!</definedName>
    <definedName name="_Sort" localSheetId="5" hidden="1">#REF!</definedName>
    <definedName name="_Sort" localSheetId="8" hidden="1">#REF!</definedName>
    <definedName name="_Sort" hidden="1">#REF!</definedName>
    <definedName name="_Sort_1">#N/A</definedName>
    <definedName name="_Sort_2">#N/A</definedName>
    <definedName name="_sp606">#REF!</definedName>
    <definedName name="_srt2">#N/A</definedName>
    <definedName name="_srt2_1">#N/A</definedName>
    <definedName name="_std100">#N/A</definedName>
    <definedName name="_std100_1">#N/A</definedName>
    <definedName name="_std150">#N/A</definedName>
    <definedName name="_std150_1">#N/A</definedName>
    <definedName name="_std50">#N/A</definedName>
    <definedName name="_std50_1">#N/A</definedName>
    <definedName name="_std65">#N/A</definedName>
    <definedName name="_std65_1">#N/A</definedName>
    <definedName name="_SUB01">#N/A</definedName>
    <definedName name="_SUB01_1">#N/A</definedName>
    <definedName name="_SUB02">#N/A</definedName>
    <definedName name="_SUB02_1">#N/A</definedName>
    <definedName name="_SUB03">#N/A</definedName>
    <definedName name="_SUB03_1">#N/A</definedName>
    <definedName name="_SUB04">#N/A</definedName>
    <definedName name="_SUB04_1">#N/A</definedName>
    <definedName name="_SUB05">#N/A</definedName>
    <definedName name="_SUB05_1">#N/A</definedName>
    <definedName name="_SUB06">#N/A</definedName>
    <definedName name="_SUB06_1">#N/A</definedName>
    <definedName name="_SUB07">#N/A</definedName>
    <definedName name="_SUB07_1">#N/A</definedName>
    <definedName name="_SUB08">#N/A</definedName>
    <definedName name="_SUB08_1">#N/A</definedName>
    <definedName name="_SUB09">#N/A</definedName>
    <definedName name="_SUB09_1">#N/A</definedName>
    <definedName name="_T916889">#REF!</definedName>
    <definedName name="_Table1_In1" localSheetId="2" hidden="1">#REF!</definedName>
    <definedName name="_Table1_In1" localSheetId="4" hidden="1">#REF!</definedName>
    <definedName name="_Table1_In1" localSheetId="1" hidden="1">#REF!</definedName>
    <definedName name="_Table1_In1" localSheetId="0" hidden="1">#REF!</definedName>
    <definedName name="_Table1_In1" localSheetId="3" hidden="1">#REF!</definedName>
    <definedName name="_Table1_In1" localSheetId="6" hidden="1">#REF!</definedName>
    <definedName name="_Table1_In1" localSheetId="5" hidden="1">#REF!</definedName>
    <definedName name="_Table1_In1" localSheetId="8" hidden="1">#REF!</definedName>
    <definedName name="_Table1_In1" hidden="1">#REF!</definedName>
    <definedName name="_Table1_In1_1">#N/A</definedName>
    <definedName name="_Table1_Out" localSheetId="2" hidden="1">#REF!</definedName>
    <definedName name="_Table1_Out" localSheetId="4" hidden="1">#REF!</definedName>
    <definedName name="_Table1_Out" localSheetId="1" hidden="1">#REF!</definedName>
    <definedName name="_Table1_Out" localSheetId="0" hidden="1">#REF!</definedName>
    <definedName name="_Table1_Out" localSheetId="3" hidden="1">#REF!</definedName>
    <definedName name="_Table1_Out" localSheetId="6" hidden="1">#REF!</definedName>
    <definedName name="_Table1_Out" localSheetId="5" hidden="1">#REF!</definedName>
    <definedName name="_Table1_Out" localSheetId="8" hidden="1">#REF!</definedName>
    <definedName name="_Table1_Out" hidden="1">#REF!</definedName>
    <definedName name="_Table1_Out_1">#N/A</definedName>
    <definedName name="_Table2_In1" localSheetId="2" hidden="1">#REF!</definedName>
    <definedName name="_Table2_In1" localSheetId="4" hidden="1">#REF!</definedName>
    <definedName name="_Table2_In1" localSheetId="1" hidden="1">#REF!</definedName>
    <definedName name="_Table2_In1" localSheetId="0" hidden="1">#REF!</definedName>
    <definedName name="_Table2_In1" localSheetId="3" hidden="1">#REF!</definedName>
    <definedName name="_Table2_In1" localSheetId="6" hidden="1">#REF!</definedName>
    <definedName name="_Table2_In1" localSheetId="5" hidden="1">#REF!</definedName>
    <definedName name="_Table2_In1" localSheetId="8" hidden="1">#REF!</definedName>
    <definedName name="_Table2_In1" hidden="1">#REF!</definedName>
    <definedName name="_Table2_In1_1">#N/A</definedName>
    <definedName name="_Table2_Out" localSheetId="2" hidden="1">#REF!</definedName>
    <definedName name="_Table2_Out" localSheetId="4" hidden="1">#REF!</definedName>
    <definedName name="_Table2_Out" localSheetId="1" hidden="1">#REF!</definedName>
    <definedName name="_Table2_Out" localSheetId="0" hidden="1">#REF!</definedName>
    <definedName name="_Table2_Out" localSheetId="3" hidden="1">#REF!</definedName>
    <definedName name="_Table2_Out" localSheetId="6" hidden="1">#REF!</definedName>
    <definedName name="_Table2_Out" localSheetId="5" hidden="1">#REF!</definedName>
    <definedName name="_Table2_Out" localSheetId="8" hidden="1">#REF!</definedName>
    <definedName name="_Table2_Out" hidden="1">#REF!</definedName>
    <definedName name="_Table2_Out_1">#N/A</definedName>
    <definedName name="_tanah">[40]RAB!$H$26</definedName>
    <definedName name="_Tbl1">#REF!</definedName>
    <definedName name="_Te1">[29]Metode!$M$41</definedName>
    <definedName name="_teer">'[37]DAFTAR HARGA'!$H$126</definedName>
    <definedName name="_tg20">#N/A</definedName>
    <definedName name="_tg20_1">#N/A</definedName>
    <definedName name="_tg30">#N/A</definedName>
    <definedName name="_tg30_1">#N/A</definedName>
    <definedName name="_tgl2">#N/A</definedName>
    <definedName name="_th100">#N/A</definedName>
    <definedName name="_TH160">#N/A</definedName>
    <definedName name="_TL1">#N/A</definedName>
    <definedName name="_TL1_1">#N/A</definedName>
    <definedName name="_TL1_2">#N/A</definedName>
    <definedName name="_TL2">#N/A</definedName>
    <definedName name="_TL2_1">#N/A</definedName>
    <definedName name="_TL3">#N/A</definedName>
    <definedName name="_TL3_1">#N/A</definedName>
    <definedName name="_TLA120">#N/A</definedName>
    <definedName name="_TLA120_1">#N/A</definedName>
    <definedName name="_TLA35">#N/A</definedName>
    <definedName name="_TLA35_1">#N/A</definedName>
    <definedName name="_TLA50">#N/A</definedName>
    <definedName name="_TLA50_1">#N/A</definedName>
    <definedName name="_TLA70">#N/A</definedName>
    <definedName name="_TLA70_1">#N/A</definedName>
    <definedName name="_TLA95">#N/A</definedName>
    <definedName name="_TLA95_1">#N/A</definedName>
    <definedName name="_TR250">#N/A</definedName>
    <definedName name="_TR250_1">#N/A</definedName>
    <definedName name="_tr375">#N/A</definedName>
    <definedName name="_triplex">#REF!</definedName>
    <definedName name="_Ts1">[29]Metode!$M$40</definedName>
    <definedName name="_tsv25">#N/A</definedName>
    <definedName name="_tsv25_1">#N/A</definedName>
    <definedName name="_tsv25_2">#N/A</definedName>
    <definedName name="_tukang">'[37]DAFTAR HARGA'!$H$18</definedName>
    <definedName name="_up10">[1]analisa!#REF!</definedName>
    <definedName name="_ups10">[42]Ahs.2!$L$525</definedName>
    <definedName name="_Urugalantai">[40]ANALISA!$G$64</definedName>
    <definedName name="_uruganbekas">[40]ANALISA!$G$49</definedName>
    <definedName name="_urugpilih">[40]ANALISA!$G$54</definedName>
    <definedName name="_VL100">#N/A</definedName>
    <definedName name="_VL100_1">#N/A</definedName>
    <definedName name="_VL200">#N/A</definedName>
    <definedName name="_VL200_1">#N/A</definedName>
    <definedName name="_VL250">#N/A</definedName>
    <definedName name="_VL250_1">#N/A</definedName>
    <definedName name="_vnt100">#N/A</definedName>
    <definedName name="_vnt100_1">#N/A</definedName>
    <definedName name="_vnt40">#N/A</definedName>
    <definedName name="_vnt40_1">#N/A</definedName>
    <definedName name="_vnt50">#N/A</definedName>
    <definedName name="_vnt50_1">#N/A</definedName>
    <definedName name="_vnt80">#N/A</definedName>
    <definedName name="_vnt80_1">#N/A</definedName>
    <definedName name="_W">#REF!</definedName>
    <definedName name="_WGDPN1NL4_R200">#N/A</definedName>
    <definedName name="_WGDPN1NL4_R200_1">#N/A</definedName>
    <definedName name="_WIR__D__WPRQ">#N/A</definedName>
    <definedName name="_WIR__D__WPRQ_1">#N/A</definedName>
    <definedName name="_WQ">'[47]BAG-2'!#REF!</definedName>
    <definedName name="_WTC__HOME__">#N/A</definedName>
    <definedName name="_WTC__HOME___1">#N/A</definedName>
    <definedName name="_WXLU3_D19_H22_">#N/A</definedName>
    <definedName name="_WXLU3_D19_H22__1">#N/A</definedName>
    <definedName name="_x">NA()</definedName>
    <definedName name="_x_1">NA()</definedName>
    <definedName name="_x_11">NA()</definedName>
    <definedName name="_x_11_1">NA()</definedName>
    <definedName name="_x_12">NA()</definedName>
    <definedName name="_x_12_1">NA()</definedName>
    <definedName name="_x_13">NA()</definedName>
    <definedName name="_x_13_1">NA()</definedName>
    <definedName name="_x_14">NA()</definedName>
    <definedName name="_x_14_1">NA()</definedName>
    <definedName name="_x_15">NA()</definedName>
    <definedName name="_x_15_1">NA()</definedName>
    <definedName name="_x_16">NA()</definedName>
    <definedName name="_x_16_1">NA()</definedName>
    <definedName name="_x_17">NA()</definedName>
    <definedName name="_x_17_1">NA()</definedName>
    <definedName name="_x_18">NA()</definedName>
    <definedName name="_x_18_1">NA()</definedName>
    <definedName name="_x_3">NA()</definedName>
    <definedName name="_x_4">NA()</definedName>
    <definedName name="_x_4_1">NA()</definedName>
    <definedName name="_x_5">NA()</definedName>
    <definedName name="_x_5_1">NA()</definedName>
    <definedName name="_x_6">NA()</definedName>
    <definedName name="_x_6_1">NA()</definedName>
    <definedName name="_x_7">NA()</definedName>
    <definedName name="_x_7_1">NA()</definedName>
    <definedName name="_x_9">NA()</definedName>
    <definedName name="_x_9_1">NA()</definedName>
    <definedName name="A" localSheetId="2">#REF!</definedName>
    <definedName name="A" localSheetId="4">#REF!</definedName>
    <definedName name="A" localSheetId="1">#REF!</definedName>
    <definedName name="A" localSheetId="0">#REF!</definedName>
    <definedName name="A" localSheetId="3">#REF!</definedName>
    <definedName name="A" localSheetId="6">#REF!</definedName>
    <definedName name="A" localSheetId="8">#REF!</definedName>
    <definedName name="A">#REF!</definedName>
    <definedName name="A.1" localSheetId="2">#REF!</definedName>
    <definedName name="A.1" localSheetId="4">#REF!</definedName>
    <definedName name="A.1" localSheetId="1">#REF!</definedName>
    <definedName name="A.1" localSheetId="0">#REF!</definedName>
    <definedName name="A.1" localSheetId="3">#REF!</definedName>
    <definedName name="A.1">#REF!</definedName>
    <definedName name="A.10">#REF!</definedName>
    <definedName name="A.11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_1">#REF!</definedName>
    <definedName name="A_11">NA()</definedName>
    <definedName name="A_12">NA()</definedName>
    <definedName name="A_13">NA()</definedName>
    <definedName name="A_14">NA()</definedName>
    <definedName name="A_15">NA()</definedName>
    <definedName name="A_16">NA()</definedName>
    <definedName name="A_17">NA()</definedName>
    <definedName name="A_18">NA()</definedName>
    <definedName name="A_4">NA()</definedName>
    <definedName name="A_5">NA()</definedName>
    <definedName name="A_6">NA()</definedName>
    <definedName name="A_7">NA()</definedName>
    <definedName name="A_9">NA()</definedName>
    <definedName name="a_acian">'[48]hrg. sat pek'!$J$1371</definedName>
    <definedName name="a_airkerja">'[48]hrg. sat pek'!$J$31</definedName>
    <definedName name="a_atap">'[48]hrg. sat pek'!$J$1263</definedName>
    <definedName name="a_bakcuci">'[48]hrg. sat pek'!$J$1633</definedName>
    <definedName name="a_bakkontrol">'[48]hrg. sat pek'!$J$1738</definedName>
    <definedName name="a_balokdinding">'[48]hrg. sat pek'!$J$1161</definedName>
    <definedName name="a_blk_1520">'[48]hrg. sat pek'!$J$688</definedName>
    <definedName name="a_blk_1525">'[48]hrg. sat pek'!$J$705</definedName>
    <definedName name="a_blk_1530">'[48]hrg. sat pek'!$J$722</definedName>
    <definedName name="a_blk_2020">'[48]hrg. sat pek'!$J$739</definedName>
    <definedName name="a_blk_2025">'[48]hrg. sat pek'!$J$757</definedName>
    <definedName name="a_blk_2030">'[48]hrg. sat pek'!$J$774</definedName>
    <definedName name="a_blk_2035">'[48]hrg. sat pek'!$J$791</definedName>
    <definedName name="a_blk_2040">'[48]hrg. sat pek'!$J$808</definedName>
    <definedName name="a_blk_2525">'[48]hrg. sat pek'!$J$825</definedName>
    <definedName name="a_blk_2530">'[48]hrg. sat pek'!$J$842</definedName>
    <definedName name="a_blk_2535">'[48]hrg. sat pek'!$J$859</definedName>
    <definedName name="a_blk_2540">'[48]hrg. sat pek'!$J$876</definedName>
    <definedName name="a_blk_2545">'[48]hrg. sat pek'!$J$893</definedName>
    <definedName name="a_blk_2550">'[48]hrg. sat pek'!$J$910</definedName>
    <definedName name="a_blk_3030">'[48]hrg. sat pek'!$J$927</definedName>
    <definedName name="a_blk_3035">'[48]hrg. sat pek'!$J$944</definedName>
    <definedName name="a_blk_3040">'[48]hrg. sat pek'!$J$962</definedName>
    <definedName name="a_blk_3545">'[48]hrg. sat pek'!$J$979</definedName>
    <definedName name="a_blk_3550">'[48]hrg. sat pek'!$J$996</definedName>
    <definedName name="a_blk_4040">'[48]hrg. sat pek'!$J$1013</definedName>
    <definedName name="a_blk_4045">'[48]hrg. sat pek'!$J$1030</definedName>
    <definedName name="a_blk_4050">'[48]hrg. sat pek'!$J$1047</definedName>
    <definedName name="a_dinding_1_2">'[48]hrg. sat pek'!$J$1130</definedName>
    <definedName name="a_dinding_1_4">'[48]hrg. sat pek'!$J$1115</definedName>
    <definedName name="a_engsel">'[48]hrg. sat pek'!$J$1491</definedName>
    <definedName name="a_floordrain">'[48]hrg. sat pek'!$J$1620</definedName>
    <definedName name="a_galian_2m">'[48]hrg. sat pek'!$J$61</definedName>
    <definedName name="a_galian_3m">'[48]hrg. sat pek'!$J$69</definedName>
    <definedName name="a_galian_cadas">'[48]hrg. sat pek'!$J$85</definedName>
    <definedName name="a_galian_keras">'[48]hrg. sat pek'!$J$77</definedName>
    <definedName name="a_galian_lumpur">'[48]hrg. sat pek'!$J$93</definedName>
    <definedName name="a_galianpondasi">'[48]hrg. sat pek'!$J$53</definedName>
    <definedName name="a_gording">'[48]hrg. sat pek'!$J$1232</definedName>
    <definedName name="a_klm__2040">'[48]hrg. sat pek'!$J$432</definedName>
    <definedName name="a_klm_1515">'[48]hrg. sat pek'!$J$296</definedName>
    <definedName name="a_klm_1520">'[48]hrg. sat pek'!$J$313</definedName>
    <definedName name="a_klm_1525">'[48]hrg. sat pek'!$J$330</definedName>
    <definedName name="a_klm_1530">'[48]hrg. sat pek'!$J$347</definedName>
    <definedName name="a_klm_2020">'[48]hrg. sat pek'!$J$364</definedName>
    <definedName name="a_klm_2025">'[48]hrg. sat pek'!$J$381</definedName>
    <definedName name="a_klm_2030">'[48]hrg. sat pek'!$J$398</definedName>
    <definedName name="a_klm_2035">'[48]hrg. sat pek'!$J$415</definedName>
    <definedName name="a_klm_2525">'[48]hrg. sat pek'!$J$449</definedName>
    <definedName name="a_klm_2530">'[48]hrg. sat pek'!$J$467</definedName>
    <definedName name="a_klm_2535">'[48]hrg. sat pek'!$J$484</definedName>
    <definedName name="a_klm_2540">'[48]hrg. sat pek'!$J$501</definedName>
    <definedName name="a_klm_2545">'[48]hrg. sat pek'!$J$518</definedName>
    <definedName name="a_klm_2550">'[48]hrg. sat pek'!$J$535</definedName>
    <definedName name="a_klm_3030">'[48]hrg. sat pek'!$J$552</definedName>
    <definedName name="a_klm_3035">'[48]hrg. sat pek'!$J$569</definedName>
    <definedName name="a_klm_3040">'[48]hrg. sat pek'!$J$586</definedName>
    <definedName name="a_klm_3545">'[48]hrg. sat pek'!$J$603</definedName>
    <definedName name="a_klm_3550">'[48]hrg. sat pek'!$J$620</definedName>
    <definedName name="a_klm_4045">'[48]hrg. sat pek'!$J$654</definedName>
    <definedName name="a_klm_4050">'[48]hrg. sat pek'!$J$671</definedName>
    <definedName name="a_klm4040">'[48]hrg. sat pek'!$J$637</definedName>
    <definedName name="a_kloset_duduk">'[48]hrg. sat pek'!$J$1606</definedName>
    <definedName name="a_kloset_jongkok">'[48]hrg. sat pek'!$J$1591</definedName>
    <definedName name="a_kran">'[48]hrg. sat pek'!$J$1708</definedName>
    <definedName name="a_kuda2">'[48]hrg. sat pek'!$J$1175</definedName>
    <definedName name="a_kunci_tanamantik">'[48]hrg. sat pek'!$J$1504</definedName>
    <definedName name="a_kusen_pj">'[48]hrg. sat pek'!$J$1146</definedName>
    <definedName name="a_lisplafon">'[48]hrg. sat pek'!$J$1327</definedName>
    <definedName name="a_lisplank">'[48]hrg. sat pek'!$J$1205</definedName>
    <definedName name="a_listrik">'[48]hrg. sat pek'!$J$1568</definedName>
    <definedName name="A_Mech">#N/A</definedName>
    <definedName name="A_Mech_1">#N/A</definedName>
    <definedName name="a_mendempul">'[48]hrg. sat pek'!$J$1518</definedName>
    <definedName name="a_mengecat_kayu">'[48]hrg. sat pek'!$J$1535</definedName>
    <definedName name="a_mengecat_tembok">'[48]hrg. sat pek'!$J$1552</definedName>
    <definedName name="A_MENU">#N/A</definedName>
    <definedName name="A_MENU_1">#N/A</definedName>
    <definedName name="a_pas_kaca_15mm">'[48]hrg. sat pek'!$J$1477</definedName>
    <definedName name="a_pas_keramik20">'[48]hrg. sat pek'!$J$1430</definedName>
    <definedName name="a_pas_keramik33">'[48]hrg. sat pek'!$J$1414</definedName>
    <definedName name="a_pas_pintu">'[48]hrg. sat pek'!$J$1448</definedName>
    <definedName name="a_pasangan_jendela">'[48]hrg. sat pek'!$J$1461</definedName>
    <definedName name="a_pasanganaanstampang">'[48]hrg. sat pek'!$J$129</definedName>
    <definedName name="a_pasanganpondasibatukali">'[48]hrg. sat pek'!$J$143</definedName>
    <definedName name="a_pemadatan">'[48]hrg. sat pek'!$J$109</definedName>
    <definedName name="a_pemasanganbouplank">'[48]hrg. sat pek'!$J$15</definedName>
    <definedName name="a_pembersihanlapangan">'[48]hrg. sat pek'!$J$7</definedName>
    <definedName name="a_pembuatangudang">'[48]hrg. sat pek'!$J$33</definedName>
    <definedName name="a_perabung">'[48]hrg. sat pek'!$J$1277</definedName>
    <definedName name="a_pipa_1_2dim">'[48]hrg. sat pek'!$J$1694</definedName>
    <definedName name="a_pipa_3_4dim">'[48]hrg. sat pek'!$J$1680</definedName>
    <definedName name="a_pipa_3dim">'[48]hrg. sat pek'!$J$1665</definedName>
    <definedName name="a_plafon">'[48]hrg. sat pek'!$J$1312</definedName>
    <definedName name="a_plasteran_1.2">'[48]hrg. sat pek'!$J$1343</definedName>
    <definedName name="a_plasteran_1.4">'[48]hrg. sat pek'!$J$1357</definedName>
    <definedName name="a_plat">'[48]hrg. sat pek'!$J$1064</definedName>
    <definedName name="a_pondasi_plat">'[48]hrg. sat pek'!$J$280</definedName>
    <definedName name="a_rabatbeton">'[48]hrg. sat pek'!$J$1723</definedName>
    <definedName name="a_rangkaatap">'[48]hrg. sat pek'!$J$1190</definedName>
    <definedName name="a_rangkaplafon">'[48]hrg. sat pek'!$J$1297</definedName>
    <definedName name="a_resapan">'[48]hrg. sat pek'!$J$1767</definedName>
    <definedName name="a_ringbalok">'[48]hrg. sat pek'!$J$1080</definedName>
    <definedName name="a_septictank">'[48]hrg. sat pek'!$J$1756</definedName>
    <definedName name="a_sloof">'[48]hrg. sat pek'!$J$263</definedName>
    <definedName name="a_talang">'[48]hrg. sat pek'!$J$1246</definedName>
    <definedName name="a_tangga">'[48]hrg. sat pek'!$J$1097</definedName>
    <definedName name="a_turapporslen">'[48]hrg. sat pek'!$J$1383</definedName>
    <definedName name="a_urugankembali">'[48]hrg. sat pek'!$J$101</definedName>
    <definedName name="a_uruganpasir_bwhlantai">'[48]hrg. sat pek'!$J$1401</definedName>
    <definedName name="a_uruganpasirbawahpondasi">'[48]hrg. sat pek'!$J$118</definedName>
    <definedName name="a_wastafel">'[48]hrg. sat pek'!$J$1649</definedName>
    <definedName name="A120_">#N/A</definedName>
    <definedName name="A120__1">#N/A</definedName>
    <definedName name="A35_">#N/A</definedName>
    <definedName name="A35__1">#N/A</definedName>
    <definedName name="A50_">#N/A</definedName>
    <definedName name="A50__1">#N/A</definedName>
    <definedName name="A70_">#N/A</definedName>
    <definedName name="A70__1">#N/A</definedName>
    <definedName name="A95_">#N/A</definedName>
    <definedName name="A95__1">#N/A</definedName>
    <definedName name="AA">#REF!</definedName>
    <definedName name="AA_01">#N/A</definedName>
    <definedName name="AA_01_1">#N/A</definedName>
    <definedName name="AA_02">#N/A</definedName>
    <definedName name="AA_03">#N/A</definedName>
    <definedName name="AA_03_1">#N/A</definedName>
    <definedName name="AA_03_2">#N/A</definedName>
    <definedName name="AA_04">#N/A</definedName>
    <definedName name="AA_04_1">#N/A</definedName>
    <definedName name="AA_05">#N/A</definedName>
    <definedName name="AA_05_1">#N/A</definedName>
    <definedName name="AA_05A">#N/A</definedName>
    <definedName name="AA_05A_1">#N/A</definedName>
    <definedName name="AA_06">#N/A</definedName>
    <definedName name="AA_06_1">#N/A</definedName>
    <definedName name="AA_07">#N/A</definedName>
    <definedName name="AA_07_1">#N/A</definedName>
    <definedName name="AA_08">#N/A</definedName>
    <definedName name="AA_08_1">#N/A</definedName>
    <definedName name="AA_09">#N/A</definedName>
    <definedName name="AA_09_1">#N/A</definedName>
    <definedName name="AA_10">#N/A</definedName>
    <definedName name="AA_10_1">#N/A</definedName>
    <definedName name="AA_11">#N/A</definedName>
    <definedName name="AA_11_1">#N/A</definedName>
    <definedName name="AA_12">#N/A</definedName>
    <definedName name="AA_12_1">#N/A</definedName>
    <definedName name="AA_12A">#N/A</definedName>
    <definedName name="AA_12A_1">#N/A</definedName>
    <definedName name="AA_12B">#N/A</definedName>
    <definedName name="AA_12B_1">#N/A</definedName>
    <definedName name="AA_14">#N/A</definedName>
    <definedName name="AA_14_1">#N/A</definedName>
    <definedName name="AA_15">#N/A</definedName>
    <definedName name="AA_15_1">#N/A</definedName>
    <definedName name="AA_16">#N/A</definedName>
    <definedName name="AA_16_1">#N/A</definedName>
    <definedName name="AA_17">#N/A</definedName>
    <definedName name="AA_17_1">#N/A</definedName>
    <definedName name="AA_18">#N/A</definedName>
    <definedName name="AA_18_1">#N/A</definedName>
    <definedName name="AA_18A">#N/A</definedName>
    <definedName name="AA_18A_1">#N/A</definedName>
    <definedName name="AA_19">#N/A</definedName>
    <definedName name="AA_19_1">#N/A</definedName>
    <definedName name="AA_19A">#N/A</definedName>
    <definedName name="AA_19A_1">#N/A</definedName>
    <definedName name="AA_19D">#N/A</definedName>
    <definedName name="AA_19D_1">#N/A</definedName>
    <definedName name="AA_20">#N/A</definedName>
    <definedName name="AA_20_1">#N/A</definedName>
    <definedName name="AA_21">#N/A</definedName>
    <definedName name="AA_21_1">#N/A</definedName>
    <definedName name="aaa">[1]analisa!#REF!</definedName>
    <definedName name="aanstampeng_bali">#REF!</definedName>
    <definedName name="aanstampeng_jatim">#REF!</definedName>
    <definedName name="aanstampeng_nusra">#REF!</definedName>
    <definedName name="aax">#REF!</definedName>
    <definedName name="AB">#N/A</definedName>
    <definedName name="ABC">#N/A</definedName>
    <definedName name="ABC_1">#N/A</definedName>
    <definedName name="ABC_2">#N/A</definedName>
    <definedName name="abch100">#N/A</definedName>
    <definedName name="abch100_1">#N/A</definedName>
    <definedName name="abcs">[49]REKAP!#REF!</definedName>
    <definedName name="aber100">#N/A</definedName>
    <definedName name="aber100_1">#N/A</definedName>
    <definedName name="aber15">#N/A</definedName>
    <definedName name="aber15_1">#N/A</definedName>
    <definedName name="Aber150">#N/A</definedName>
    <definedName name="Aber150_1">#N/A</definedName>
    <definedName name="aber2">#N/A</definedName>
    <definedName name="aber2_1">#N/A</definedName>
    <definedName name="aber20">#N/A</definedName>
    <definedName name="aber20_1">#N/A</definedName>
    <definedName name="aber25">#N/A</definedName>
    <definedName name="aber25_1">#N/A</definedName>
    <definedName name="aber32">#N/A</definedName>
    <definedName name="aber32_1">#N/A</definedName>
    <definedName name="aber4">#N/A</definedName>
    <definedName name="aber4_1">#N/A</definedName>
    <definedName name="aber40">#N/A</definedName>
    <definedName name="aber40_1">#N/A</definedName>
    <definedName name="aber50">#N/A</definedName>
    <definedName name="aber50_1">#N/A</definedName>
    <definedName name="Aber6">#N/A</definedName>
    <definedName name="Aber6_1">#N/A</definedName>
    <definedName name="aber80">#N/A</definedName>
    <definedName name="aber80_1">#N/A</definedName>
    <definedName name="aberf100">#N/A</definedName>
    <definedName name="aberf100_1">#N/A</definedName>
    <definedName name="aberf150">#N/A</definedName>
    <definedName name="aberf150_1">#N/A</definedName>
    <definedName name="aberf4">#N/A</definedName>
    <definedName name="aberf4_1">#N/A</definedName>
    <definedName name="aberf6">#N/A</definedName>
    <definedName name="aberf6_1">#N/A</definedName>
    <definedName name="aberf80">#N/A</definedName>
    <definedName name="aberf80_1">#N/A</definedName>
    <definedName name="abfj100">#N/A</definedName>
    <definedName name="abfj100_1">#N/A</definedName>
    <definedName name="abfj150">#N/A</definedName>
    <definedName name="abfj150_1">#N/A</definedName>
    <definedName name="abfj40">#N/A</definedName>
    <definedName name="abfj40_1">#N/A</definedName>
    <definedName name="abfj50">#N/A</definedName>
    <definedName name="abfj50_1">#N/A</definedName>
    <definedName name="abfl40">#N/A</definedName>
    <definedName name="abfl40_1">#N/A</definedName>
    <definedName name="abft100">#N/A</definedName>
    <definedName name="abft100_1">#N/A</definedName>
    <definedName name="abft150">#N/A</definedName>
    <definedName name="abft150_1">#N/A</definedName>
    <definedName name="abft50">#N/A</definedName>
    <definedName name="abft50_1">#N/A</definedName>
    <definedName name="abfv100">#N/A</definedName>
    <definedName name="abfv100_1">#N/A</definedName>
    <definedName name="abfv150">#N/A</definedName>
    <definedName name="abfv150_1">#N/A</definedName>
    <definedName name="abfv50">#N/A</definedName>
    <definedName name="abfv50_1">#N/A</definedName>
    <definedName name="abfv80">#N/A</definedName>
    <definedName name="abfv80_1">#N/A</definedName>
    <definedName name="abgv100">#N/A</definedName>
    <definedName name="abgv100_1">#N/A</definedName>
    <definedName name="abgv150">#N/A</definedName>
    <definedName name="abgv150_1">#N/A</definedName>
    <definedName name="abgv20">#N/A</definedName>
    <definedName name="abgv20_1">#N/A</definedName>
    <definedName name="abgv32">#N/A</definedName>
    <definedName name="abgv32_1">#N/A</definedName>
    <definedName name="abgv40">#N/A</definedName>
    <definedName name="abgv40_1">#N/A</definedName>
    <definedName name="abgv50">#N/A</definedName>
    <definedName name="abgv50_1">#N/A</definedName>
    <definedName name="abka15">#N/A</definedName>
    <definedName name="abka15_1">#N/A</definedName>
    <definedName name="abpg">#N/A</definedName>
    <definedName name="abpg_1">#N/A</definedName>
    <definedName name="abwl">#N/A</definedName>
    <definedName name="abwl_1">#N/A</definedName>
    <definedName name="ABX">#REF!</definedName>
    <definedName name="ac">#N/A</definedName>
    <definedName name="ac_1">#N/A</definedName>
    <definedName name="AC120_">#N/A</definedName>
    <definedName name="AC120__1">#N/A</definedName>
    <definedName name="AC35_">#N/A</definedName>
    <definedName name="AC35__1">#N/A</definedName>
    <definedName name="AC50_">#N/A</definedName>
    <definedName name="AC50__1">#N/A</definedName>
    <definedName name="AC70_">#N/A</definedName>
    <definedName name="AC70__1">#N/A</definedName>
    <definedName name="AC95_">#N/A</definedName>
    <definedName name="AC95__1">#N/A</definedName>
    <definedName name="Acces">#N/A</definedName>
    <definedName name="access">#N/A</definedName>
    <definedName name="access_1">#N/A</definedName>
    <definedName name="access_2">#N/A</definedName>
    <definedName name="ACI">[27]anlisa!$P$631</definedName>
    <definedName name="aciabeton15">[25]anal!#REF!</definedName>
    <definedName name="ACIAN">[27]anlisa!$P$631</definedName>
    <definedName name="acian_1">#N/A</definedName>
    <definedName name="acian_bali">#REF!</definedName>
    <definedName name="acian_beton_bali">#REF!</definedName>
    <definedName name="acian_beton_jatim">#REF!</definedName>
    <definedName name="acian_beton_nusra">#REF!</definedName>
    <definedName name="acian_jatim">#REF!</definedName>
    <definedName name="acian_kolom">[50]ABK!$F$123</definedName>
    <definedName name="acian_nusra">#REF!</definedName>
    <definedName name="acianpropil13">[25]anal!#REF!</definedName>
    <definedName name="acidak">[25]anal!#REF!</definedName>
    <definedName name="acp_bali">#REF!</definedName>
    <definedName name="acp_jatim">#REF!</definedName>
    <definedName name="acp_nusra">#REF!</definedName>
    <definedName name="ACX">#REF!</definedName>
    <definedName name="adad">#REF!</definedName>
    <definedName name="addakwah">#N/A</definedName>
    <definedName name="addakwah_1">#N/A</definedName>
    <definedName name="adhi">[51]UPAH!$F$23</definedName>
    <definedName name="admixture">[45]UPAH!#REF!</definedName>
    <definedName name="adukan">[27]anlisa!#REF!</definedName>
    <definedName name="ADX">#REF!</definedName>
    <definedName name="afduner">[51]UPAH!$F$50</definedName>
    <definedName name="ag142X42">#N/A</definedName>
    <definedName name="ag267N59">#N/A</definedName>
    <definedName name="AGG">#N/A</definedName>
    <definedName name="AGREGAT">#N/A</definedName>
    <definedName name="AGREGAT_1">#N/A</definedName>
    <definedName name="AGREGAT_2">#N/A</definedName>
    <definedName name="ah">#N/A</definedName>
    <definedName name="ah_1">#N/A</definedName>
    <definedName name="ah_11">"#REF!"</definedName>
    <definedName name="ah_12">"#REF!"</definedName>
    <definedName name="ah_13">"#REF!"</definedName>
    <definedName name="ah_14">"#REF!"</definedName>
    <definedName name="ah_15">"#REF!"</definedName>
    <definedName name="ah_16">"#REF!"</definedName>
    <definedName name="ah_17">"#REF!"</definedName>
    <definedName name="ah_18">"#REF!"</definedName>
    <definedName name="ah_3">#REF!</definedName>
    <definedName name="ah_4">"#REF!"</definedName>
    <definedName name="ah_5">"#REF!"</definedName>
    <definedName name="ah_6">"#REF!"</definedName>
    <definedName name="ah_7">"#REF!"</definedName>
    <definedName name="ahrd100">#N/A</definedName>
    <definedName name="ahrd100_1">#N/A</definedName>
    <definedName name="ahrd150">#N/A</definedName>
    <definedName name="ahrd150_1">#N/A</definedName>
    <definedName name="ahs">#N/A</definedName>
    <definedName name="AHS.Rev1">#N/A</definedName>
    <definedName name="ahs_1">#N/A</definedName>
    <definedName name="ahuf100">#N/A</definedName>
    <definedName name="ahuf100_1">#N/A</definedName>
    <definedName name="ahuf100_2">#N/A</definedName>
    <definedName name="ahuf150">#N/A</definedName>
    <definedName name="ahuf150_1">#N/A</definedName>
    <definedName name="ahuf150ahuf150">#N/A</definedName>
    <definedName name="ahuf150ahuf150_1">#N/A</definedName>
    <definedName name="aibon">#N/A</definedName>
    <definedName name="aibon_1">#N/A</definedName>
    <definedName name="aiphone">#N/A</definedName>
    <definedName name="aiphone_1">#N/A</definedName>
    <definedName name="AIR">#REF!</definedName>
    <definedName name="AIR_BEKAS">#REF!</definedName>
    <definedName name="AIR_BERSIH">#REF!</definedName>
    <definedName name="AIR_HUJAN">#REF!</definedName>
    <definedName name="AIR_KOTOR">#REF!</definedName>
    <definedName name="AIR_PANAS">#REF!</definedName>
    <definedName name="ajunk" localSheetId="2" hidden="1">#REF!</definedName>
    <definedName name="ajunk" localSheetId="4" hidden="1">#REF!</definedName>
    <definedName name="ajunk" localSheetId="1" hidden="1">#REF!</definedName>
    <definedName name="ajunk" localSheetId="0" hidden="1">#REF!</definedName>
    <definedName name="ajunk" localSheetId="3" hidden="1">#REF!</definedName>
    <definedName name="ajunk" localSheetId="6" hidden="1">#REF!</definedName>
    <definedName name="ajunk" localSheetId="5" hidden="1">#REF!</definedName>
    <definedName name="ajunk" localSheetId="8" hidden="1">#REF!</definedName>
    <definedName name="ajunk" hidden="1">#REF!</definedName>
    <definedName name="ajunk_1">#N/A</definedName>
    <definedName name="ajunk_2">#N/A</definedName>
    <definedName name="akco100">#N/A</definedName>
    <definedName name="akco100_1">#N/A</definedName>
    <definedName name="akco150">#N/A</definedName>
    <definedName name="akco150_1">#N/A</definedName>
    <definedName name="akco80">#N/A</definedName>
    <definedName name="akco80_1">#N/A</definedName>
    <definedName name="akfd50">#N/A</definedName>
    <definedName name="akfd50_1">#N/A</definedName>
    <definedName name="akfj100">#N/A</definedName>
    <definedName name="akfj100_1">#N/A</definedName>
    <definedName name="akgv100">#N/A</definedName>
    <definedName name="akgv100_1">#N/A</definedName>
    <definedName name="akgv80">#N/A</definedName>
    <definedName name="akgv80_1">#N/A</definedName>
    <definedName name="akof100">#N/A</definedName>
    <definedName name="akof100_1">#N/A</definedName>
    <definedName name="akof150">#N/A</definedName>
    <definedName name="akof150_1">#N/A</definedName>
    <definedName name="akof4">#N/A</definedName>
    <definedName name="akof4_1">#N/A</definedName>
    <definedName name="akof6">#N/A</definedName>
    <definedName name="akof6_1">#N/A</definedName>
    <definedName name="akof80">#N/A</definedName>
    <definedName name="akof80_1">#N/A</definedName>
    <definedName name="akofl80">#N/A</definedName>
    <definedName name="akofl80_1">#N/A</definedName>
    <definedName name="akogv100">#N/A</definedName>
    <definedName name="akogv100_1">#N/A</definedName>
    <definedName name="akogv80">#N/A</definedName>
    <definedName name="akogv80_1">#N/A</definedName>
    <definedName name="al">#N/A</definedName>
    <definedName name="alamat1">#REF!</definedName>
    <definedName name="alamat1_1">#REF!</definedName>
    <definedName name="alamat2">#REF!</definedName>
    <definedName name="alamat2_1">#REF!</definedName>
    <definedName name="alamat3">#REF!</definedName>
    <definedName name="alamat4">#REF!</definedName>
    <definedName name="alat">'[52]daf-alat'!$A$1:$M$33</definedName>
    <definedName name="alat_1">#N/A</definedName>
    <definedName name="alat_2">#N/A</definedName>
    <definedName name="alat1">#N/A</definedName>
    <definedName name="AlatALAT">'[53]an (1)'!#REF!</definedName>
    <definedName name="ALATUTAMA">[54]Peralatan!#REF!</definedName>
    <definedName name="ALATUTAMA_1">#N/A</definedName>
    <definedName name="ALATUTAMA_2">#N/A</definedName>
    <definedName name="alb">[42]Ahs.1!$K$1271</definedName>
    <definedName name="alba">#N/A</definedName>
    <definedName name="alba_1">#N/A</definedName>
    <definedName name="albidayah">#N/A</definedName>
    <definedName name="albidayah_1">#N/A</definedName>
    <definedName name="alfajar">#N/A</definedName>
    <definedName name="alfajar_1">#N/A</definedName>
    <definedName name="alhidayah">#N/A</definedName>
    <definedName name="alhidayah_1">#N/A</definedName>
    <definedName name="alhidayah2">#N/A</definedName>
    <definedName name="alhidayah2_1">#N/A</definedName>
    <definedName name="alikhlas">#N/A</definedName>
    <definedName name="alikhlas_1">#N/A</definedName>
    <definedName name="alkhoer">#N/A</definedName>
    <definedName name="alkhoer_1">#N/A</definedName>
    <definedName name="ALL">#N/A</definedName>
    <definedName name="ALT">[35]ANALISA!#REF!</definedName>
    <definedName name="altex">[45]UPAH!#REF!</definedName>
    <definedName name="alu">#N/A</definedName>
    <definedName name="aluminium">#REF!</definedName>
    <definedName name="aluminium_sheet">[55]Bahan!$G$46</definedName>
    <definedName name="AM">'[56]Harga Satuan'!$G$27</definedName>
    <definedName name="amfm">[42]Ahs.1!$M$1149</definedName>
    <definedName name="AMP">#N/A</definedName>
    <definedName name="AMP_1">#N/A</definedName>
    <definedName name="AMP_2">#N/A</definedName>
    <definedName name="AMP_CBL2">#N/A</definedName>
    <definedName name="AMP_CBL3">#N/A</definedName>
    <definedName name="ampelas">'[57]har-sat'!$E$207</definedName>
    <definedName name="ampl">#N/A</definedName>
    <definedName name="ampl_1">#N/A</definedName>
    <definedName name="ampl_2">#N/A</definedName>
    <definedName name="amplas">[44]Upah!$J$66</definedName>
    <definedName name="an">#N/A</definedName>
    <definedName name="an_1">#N/A</definedName>
    <definedName name="an_acian">#REF!</definedName>
    <definedName name="an_atap_multiroof">#REF!</definedName>
    <definedName name="an_bak_cuci">#REF!</definedName>
    <definedName name="an_bak_kontrol">#REF!</definedName>
    <definedName name="an_balok_polos">#REF!</definedName>
    <definedName name="an_batu_gunung">#REF!</definedName>
    <definedName name="an_batu_kosong">#REF!</definedName>
    <definedName name="an_beton_1_15_25">#REF!</definedName>
    <definedName name="an_beton_1_2_3">#REF!</definedName>
    <definedName name="an_beton_KolomPraktis">#REF!</definedName>
    <definedName name="an_beton_Praktis">#REF!</definedName>
    <definedName name="an_beton_tumbuk_kubik">#REF!</definedName>
    <definedName name="an_beton_tumbuk_persegi">#REF!</definedName>
    <definedName name="an_bingkai_pintujendela">#REF!</definedName>
    <definedName name="an_bongkar_genteng">#REF!</definedName>
    <definedName name="an_bongkar_tembok_kubik">#REF!</definedName>
    <definedName name="an_bongkar_tembok_persegi">#REF!</definedName>
    <definedName name="an_bowplank">#REF!</definedName>
    <definedName name="an_cat_kayu">#REF!</definedName>
    <definedName name="an_cat_residu">#REF!</definedName>
    <definedName name="an_cat_tembok_3lapis">#REF!</definedName>
    <definedName name="an_cat_tembok_3lapis_sedang">#REF!</definedName>
    <definedName name="an_cat_tembok_lama">#REF!</definedName>
    <definedName name="an_cat_waterproofing">#REF!</definedName>
    <definedName name="an_catbaja">[58]ANALISA!$I$584</definedName>
    <definedName name="an_catkilat">[58]ANALISA!$I$558</definedName>
    <definedName name="an_cattembok">[58]ANALISA!$I$571</definedName>
    <definedName name="an_dempul_gosok_kayu">#REF!</definedName>
    <definedName name="an_dinding_partisi">#REF!</definedName>
    <definedName name="an_dinding_partisi_kelas2">#REF!</definedName>
    <definedName name="an_dinding_plafond_lambrisering">#REF!</definedName>
    <definedName name="an_dinding_teakwood">#REF!</definedName>
    <definedName name="an_dinding_tripleks">#REF!</definedName>
    <definedName name="an_door_holder">#REF!</definedName>
    <definedName name="an_engesel_jedela_baik">#REF!</definedName>
    <definedName name="an_engsel_jendela_sedang">#REF!</definedName>
    <definedName name="an_engsel_pintu">#REF!</definedName>
    <definedName name="an_engsel_pintu_sedang">#REF!</definedName>
    <definedName name="an_ezensa_60_60">#REF!</definedName>
    <definedName name="an_floor_drain">#REF!</definedName>
    <definedName name="an_galian_1meter">#REF!</definedName>
    <definedName name="an_galian_3meter">#REF!</definedName>
    <definedName name="an_genteng_beton_besar">#REF!</definedName>
    <definedName name="an_granito_60_60">#REF!</definedName>
    <definedName name="an_grendel_tanam_jendela">#REF!</definedName>
    <definedName name="an_gudang_alat">#REF!</definedName>
    <definedName name="an_jalusi_kosen">#REF!</definedName>
    <definedName name="an_jendela_pintu_aluminium">#REF!</definedName>
    <definedName name="an_kaca_5">#REF!</definedName>
    <definedName name="an_kaca_5_mm">#REF!</definedName>
    <definedName name="an_kait_jendela">#REF!</definedName>
    <definedName name="an_kasau">[58]ANALISA!$I$190</definedName>
    <definedName name="an_kayu_list_plafond">#REF!</definedName>
    <definedName name="an_keramik_10_30">#REF!</definedName>
    <definedName name="an_keramik_20_20">#REF!</definedName>
    <definedName name="an_keramik_20_25">#REF!</definedName>
    <definedName name="an_kikis_cat_tembok_lama">#REF!</definedName>
    <definedName name="an_kloset_duduk">#REF!</definedName>
    <definedName name="an_kloset_jongkok">#REF!</definedName>
    <definedName name="an_kolam_mandi">#REF!</definedName>
    <definedName name="an_kolom_40">'[59]analisa stroke'!$J$147</definedName>
    <definedName name="an_kolom_ulir">#REF!</definedName>
    <definedName name="an_kosen_pintu">#REF!</definedName>
    <definedName name="an_kran_air">#REF!</definedName>
    <definedName name="an_kuda_kayu">#REF!</definedName>
    <definedName name="an_kuda_kayu_kelas2">#REF!</definedName>
    <definedName name="an_kunci_antik">#REF!</definedName>
    <definedName name="an_kunci_sedang">#REF!</definedName>
    <definedName name="an_lampuXL_18">[58]ANALISA!$I$931</definedName>
    <definedName name="an_lisplank_papan">#REF!</definedName>
    <definedName name="an_list_plafond_gipsum">#REF!</definedName>
    <definedName name="an_listplank30">[58]ANALISA!$I$109</definedName>
    <definedName name="an_multiroof">[58]ANALISA!$I$508</definedName>
    <definedName name="an_nok_beton">#REF!</definedName>
    <definedName name="an_nok_multiroof">#REF!</definedName>
    <definedName name="an_nok_zincalume">#REF!</definedName>
    <definedName name="an_nokmultiroof">[58]ANALISA!$I$519</definedName>
    <definedName name="an_palfond_calsiboard">#REF!</definedName>
    <definedName name="an_palfond_eternit">#REF!</definedName>
    <definedName name="an_pasangantembok_2">#REF!</definedName>
    <definedName name="an_pasangantembok_4">#REF!</definedName>
    <definedName name="an_pembersihan_lapangan">#REF!</definedName>
    <definedName name="an_pintu_panel">#REF!</definedName>
    <definedName name="an_pintu_teakwood">#REF!</definedName>
    <definedName name="an_pintujendela_jalusi">#REF!</definedName>
    <definedName name="an_pipa_galvanis_1">#REF!</definedName>
    <definedName name="an_pipa_galvanis_2">#REF!</definedName>
    <definedName name="an_pipa_PVC_1">#REF!</definedName>
    <definedName name="an_pipa_PVC_2">#REF!</definedName>
    <definedName name="an_pipa_PVC_3">#REF!</definedName>
    <definedName name="an_pipa_PVC_3_4">#REF!</definedName>
    <definedName name="an_pipa_stainless_steel_2">#REF!</definedName>
    <definedName name="an_plafond">[58]ANALISA!$I$544</definedName>
    <definedName name="an_plafond_tripleks">#REF!</definedName>
    <definedName name="an_plat_lantai">#REF!</definedName>
    <definedName name="an_plester12">[58]ANALISA!$I$314</definedName>
    <definedName name="an_plesteran_2">#REF!</definedName>
    <definedName name="an_plesteran_3">#REF!</definedName>
    <definedName name="an_plesteran_4">'[60]analisa stroke'!$J$63</definedName>
    <definedName name="an_plesteran_5">#REF!</definedName>
    <definedName name="an_pond_beton">#REF!</definedName>
    <definedName name="an_railling_pagar">[58]ANALISA!$I$771</definedName>
    <definedName name="an_rangka_atap_baja">#REF!</definedName>
    <definedName name="an_rangka_plafond">#REF!</definedName>
    <definedName name="an_reng_kaso">#REF!</definedName>
    <definedName name="an_ring_balok_10_15">#REF!</definedName>
    <definedName name="an_saluran_air">#REF!</definedName>
    <definedName name="an_sambungan_calsiboard">#REF!</definedName>
    <definedName name="an_seng_licin">#REF!</definedName>
    <definedName name="an_septictank">#REF!</definedName>
    <definedName name="an_sloef_polos">#REF!</definedName>
    <definedName name="an_stelling_bambu">#REF!</definedName>
    <definedName name="an_timbunan_tanah">#REF!</definedName>
    <definedName name="an_urinoir">#REF!</definedName>
    <definedName name="an_urugan_pasir">#REF!</definedName>
    <definedName name="an_urugan_tanah">#REF!</definedName>
    <definedName name="an_vernis_bidang">#REF!</definedName>
    <definedName name="an_watafel">#REF!</definedName>
    <definedName name="an_zincalume">#REF!</definedName>
    <definedName name="ANADC">#N/A</definedName>
    <definedName name="ANADC_1">#N/A</definedName>
    <definedName name="ANAKMC">#N/A</definedName>
    <definedName name="ANAKMC_1">#N/A</definedName>
    <definedName name="ANALAN">#N/A</definedName>
    <definedName name="ANALAN_1">#N/A</definedName>
    <definedName name="analis">#N/A</definedName>
    <definedName name="analis_1">#N/A</definedName>
    <definedName name="analisa">#REF!</definedName>
    <definedName name="Analisa101A">#N/A</definedName>
    <definedName name="Analisa101A_1">#N/A</definedName>
    <definedName name="Analisa101A_2">#N/A</definedName>
    <definedName name="Analisa101B">#N/A</definedName>
    <definedName name="Analisa101C">#N/A</definedName>
    <definedName name="Analisa101D">#N/A</definedName>
    <definedName name="Analisa101E">#N/A</definedName>
    <definedName name="ANALOGO">#N/A</definedName>
    <definedName name="ANALOGO_1">#N/A</definedName>
    <definedName name="ANALOGO_2">#N/A</definedName>
    <definedName name="ANASEL">#N/A</definedName>
    <definedName name="ANASEL_1">#N/A</definedName>
    <definedName name="ANAYOL">#N/A</definedName>
    <definedName name="ANAYOL_1">#N/A</definedName>
    <definedName name="angkur">[1]analisa!#REF!</definedName>
    <definedName name="Angle_bracket">[55]Bahan!$G$66</definedName>
    <definedName name="ANI">#N/A</definedName>
    <definedName name="anie1234">[49]REKAP!#REF!</definedName>
    <definedName name="anie12345">#REF!</definedName>
    <definedName name="anjing">#REF!</definedName>
    <definedName name="ANJING_1">#N/A</definedName>
    <definedName name="ANJING_2">#N/A</definedName>
    <definedName name="anker">#N/A</definedName>
    <definedName name="anker_1">#N/A</definedName>
    <definedName name="Anl.G50c_voeg_hal.18">'[61]Hrg.sat.'!$I$1213</definedName>
    <definedName name="Anl.G50m_plesteran_hal.18">'[61]Hrg.sat.'!$I$1198</definedName>
    <definedName name="ANL_1">#N/A</definedName>
    <definedName name="ANL_2">#N/A</definedName>
    <definedName name="ANLSBATUKALI">[62]ANALISA!$F$36</definedName>
    <definedName name="ANLSFRAMEPINTU">[62]ANALISA!$F$290</definedName>
    <definedName name="ANLSGALIAN">[62]ANALISA!$F$18</definedName>
    <definedName name="ANLSSALURAN">[62]ANALISA!$F$239</definedName>
    <definedName name="ANLSSTAMPENG">[62]ANALISA!$F$30</definedName>
    <definedName name="ANLSURUG">[62]ANALISA!$F$22</definedName>
    <definedName name="ANLSURUGPASIR">[62]ANALISA!$F$26</definedName>
    <definedName name="anna">#N/A</definedName>
    <definedName name="anna_1">#N/A</definedName>
    <definedName name="anna_2">#N/A</definedName>
    <definedName name="anou">[42]Ahs.1!$K$1284</definedName>
    <definedName name="ANS_Alrm" localSheetId="2" hidden="1">{#N/A,#N/A,FALSE,"Chi tiÆt"}</definedName>
    <definedName name="ANS_Alrm" localSheetId="4" hidden="1">{#N/A,#N/A,FALSE,"Chi tiÆt"}</definedName>
    <definedName name="ANS_Alrm" localSheetId="1" hidden="1">{#N/A,#N/A,FALSE,"Chi tiÆt"}</definedName>
    <definedName name="ANS_Alrm" localSheetId="0" hidden="1">{#N/A,#N/A,FALSE,"Chi tiÆt"}</definedName>
    <definedName name="ANS_Alrm" localSheetId="3" hidden="1">{#N/A,#N/A,FALSE,"Chi tiÆt"}</definedName>
    <definedName name="ANS_Alrm" localSheetId="6" hidden="1">{#N/A,#N/A,FALSE,"Chi tiÆt"}</definedName>
    <definedName name="ANS_Alrm" localSheetId="5" hidden="1">{#N/A,#N/A,FALSE,"Chi tiÆt"}</definedName>
    <definedName name="ANS_Alrm" localSheetId="8" hidden="1">{#N/A,#N/A,FALSE,"Chi tiÆt"}</definedName>
    <definedName name="ANS_Alrm" hidden="1">{#N/A,#N/A,FALSE,"Chi tiÆt"}</definedName>
    <definedName name="ANS_Alrm_1">#N/A</definedName>
    <definedName name="ANS_Alrm_2">#N/A</definedName>
    <definedName name="Ansat">#N/A</definedName>
    <definedName name="Ansat_1">#N/A</definedName>
    <definedName name="Ansat_2">#N/A</definedName>
    <definedName name="Anti_Rayap_Kusen">'[31]Daftar Harga'!$E$69</definedName>
    <definedName name="AP">#N/A</definedName>
    <definedName name="AP_1">#N/A</definedName>
    <definedName name="apek">#N/A</definedName>
    <definedName name="apek_1">#N/A</definedName>
    <definedName name="apek_2">#N/A</definedName>
    <definedName name="ar">#REF!</definedName>
    <definedName name="arf">#REF!</definedName>
    <definedName name="ars">#N/A</definedName>
    <definedName name="ars_1">#N/A</definedName>
    <definedName name="ars_2">#N/A</definedName>
    <definedName name="as">#REF!</definedName>
    <definedName name="AS_1">#N/A</definedName>
    <definedName name="AS_CUT">'[63]ANA-HRG'!#REF!</definedName>
    <definedName name="ASAL">#N/A</definedName>
    <definedName name="ASAL_1">#N/A</definedName>
    <definedName name="asat">#N/A</definedName>
    <definedName name="asat_1">#N/A</definedName>
    <definedName name="asat1">#N/A</definedName>
    <definedName name="asat1_1">#N/A</definedName>
    <definedName name="asat1_2">#N/A</definedName>
    <definedName name="asbes">[25]anal!#REF!</definedName>
    <definedName name="asbes_bubungan_bali">#REF!</definedName>
    <definedName name="asbes_bubungan_jatim">#REF!</definedName>
    <definedName name="asbes_bubungan_nusra">#REF!</definedName>
    <definedName name="asbes_gel_kecil_bali">#REF!</definedName>
    <definedName name="asbes_gel_kecil_jatim">#REF!</definedName>
    <definedName name="asbes_gel_kecil_nusra">#REF!</definedName>
    <definedName name="asbesgel">#N/A</definedName>
    <definedName name="asbesgel_1">#N/A</definedName>
    <definedName name="asdad">#REF!</definedName>
    <definedName name="asder">#N/A</definedName>
    <definedName name="asder_1">#N/A</definedName>
    <definedName name="asdf">'[64]4-Basic Price'!$F$10</definedName>
    <definedName name="asdf1234">#REF!</definedName>
    <definedName name="asdfg1234">#REF!</definedName>
    <definedName name="asdsad">#REF!</definedName>
    <definedName name="ase">#REF!</definedName>
    <definedName name="asgel4">#N/A</definedName>
    <definedName name="asgel4_1">#N/A</definedName>
    <definedName name="asgel5">#N/A</definedName>
    <definedName name="asgel5_1">#N/A</definedName>
    <definedName name="asi">#REF!</definedName>
    <definedName name="Aspal">'[65]Daftar Harga Material'!$G$13</definedName>
    <definedName name="ASPAL_1">#N/A</definedName>
    <definedName name="Aspal_Hotmix">'[65]Daftar Harga Material'!$G$14</definedName>
    <definedName name="ASSASUL">#N/A</definedName>
    <definedName name="ASSASUL_1">#N/A</definedName>
    <definedName name="aswer" localSheetId="2" hidden="1">#REF!</definedName>
    <definedName name="aswer" localSheetId="4" hidden="1">#REF!</definedName>
    <definedName name="aswer" localSheetId="1" hidden="1">#REF!</definedName>
    <definedName name="aswer" localSheetId="0" hidden="1">#REF!</definedName>
    <definedName name="aswer" localSheetId="3" hidden="1">#REF!</definedName>
    <definedName name="aswer" localSheetId="6" hidden="1">#REF!</definedName>
    <definedName name="aswer" localSheetId="5" hidden="1">#REF!</definedName>
    <definedName name="aswer" localSheetId="8" hidden="1">#REF!</definedName>
    <definedName name="aswer" hidden="1">#REF!</definedName>
    <definedName name="aswer_1">#N/A</definedName>
    <definedName name="aswer_2">#N/A</definedName>
    <definedName name="asyu">#N/A</definedName>
    <definedName name="asyu_1">#N/A</definedName>
    <definedName name="asyu1">#N/A</definedName>
    <definedName name="asyu1_1">#N/A</definedName>
    <definedName name="ATAP">[27]anlisa!$P$382</definedName>
    <definedName name="atap_bengkirai_gentengkeramik_bali">#REF!</definedName>
    <definedName name="atap_bengkirai_gentengkeramik_jatim">#REF!</definedName>
    <definedName name="atap_bengkirai_gentengkeramik_nusra">#REF!</definedName>
    <definedName name="atap_galvalum_spandex_bali">#REF!</definedName>
    <definedName name="atap_galvalum_spandex_jatim">#REF!</definedName>
    <definedName name="atap_galvalum_spandex_nusra">#REF!</definedName>
    <definedName name="atap_kamper_gentengbeton_bali">#REF!</definedName>
    <definedName name="atap_kamper_gentengbeton_jatim">#REF!</definedName>
    <definedName name="atap_kamper_gentengbeton_nusra">#REF!</definedName>
    <definedName name="atap_kamper_sirap_bali">#REF!</definedName>
    <definedName name="atap_kamper_sirap_jatim">#REF!</definedName>
    <definedName name="atap_kamper_sirap_nusra">#REF!</definedName>
    <definedName name="atap_zincalum_spandex_bali">#REF!</definedName>
    <definedName name="atap_zincalum_spandex_jatim">#REF!</definedName>
    <definedName name="atap_zincalum_spandex_nusra">#REF!</definedName>
    <definedName name="ATB">[35]ANALISA!#REF!</definedName>
    <definedName name="Aula">#N/A</definedName>
    <definedName name="aus_d">#N/A</definedName>
    <definedName name="aus_d_1">#N/A</definedName>
    <definedName name="aus_d_2">#N/A</definedName>
    <definedName name="aw">#N/A</definedName>
    <definedName name="aw_1">#N/A</definedName>
    <definedName name="B" localSheetId="2">#REF!</definedName>
    <definedName name="B" localSheetId="4">#REF!</definedName>
    <definedName name="B" localSheetId="1">#REF!</definedName>
    <definedName name="B" localSheetId="0">#REF!</definedName>
    <definedName name="B" localSheetId="3">#REF!</definedName>
    <definedName name="B" localSheetId="6">#REF!</definedName>
    <definedName name="B" localSheetId="8">#REF!</definedName>
    <definedName name="B">#REF!</definedName>
    <definedName name="B.K125" localSheetId="2">#REF!</definedName>
    <definedName name="B.K125" localSheetId="4">#REF!</definedName>
    <definedName name="B.K125" localSheetId="1">#REF!</definedName>
    <definedName name="B.K125" localSheetId="0">#REF!</definedName>
    <definedName name="B.K125" localSheetId="3">#REF!</definedName>
    <definedName name="B.K125">#REF!</definedName>
    <definedName name="B.K175">#REF!</definedName>
    <definedName name="B.K225">#REF!</definedName>
    <definedName name="B.List_Profil_4.5_cm">'[66]HSBU ANA'!$D$136</definedName>
    <definedName name="B.Paku__1___3_cm">'[66]HSBU ANA'!$D$61</definedName>
    <definedName name="B.Plat">#REF!</definedName>
    <definedName name="B.SARI">#N/A</definedName>
    <definedName name="B.SARI_1">#N/A</definedName>
    <definedName name="B.SARI_2">#N/A</definedName>
    <definedName name="B_123K125">#N/A</definedName>
    <definedName name="B_123K125_1">#N/A</definedName>
    <definedName name="b_240">#N/A</definedName>
    <definedName name="b_280">#N/A</definedName>
    <definedName name="b_320">#N/A</definedName>
    <definedName name="B_Balok_B1_lt2">#N/A</definedName>
    <definedName name="B_Balok_B1_lt2_1">#N/A</definedName>
    <definedName name="B_Balok_B1_lt2_2">#N/A</definedName>
    <definedName name="B_Balok_B1_lt3">#N/A</definedName>
    <definedName name="B_Balok_B1_lt3_1">#N/A</definedName>
    <definedName name="B_Balok_B1_lt4">#N/A</definedName>
    <definedName name="B_Balok_B1_lt4_1">#N/A</definedName>
    <definedName name="B_Balok_B1_lt5">#N/A</definedName>
    <definedName name="B_Balok_B1_lt5_1">#N/A</definedName>
    <definedName name="B_Balok_B1_ltAtap">#N/A</definedName>
    <definedName name="B_Balok_B1_ltAtap_1">#N/A</definedName>
    <definedName name="B_Balok_G1_lt2">#N/A</definedName>
    <definedName name="B_Balok_G1_lt2_1">#N/A</definedName>
    <definedName name="B_Balok_G1_lt3">#N/A</definedName>
    <definedName name="B_Balok_G1_lt3_1">#N/A</definedName>
    <definedName name="B_Balok_G1_lt4">#N/A</definedName>
    <definedName name="B_Balok_G1_lt4_1">#N/A</definedName>
    <definedName name="B_Balok_G1_lt5">#N/A</definedName>
    <definedName name="B_Balok_G1_lt5_1">#N/A</definedName>
    <definedName name="B_Balok_G1_ltAtap">#N/A</definedName>
    <definedName name="B_Balok_G1_ltAtap_1">#N/A</definedName>
    <definedName name="B_Balok_G10_lt2">#N/A</definedName>
    <definedName name="B_Balok_G10_lt2_1">#N/A</definedName>
    <definedName name="B_Balok_G11_lt2">#N/A</definedName>
    <definedName name="B_Balok_G11_lt2_1">#N/A</definedName>
    <definedName name="B_Balok_G2_lt2">#N/A</definedName>
    <definedName name="B_Balok_G2_lt2_1">#N/A</definedName>
    <definedName name="B_Balok_G2_lt3">#N/A</definedName>
    <definedName name="B_Balok_G2_lt3_1">#N/A</definedName>
    <definedName name="B_Balok_G2_lt4">#N/A</definedName>
    <definedName name="B_Balok_G2_lt4_1">#N/A</definedName>
    <definedName name="B_Balok_G2_lt5">#N/A</definedName>
    <definedName name="B_Balok_G2_lt5_1">#N/A</definedName>
    <definedName name="B_Balok_G2_ltAtap">#N/A</definedName>
    <definedName name="B_Balok_G2_ltAtap_1">#N/A</definedName>
    <definedName name="B_Balok_G3_lt2">#N/A</definedName>
    <definedName name="B_Balok_G3_lt2_1">#N/A</definedName>
    <definedName name="B_Balok_G3_lt3">#N/A</definedName>
    <definedName name="B_Balok_G3_lt3_1">#N/A</definedName>
    <definedName name="B_Balok_G3_lt4">#N/A</definedName>
    <definedName name="B_Balok_G3_lt4_1">#N/A</definedName>
    <definedName name="B_Balok_G3_lt5">#N/A</definedName>
    <definedName name="B_Balok_G3_lt5_1">#N/A</definedName>
    <definedName name="B_Balok_G3_ltAtap">#N/A</definedName>
    <definedName name="B_Balok_G3_ltAtap_1">#N/A</definedName>
    <definedName name="B_Balok_G3_ltRoof">#N/A</definedName>
    <definedName name="B_Balok_G3_ltRoof_1">#N/A</definedName>
    <definedName name="B_Balok_G4_lt2">#N/A</definedName>
    <definedName name="B_Balok_G4_lt2_1">#N/A</definedName>
    <definedName name="B_Balok_G4_lt3">#N/A</definedName>
    <definedName name="B_Balok_G4_lt3_1">#N/A</definedName>
    <definedName name="B_Balok_G4_lt4">#N/A</definedName>
    <definedName name="B_Balok_G4_lt4_1">#N/A</definedName>
    <definedName name="B_Balok_G4_lt5">#N/A</definedName>
    <definedName name="B_Balok_G4_lt5_1">#N/A</definedName>
    <definedName name="B_Balok_G4_ltAtap">#N/A</definedName>
    <definedName name="B_Balok_G4_ltAtap_1">#N/A</definedName>
    <definedName name="B_Balok_G5_lt2">#N/A</definedName>
    <definedName name="B_Balok_G5_lt2_1">#N/A</definedName>
    <definedName name="B_Balok_G5_lt3">#N/A</definedName>
    <definedName name="B_Balok_G5_lt3_1">#N/A</definedName>
    <definedName name="B_BAlok_G5_lt4">#N/A</definedName>
    <definedName name="B_BAlok_G5_lt4_1">#N/A</definedName>
    <definedName name="B_Balok_G5_lt5">#N/A</definedName>
    <definedName name="B_Balok_G5_lt5_1">#N/A</definedName>
    <definedName name="B_Balok_G5_ltAtap">#N/A</definedName>
    <definedName name="B_Balok_G5_ltAtap_1">#N/A</definedName>
    <definedName name="B_Balok_L1_ltAtap">#N/A</definedName>
    <definedName name="B_Balok_L1_ltAtap_1">#N/A</definedName>
    <definedName name="B_Balok_OG1_lt2">#N/A</definedName>
    <definedName name="B_Balok_OG1_lt2_1">#N/A</definedName>
    <definedName name="B_Balok_OG1_lt3">#N/A</definedName>
    <definedName name="B_Balok_OG1_lt3_1">#N/A</definedName>
    <definedName name="B_Balok_OG1_lt4">#N/A</definedName>
    <definedName name="B_Balok_OG1_lt4_1">#N/A</definedName>
    <definedName name="B_Balok_OG1_ltAtap">#N/A</definedName>
    <definedName name="B_Balok_OG1_ltAtap_1">#N/A</definedName>
    <definedName name="B_BalokB1ds">#N/A</definedName>
    <definedName name="B_BalokB1ds_1">#N/A</definedName>
    <definedName name="B_BalokB1lt2">#N/A</definedName>
    <definedName name="B_BalokB1lt2_1">#N/A</definedName>
    <definedName name="B_BAlokB1lt3">#N/A</definedName>
    <definedName name="B_BAlokB1lt3_1">#N/A</definedName>
    <definedName name="B_BalokB24ds">#N/A</definedName>
    <definedName name="B_BalokB24ds_1">#N/A</definedName>
    <definedName name="B_BalokB24lt2">#N/A</definedName>
    <definedName name="B_BalokB24lt2_1">#N/A</definedName>
    <definedName name="B_BalokB2lt3">#N/A</definedName>
    <definedName name="B_BalokB2lt3_1">#N/A</definedName>
    <definedName name="B_BalokB3ds">#N/A</definedName>
    <definedName name="B_BalokB3ds_1">#N/A</definedName>
    <definedName name="B_BalokB3lt2">#N/A</definedName>
    <definedName name="B_BalokB3lt2_1">#N/A</definedName>
    <definedName name="B_BalokB3lt3">#N/A</definedName>
    <definedName name="B_BalokB3lt3_1">#N/A</definedName>
    <definedName name="B_BalokB5ds">#N/A</definedName>
    <definedName name="B_BalokB5ds_1">#N/A</definedName>
    <definedName name="B_BalokB5lt2">#N/A</definedName>
    <definedName name="B_BalokB5lt2_1">#N/A</definedName>
    <definedName name="B_BalokB6ds">#N/A</definedName>
    <definedName name="B_BalokB6ds_1">#N/A</definedName>
    <definedName name="B_Balokb6lt2">#N/A</definedName>
    <definedName name="B_Balokb6lt2_1">#N/A</definedName>
    <definedName name="B_BalokB6lt3">#N/A</definedName>
    <definedName name="B_BalokB6lt3_1">#N/A</definedName>
    <definedName name="B_BalokBorderTU23">#N/A</definedName>
    <definedName name="B_BalokBorderTU23_1">#N/A</definedName>
    <definedName name="B_BalokBordesTD23">#N/A</definedName>
    <definedName name="B_BalokBordesTD23_1">#N/A</definedName>
    <definedName name="B_BalokBordesTU">#N/A</definedName>
    <definedName name="B_BalokBordesTU_1">#N/A</definedName>
    <definedName name="B_BAlokD5">#N/A</definedName>
    <definedName name="B_BAlokD5_1">#N/A</definedName>
    <definedName name="B_BalokG1_lt2">#N/A</definedName>
    <definedName name="B_BalokTD34">#N/A</definedName>
    <definedName name="B_BalokTD34_1">#N/A</definedName>
    <definedName name="B_BalokTD34_2">#N/A</definedName>
    <definedName name="B_BalokTU34">#N/A</definedName>
    <definedName name="B_BalokTU34_1">#N/A</definedName>
    <definedName name="B_BorderTD23">#N/A</definedName>
    <definedName name="B_BorderTD23_1">#N/A</definedName>
    <definedName name="B_BorderTD34">#N/A</definedName>
    <definedName name="B_BorderTD34_1">#N/A</definedName>
    <definedName name="B_BorderTU23">#N/A</definedName>
    <definedName name="B_BorderTU23_1">#N/A</definedName>
    <definedName name="B_BorderTU34">#N/A</definedName>
    <definedName name="B_BorderTU34_1">#N/A</definedName>
    <definedName name="B_BordesTDR">#N/A</definedName>
    <definedName name="B_BordesTDR_1">#N/A</definedName>
    <definedName name="B_BordesTU">#N/A</definedName>
    <definedName name="B_BordesTU_1">#N/A</definedName>
    <definedName name="B_Elect">#N/A</definedName>
    <definedName name="B_Elect_1">#N/A</definedName>
    <definedName name="B_K225">#N/A</definedName>
    <definedName name="B_K225_1">#N/A</definedName>
    <definedName name="B_K275">#N/A</definedName>
    <definedName name="B_K275_1">#N/A</definedName>
    <definedName name="B_Kolom_K1_23">#N/A</definedName>
    <definedName name="B_Kolom_K1_23_1">#N/A</definedName>
    <definedName name="B_Kolom_K1_ds2">#N/A</definedName>
    <definedName name="B_Kolom_K1_ds2_1">#N/A</definedName>
    <definedName name="B_Kolom_K1_lt34">#N/A</definedName>
    <definedName name="B_Kolom_K1_lt34_1">#N/A</definedName>
    <definedName name="B_Kolom_K1_lt45">#N/A</definedName>
    <definedName name="B_Kolom_K1_lt45_1">#N/A</definedName>
    <definedName name="B_Kolom_K1_lt5atap">#N/A</definedName>
    <definedName name="B_Kolom_K1_lt5atap_1">#N/A</definedName>
    <definedName name="B_Kolom_K2_23">#N/A</definedName>
    <definedName name="B_Kolom_K2_23_1">#N/A</definedName>
    <definedName name="B_Kolom_K2_ds2">#N/A</definedName>
    <definedName name="B_Kolom_K2_ds2_1">#N/A</definedName>
    <definedName name="B_Kolom_K2_lt34">#N/A</definedName>
    <definedName name="B_Kolom_K2_lt34_1">#N/A</definedName>
    <definedName name="B_Kolom_K2_lt45">#N/A</definedName>
    <definedName name="B_Kolom_K2_lt45_1">#N/A</definedName>
    <definedName name="B_Kolom_K2_lt5atap">#N/A</definedName>
    <definedName name="B_Kolom_K2_lt5atap_1">#N/A</definedName>
    <definedName name="B_Kolom_K3_23">#N/A</definedName>
    <definedName name="B_Kolom_K3_23_1">#N/A</definedName>
    <definedName name="B_Kolom_K3_ds2">#N/A</definedName>
    <definedName name="B_Kolom_K3_ds2_1">#N/A</definedName>
    <definedName name="B_Kolom_K3_lt34">#N/A</definedName>
    <definedName name="B_Kolom_K3_lt34_1">#N/A</definedName>
    <definedName name="B_Kolom_K3_lt45">#N/A</definedName>
    <definedName name="B_Kolom_K3_lt45_1">#N/A</definedName>
    <definedName name="B_Kolom_K3_lt5atap">#N/A</definedName>
    <definedName name="B_Kolom_K3_lt5atap_1">#N/A</definedName>
    <definedName name="B_Kolom_K4_ds2">#N/A</definedName>
    <definedName name="B_Kolom_K4_ds2_1">#N/A</definedName>
    <definedName name="B_KolomBalokPraktis">#N/A</definedName>
    <definedName name="B_KolomBalokPraktis_1">#N/A</definedName>
    <definedName name="B_KolomK1_ds2">#N/A</definedName>
    <definedName name="B_Kolomlt2">#N/A</definedName>
    <definedName name="B_Kolomlt2_1">#N/A</definedName>
    <definedName name="B_Kolomlt2_2">#N/A</definedName>
    <definedName name="B_KolomLt3">#N/A</definedName>
    <definedName name="B_KolomLt3_1">#N/A</definedName>
    <definedName name="B_KolomLT4">#N/A</definedName>
    <definedName name="B_KolomLT4_1">#N/A</definedName>
    <definedName name="B_KolomLt5">#N/A</definedName>
    <definedName name="B_KolomLt5_1">#N/A</definedName>
    <definedName name="B_KolomStr">#N/A</definedName>
    <definedName name="B_KolomStr_1">#N/A</definedName>
    <definedName name="B_Lantai">#N/A</definedName>
    <definedName name="B_Lantai_1">#N/A</definedName>
    <definedName name="B_Lantai_Roof">#N/A</definedName>
    <definedName name="B_Lantai_Roof_1">#N/A</definedName>
    <definedName name="B_Listplank">#N/A</definedName>
    <definedName name="B_Listplank_1">#N/A</definedName>
    <definedName name="B_MejaDapur">#N/A</definedName>
    <definedName name="B_MejaDapur_1">#N/A</definedName>
    <definedName name="B_PC125">#N/A</definedName>
    <definedName name="B_PC225">#N/A</definedName>
    <definedName name="B_PileCap_PC2">#N/A</definedName>
    <definedName name="B_PileCap_PC2_1">#N/A</definedName>
    <definedName name="B_PileCap_PC2_2">#N/A</definedName>
    <definedName name="B_PileCap_S3">#N/A</definedName>
    <definedName name="B_PileCap_S3_1">#N/A</definedName>
    <definedName name="B_PileCapPC1">#N/A</definedName>
    <definedName name="B_PileCapPC2">#N/A</definedName>
    <definedName name="B_PileCapPC2_1">#N/A</definedName>
    <definedName name="B_PileCapPC2_2">#N/A</definedName>
    <definedName name="B_PlatTanggaDrr">#N/A</definedName>
    <definedName name="B_PlatTanggaDrr_1">#N/A</definedName>
    <definedName name="B_PlatTD23">#N/A</definedName>
    <definedName name="B_PlatTD23_1">#N/A</definedName>
    <definedName name="B_PlatTD34">#N/A</definedName>
    <definedName name="B_PlatTD34_1">#N/A</definedName>
    <definedName name="B_PLatTU">#N/A</definedName>
    <definedName name="B_PLatTU_1">#N/A</definedName>
    <definedName name="B_platTU23">#N/A</definedName>
    <definedName name="B_platTU23_1">#N/A</definedName>
    <definedName name="B_S1">#N/A</definedName>
    <definedName name="B_Sloof">#N/A</definedName>
    <definedName name="B_Sloof_TYPE_S1">#N/A</definedName>
    <definedName name="B_Sloof_TYPE_S1_1">#N/A</definedName>
    <definedName name="B_Sloof_TYPE_S1_2">#N/A</definedName>
    <definedName name="B_Sloof2">#N/A</definedName>
    <definedName name="B_Sloof2_1">#N/A</definedName>
    <definedName name="B_Sopi2">#N/A</definedName>
    <definedName name="B_Sopi2_1">#N/A</definedName>
    <definedName name="B_TanggaDarurat">#N/A</definedName>
    <definedName name="B_TanggaDarurat_1">#N/A</definedName>
    <definedName name="B_TanggaUtama">#N/A</definedName>
    <definedName name="B_TanggaUtama_1">#N/A</definedName>
    <definedName name="ba">#N/A</definedName>
    <definedName name="ba_1">#N/A</definedName>
    <definedName name="backup">#N/A</definedName>
    <definedName name="backup_1">#N/A</definedName>
    <definedName name="BAGIAN_1">#REF!</definedName>
    <definedName name="BAGUN">[27]anlisa!$P$65</definedName>
    <definedName name="bahan">#REF!</definedName>
    <definedName name="bahan.">[67]HBU!$E$8:$E$592</definedName>
    <definedName name="BAHAN?">'[68]Harsat Bahan'!$A$6:$E$731</definedName>
    <definedName name="bahan_1">#N/A</definedName>
    <definedName name="bahan_2">#N/A</definedName>
    <definedName name="bahandanalat">#N/A</definedName>
    <definedName name="bahandanalat_1">#N/A</definedName>
    <definedName name="BAHANKU">'[69]ANALISA SNI 2007'!#REF!</definedName>
    <definedName name="BAHU">#N/A</definedName>
    <definedName name="BAHU_1">#N/A</definedName>
    <definedName name="baja_kg_bali">#REF!</definedName>
    <definedName name="baja_kg_jatim">#REF!</definedName>
    <definedName name="baja_kg_nusra">#REF!</definedName>
    <definedName name="baja_tulangan">[55]Bahan!$G$48</definedName>
    <definedName name="bak">#N/A</definedName>
    <definedName name="bak_1">#N/A</definedName>
    <definedName name="bak_cuci1">[55]Bahan!$G$82</definedName>
    <definedName name="bakcp">#N/A</definedName>
    <definedName name="bakcp_1">#N/A</definedName>
    <definedName name="bakcuci2">[45]UPAH!#REF!</definedName>
    <definedName name="BakCuciPiring">#N/A</definedName>
    <definedName name="BakCuciPiring_1">#N/A</definedName>
    <definedName name="bakkm">#N/A</definedName>
    <definedName name="bakkm_1">#N/A</definedName>
    <definedName name="BakKontrol3030t35">#N/A</definedName>
    <definedName name="BakKontrol3030t35_1">#N/A</definedName>
    <definedName name="bakKontrol404050">#N/A</definedName>
    <definedName name="bakKontrol404050_1">#N/A</definedName>
    <definedName name="bAKKONTROL4545">#N/A</definedName>
    <definedName name="bAKKONTROL4545_1">#N/A</definedName>
    <definedName name="bakmandi">[45]UPAH!#REF!</definedName>
    <definedName name="BakMandiFiber">#N/A</definedName>
    <definedName name="BakMandiFiber_1">#N/A</definedName>
    <definedName name="BAKOS">[27]anlisa!$P$74</definedName>
    <definedName name="BALAI">#REF!</definedName>
    <definedName name="balok" localSheetId="2">[27]anlisa!#REF!</definedName>
    <definedName name="balok" localSheetId="4">[27]anlisa!#REF!</definedName>
    <definedName name="balok" localSheetId="1">[27]anlisa!#REF!</definedName>
    <definedName name="balok" localSheetId="0">[27]anlisa!#REF!</definedName>
    <definedName name="balok" localSheetId="3">[27]anlisa!#REF!</definedName>
    <definedName name="BALOK" localSheetId="6">#REF!</definedName>
    <definedName name="BALOK" localSheetId="8">#REF!</definedName>
    <definedName name="balok">[27]anlisa!#REF!</definedName>
    <definedName name="Balok_B1">#N/A</definedName>
    <definedName name="Balok_B1_1">#N/A</definedName>
    <definedName name="balok_beton_bali" localSheetId="2">#REF!</definedName>
    <definedName name="balok_beton_bali" localSheetId="4">#REF!</definedName>
    <definedName name="balok_beton_bali" localSheetId="1">#REF!</definedName>
    <definedName name="balok_beton_bali" localSheetId="0">#REF!</definedName>
    <definedName name="balok_beton_bali" localSheetId="3">#REF!</definedName>
    <definedName name="balok_beton_bali">#REF!</definedName>
    <definedName name="balok_beton_jatim" localSheetId="2">#REF!</definedName>
    <definedName name="balok_beton_jatim" localSheetId="4">#REF!</definedName>
    <definedName name="balok_beton_jatim" localSheetId="1">#REF!</definedName>
    <definedName name="balok_beton_jatim" localSheetId="0">#REF!</definedName>
    <definedName name="balok_beton_jatim" localSheetId="3">#REF!</definedName>
    <definedName name="balok_beton_jatim">#REF!</definedName>
    <definedName name="balok_beton_nusra">#REF!</definedName>
    <definedName name="Balok_borneo">#N/A</definedName>
    <definedName name="balok_G1">#N/A</definedName>
    <definedName name="balok_G1_1">#N/A</definedName>
    <definedName name="balok_G1_2">#N/A</definedName>
    <definedName name="Balok_G10">#N/A</definedName>
    <definedName name="Balok_G10_1">#N/A</definedName>
    <definedName name="Balok_G11">#N/A</definedName>
    <definedName name="Balok_G11_1">#N/A</definedName>
    <definedName name="Balok_G2">#N/A</definedName>
    <definedName name="Balok_G2_1">#N/A</definedName>
    <definedName name="Balok_G3">#N/A</definedName>
    <definedName name="Balok_G3_1">#N/A</definedName>
    <definedName name="Balok_G4">#N/A</definedName>
    <definedName name="Balok_G4_1">#N/A</definedName>
    <definedName name="Balok_G5">#N/A</definedName>
    <definedName name="Balok_G5_1">#N/A</definedName>
    <definedName name="Balok_OG1">#N/A</definedName>
    <definedName name="Balok_OG1_1">#N/A</definedName>
    <definedName name="Balok_OG1_lt5">#N/A</definedName>
    <definedName name="Balok_OG1_lt5_1">#N/A</definedName>
    <definedName name="balok225">#N/A</definedName>
    <definedName name="balok225_1">#N/A</definedName>
    <definedName name="balokd5">#N/A</definedName>
    <definedName name="balokd5_1">#N/A</definedName>
    <definedName name="BALT">#N/A</definedName>
    <definedName name="bambu">#REF!</definedName>
    <definedName name="Bambu_dia._5_7_cm">#N/A</definedName>
    <definedName name="bambubesar">[45]UPAH!#REF!</definedName>
    <definedName name="bambukecil">[45]UPAH!#REF!</definedName>
    <definedName name="bambusedang">[45]UPAH!#REF!</definedName>
    <definedName name="bangciti">#N/A</definedName>
    <definedName name="bangciti_1">#N/A</definedName>
    <definedName name="BARU" localSheetId="2">#REF!</definedName>
    <definedName name="BARU" localSheetId="4">#REF!</definedName>
    <definedName name="BARU" localSheetId="1">#REF!</definedName>
    <definedName name="BARU" localSheetId="0">#REF!</definedName>
    <definedName name="BARU" localSheetId="3">#REF!</definedName>
    <definedName name="BARU" localSheetId="6">#REF!</definedName>
    <definedName name="BARU" localSheetId="8">#REF!</definedName>
    <definedName name="BARU">#REF!</definedName>
    <definedName name="BASECAMP">#N/A</definedName>
    <definedName name="BASIC">#N/A</definedName>
    <definedName name="BASIC_1">#N/A</definedName>
    <definedName name="BASIC_2">#N/A</definedName>
    <definedName name="BASICHD">#N/A</definedName>
    <definedName name="BASICHD_1">#N/A</definedName>
    <definedName name="bata">#N/A</definedName>
    <definedName name="bata_1">#N/A</definedName>
    <definedName name="Bata_Merah">#N/A</definedName>
    <definedName name="bata_ringan_bali" localSheetId="2">#REF!</definedName>
    <definedName name="bata_ringan_bali" localSheetId="4">#REF!</definedName>
    <definedName name="bata_ringan_bali" localSheetId="1">#REF!</definedName>
    <definedName name="bata_ringan_bali" localSheetId="0">#REF!</definedName>
    <definedName name="bata_ringan_bali" localSheetId="3">#REF!</definedName>
    <definedName name="bata_ringan_bali">#REF!</definedName>
    <definedName name="bata_ringan_jatim">#REF!</definedName>
    <definedName name="bata_ringan_nusra">#REF!</definedName>
    <definedName name="bata1_bali">#REF!</definedName>
    <definedName name="bata1_jatim">#REF!</definedName>
    <definedName name="bata1_nusra">#REF!</definedName>
    <definedName name="Bata12">[40]ANALISA!$G$100</definedName>
    <definedName name="bata13">[25]anal!$I$125</definedName>
    <definedName name="Bata13_1">#N/A</definedName>
    <definedName name="Bata13_2">#N/A</definedName>
    <definedName name="Bata14">#N/A</definedName>
    <definedName name="Bata14_1">#N/A</definedName>
    <definedName name="bata15">[25]anal!$I$143</definedName>
    <definedName name="Bata15_1">#N/A</definedName>
    <definedName name="Bata151bata">#N/A</definedName>
    <definedName name="Bata151bata_1">#N/A</definedName>
    <definedName name="Bata16">#N/A</definedName>
    <definedName name="Bata16_1">#N/A</definedName>
    <definedName name="Bata161bata">#N/A</definedName>
    <definedName name="Bata161bata_1">#N/A</definedName>
    <definedName name="bata2_bali">#REF!</definedName>
    <definedName name="bata2_jatim">#REF!</definedName>
    <definedName name="bata2_nusra">#REF!</definedName>
    <definedName name="bata40">[25]anal!$I$152</definedName>
    <definedName name="batacob">#N/A</definedName>
    <definedName name="batacob_1">#N/A</definedName>
    <definedName name="batacok">#N/A</definedName>
    <definedName name="batacok_1">#N/A</definedName>
    <definedName name="BataKerawang">#N/A</definedName>
    <definedName name="BataKerawang_1">#N/A</definedName>
    <definedName name="batako">#N/A</definedName>
    <definedName name="batako_1">#N/A</definedName>
    <definedName name="batako_bali">#REF!</definedName>
    <definedName name="batako_jatim">#REF!</definedName>
    <definedName name="batako_nusra">#REF!</definedName>
    <definedName name="batamerah">#N/A</definedName>
    <definedName name="batamerah_1">#N/A</definedName>
    <definedName name="BATAS">#N/A</definedName>
    <definedName name="BATAS_1">#N/A</definedName>
    <definedName name="batu">#REF!</definedName>
    <definedName name="Batu.kosng">#REF!</definedName>
    <definedName name="batu_alam_andesit_20x40_bali">#REF!</definedName>
    <definedName name="batu_alam_andesit_20x40_jatim">#REF!</definedName>
    <definedName name="batu_alam_andesit_20x40_nusra">#REF!</definedName>
    <definedName name="batu_alam_susun_3x30_bali">#REF!</definedName>
    <definedName name="batu_alam_susun_3x30_jatim">#REF!</definedName>
    <definedName name="batu_alam_susun_3x30_nusra">#REF!</definedName>
    <definedName name="Batu_bata">'[37]DAFTAR HARGA'!$H$36</definedName>
    <definedName name="Batu_belah___kali">'[70]Daftar Harga'!$D$17</definedName>
    <definedName name="Batu_Belah_Pondasi">'[65]Daftar Harga Material'!$G$21</definedName>
    <definedName name="batu_candi_20x40_bali">#REF!</definedName>
    <definedName name="batu_candi_20x40_jatim">#REF!</definedName>
    <definedName name="batu_candi_20x40_nusra">#REF!</definedName>
    <definedName name="batu_kali">'[37]DAFTAR HARGA'!$H$28</definedName>
    <definedName name="batu_karang">[55]Bahan!$G$16</definedName>
    <definedName name="Batu_Kosong">[71]Analisa!$A$83:$I$123</definedName>
    <definedName name="batu_palimanan_20x40_bali">#REF!</definedName>
    <definedName name="batu_palimanan_20x40_jatim">#REF!</definedName>
    <definedName name="batu_palimanan_20x40_nusra">#REF!</definedName>
    <definedName name="batu_paras_jogja_40x40_bali">#REF!</definedName>
    <definedName name="batu_paras_jogja_40x40_jatim">#REF!</definedName>
    <definedName name="batu_paras_jogja_40x40_nusra">#REF!</definedName>
    <definedName name="Batu_Pecah_Mesin_1_2">'[65]Daftar Harga Material'!$G$23</definedName>
    <definedName name="Batu_Pecah_Mesin_2_3">'[65]Daftar Harga Material'!$G$24</definedName>
    <definedName name="Batu_Pecah_Mesin_5_7">'[65]Daftar Harga Material'!$G$25</definedName>
    <definedName name="Batu_split_2_3">'[70]Daftar Harga'!$D$19</definedName>
    <definedName name="batuapung">[45]UPAH!#REF!</definedName>
    <definedName name="batubata">'[72]Hrg satuan'!#REF!</definedName>
    <definedName name="batubelah">#N/A</definedName>
    <definedName name="batubelah_1">#N/A</definedName>
    <definedName name="batubelah_2">#N/A</definedName>
    <definedName name="batukali">'[72]Hrg satuan'!#REF!</definedName>
    <definedName name="BatuKali14">#N/A</definedName>
    <definedName name="BatuKali14_1">#N/A</definedName>
    <definedName name="BatuKali16">#N/A</definedName>
    <definedName name="BatuKali16_1">#N/A</definedName>
    <definedName name="batupecah">'[72]Hrg satuan'!#REF!</definedName>
    <definedName name="batuslate">[25]anal!#REF!</definedName>
    <definedName name="baut">#REF!</definedName>
    <definedName name="BAX">#REF!</definedName>
    <definedName name="bb">#N/A</definedName>
    <definedName name="BB_01">#N/A</definedName>
    <definedName name="BB_01_1">#N/A</definedName>
    <definedName name="BB_02">#N/A</definedName>
    <definedName name="BB_02_1">#N/A</definedName>
    <definedName name="BB_03">#N/A</definedName>
    <definedName name="BB_03_1">#N/A</definedName>
    <definedName name="BB_04">#N/A</definedName>
    <definedName name="BB_04_1">#N/A</definedName>
    <definedName name="BB_05">#N/A</definedName>
    <definedName name="BB_06">#N/A</definedName>
    <definedName name="BB_06_1">#N/A</definedName>
    <definedName name="BB_06_2">#N/A</definedName>
    <definedName name="bb_1">#N/A</definedName>
    <definedName name="BB_2">#N/A</definedName>
    <definedName name="bbalok" localSheetId="2">#REF!</definedName>
    <definedName name="bbalok" localSheetId="4">#REF!</definedName>
    <definedName name="bbalok" localSheetId="1">#REF!</definedName>
    <definedName name="bbalok" localSheetId="0">#REF!</definedName>
    <definedName name="bbalok" localSheetId="3">#REF!</definedName>
    <definedName name="bbalok" localSheetId="6">#REF!</definedName>
    <definedName name="bbalok" localSheetId="8">#REF!</definedName>
    <definedName name="bbalok">#REF!</definedName>
    <definedName name="bbalok2" localSheetId="6">#REF!</definedName>
    <definedName name="bbalok2" localSheetId="8">#REF!</definedName>
    <definedName name="bbalok2">#REF!</definedName>
    <definedName name="bbasbes">#N/A</definedName>
    <definedName name="bbasbes_1">#N/A</definedName>
    <definedName name="bbasgel">#N/A</definedName>
    <definedName name="bbasgel_1">#N/A</definedName>
    <definedName name="bbata">[44]Upah!#REF!</definedName>
    <definedName name="bbb">[1]analisa!#REF!</definedName>
    <definedName name="bbgsgt">#N/A</definedName>
    <definedName name="bbgsgt_1">#N/A</definedName>
    <definedName name="bblk">[1]analisa!#REF!</definedName>
    <definedName name="bbsplt">#N/A</definedName>
    <definedName name="bbsplt_1">#N/A</definedName>
    <definedName name="BBX">#REF!</definedName>
    <definedName name="BC">#N/A</definedName>
    <definedName name="BC_1">#N/A</definedName>
    <definedName name="BC_PR">#N/A</definedName>
    <definedName name="BC_PR_1">#N/A</definedName>
    <definedName name="bcor">#N/A</definedName>
    <definedName name="bcor_1">#N/A</definedName>
    <definedName name="BCX">#REF!</definedName>
    <definedName name="bdg">#N/A</definedName>
    <definedName name="bdht15nc">#N/A</definedName>
    <definedName name="bdht15vl">#N/A</definedName>
    <definedName name="bdht25nc">#N/A</definedName>
    <definedName name="bdht25vl">#N/A</definedName>
    <definedName name="bdht325nc">#N/A</definedName>
    <definedName name="bdht325vl">#N/A</definedName>
    <definedName name="bdia6">#N/A</definedName>
    <definedName name="bdia6_1">#N/A</definedName>
    <definedName name="bdia6_2">#N/A</definedName>
    <definedName name="bdinding" localSheetId="2">#REF!</definedName>
    <definedName name="bdinding" localSheetId="4">#REF!</definedName>
    <definedName name="bdinding" localSheetId="1">#REF!</definedName>
    <definedName name="bdinding" localSheetId="0">#REF!</definedName>
    <definedName name="bdinding" localSheetId="3">#REF!</definedName>
    <definedName name="bdinding" localSheetId="6">#REF!</definedName>
    <definedName name="bdinding" localSheetId="8">#REF!</definedName>
    <definedName name="bdinding">#REF!</definedName>
    <definedName name="bdinding2" localSheetId="6">#REF!</definedName>
    <definedName name="bdinding2" localSheetId="8">#REF!</definedName>
    <definedName name="bdinding2">#REF!</definedName>
    <definedName name="beinraad">#N/A</definedName>
    <definedName name="beinraad_1">#N/A</definedName>
    <definedName name="BEK.BALOK">#N/A</definedName>
    <definedName name="BEK.BALOK_1">#N/A</definedName>
    <definedName name="BEK.KOLOM">#N/A</definedName>
    <definedName name="BEK.KOLOM_1">#N/A</definedName>
    <definedName name="BEK.PAPAN">#N/A</definedName>
    <definedName name="BEK.PAPAN_1">#N/A</definedName>
    <definedName name="BEK.PELAT">#N/A</definedName>
    <definedName name="BEK.PELAT_1">#N/A</definedName>
    <definedName name="BEK.TANGGA">#N/A</definedName>
    <definedName name="BEK.TANGGA_1">#N/A</definedName>
    <definedName name="bek_ddg_be">[1]analisa!#REF!</definedName>
    <definedName name="bek_rw">[1]analisa!$I$71</definedName>
    <definedName name="bek_tg">[1]analisa!$I$111</definedName>
    <definedName name="BEKAS">#N/A</definedName>
    <definedName name="BEKAS_1">#N/A</definedName>
    <definedName name="bekbata">#REF!</definedName>
    <definedName name="bekblk">[1]analisa!$I$91</definedName>
    <definedName name="bekcore">[1]analisa!$I$81</definedName>
    <definedName name="bekddg">[1]analisa!#REF!</definedName>
    <definedName name="bekism">#N/A</definedName>
    <definedName name="bekism_1">#N/A</definedName>
    <definedName name="bekisp">#N/A</definedName>
    <definedName name="bekisp_1">#N/A</definedName>
    <definedName name="bekist_balok">#N/A</definedName>
    <definedName name="bekist_balok_1">#N/A</definedName>
    <definedName name="bekist_Kolom">#N/A</definedName>
    <definedName name="bekist_Kolom_1">#N/A</definedName>
    <definedName name="bekist_Lantai">#N/A</definedName>
    <definedName name="bekist_Lantai_1">#N/A</definedName>
    <definedName name="bekist_Pondasi">#N/A</definedName>
    <definedName name="bekist_Pondasi_1">#N/A</definedName>
    <definedName name="bekist_Sloof">#N/A</definedName>
    <definedName name="bekist_Sloof_1">#N/A</definedName>
    <definedName name="bekist_tangga">#N/A</definedName>
    <definedName name="bekist_tangga_1">#N/A</definedName>
    <definedName name="Bekisting">#REF!</definedName>
    <definedName name="beklt">[1]analisa!$I$101</definedName>
    <definedName name="bekms">[1]analisa!#REF!</definedName>
    <definedName name="bekolom">[1]analisa!$I$61</definedName>
    <definedName name="bektangga">[1]analisa!#REF!</definedName>
    <definedName name="bektepiplat">[1]analisa!#REF!</definedName>
    <definedName name="Beller">#REF!</definedName>
    <definedName name="BEN">#N/A</definedName>
    <definedName name="BEN_1">#N/A</definedName>
    <definedName name="bendrat">[55]Bahan!$G$49</definedName>
    <definedName name="BERSAMA">#REF!</definedName>
    <definedName name="bersih">[27]anlisa!#REF!</definedName>
    <definedName name="bersih_1">#N/A</definedName>
    <definedName name="besi" localSheetId="2">#REF!</definedName>
    <definedName name="besi" localSheetId="4">#REF!</definedName>
    <definedName name="besi" localSheetId="1">#REF!</definedName>
    <definedName name="besi" localSheetId="0">#REF!</definedName>
    <definedName name="besi" localSheetId="3">#REF!</definedName>
    <definedName name="besi" localSheetId="6">#REF!</definedName>
    <definedName name="besi" localSheetId="8">#REF!</definedName>
    <definedName name="besi">#REF!</definedName>
    <definedName name="Besi.8">#N/A</definedName>
    <definedName name="Besi.8_1">#N/A</definedName>
    <definedName name="besi_beton">'[37]DAFTAR HARGA'!$H$60</definedName>
    <definedName name="besi_kg_bali">#REF!</definedName>
    <definedName name="besi_kg_jatim">#REF!</definedName>
    <definedName name="besi_kg_nusra">#REF!</definedName>
    <definedName name="Besi_PolosU24">#N/A</definedName>
    <definedName name="Besi_PolosU24_1">#N/A</definedName>
    <definedName name="besi_S1_u24perm3">#N/A</definedName>
    <definedName name="besi_S1_u24perm3_1">#N/A</definedName>
    <definedName name="besi_S1_u32perm3">#N/A</definedName>
    <definedName name="besi_S1_u32perm3_1">#N/A</definedName>
    <definedName name="besi_S2_u32perm3">#N/A</definedName>
    <definedName name="besi_S2_u32perm3_1">#N/A</definedName>
    <definedName name="besi_S2u24perm3">#N/A</definedName>
    <definedName name="besi_S2u24perm3_1">#N/A</definedName>
    <definedName name="Besi_U24a">#N/A</definedName>
    <definedName name="Besi_U24a_1">#N/A</definedName>
    <definedName name="Besi_UlirU32">#N/A</definedName>
    <definedName name="Besi_UlirU32_1">#N/A</definedName>
    <definedName name="Besi_UlirU39">#N/A</definedName>
    <definedName name="Besi_UlirU39_1">#N/A</definedName>
    <definedName name="BESI1" localSheetId="2">#REF!</definedName>
    <definedName name="BESI1" localSheetId="4">#REF!</definedName>
    <definedName name="BESI1" localSheetId="1">#REF!</definedName>
    <definedName name="BESI1" localSheetId="0">#REF!</definedName>
    <definedName name="BESI1" localSheetId="3">#REF!</definedName>
    <definedName name="BESI1" localSheetId="6">#REF!</definedName>
    <definedName name="BESI1" localSheetId="8">#REF!</definedName>
    <definedName name="BESI1">#REF!</definedName>
    <definedName name="besi10" localSheetId="2">[45]UPAH!#REF!</definedName>
    <definedName name="besi10" localSheetId="4">[45]UPAH!#REF!</definedName>
    <definedName name="besi10" localSheetId="1">[45]UPAH!#REF!</definedName>
    <definedName name="besi10" localSheetId="0">[45]UPAH!#REF!</definedName>
    <definedName name="besi10" localSheetId="3">[45]UPAH!#REF!</definedName>
    <definedName name="besi10">[45]UPAH!#REF!</definedName>
    <definedName name="Besi12">#N/A</definedName>
    <definedName name="Besi12_1">#N/A</definedName>
    <definedName name="besi14" localSheetId="2">[45]UPAH!#REF!</definedName>
    <definedName name="besi14" localSheetId="4">[45]UPAH!#REF!</definedName>
    <definedName name="besi14" localSheetId="1">[45]UPAH!#REF!</definedName>
    <definedName name="besi14" localSheetId="0">[45]UPAH!#REF!</definedName>
    <definedName name="besi14" localSheetId="3">[45]UPAH!#REF!</definedName>
    <definedName name="besi14">[45]UPAH!#REF!</definedName>
    <definedName name="besi16" localSheetId="2">[45]UPAH!#REF!</definedName>
    <definedName name="besi16" localSheetId="4">[45]UPAH!#REF!</definedName>
    <definedName name="besi16" localSheetId="1">[45]UPAH!#REF!</definedName>
    <definedName name="besi16" localSheetId="0">[45]UPAH!#REF!</definedName>
    <definedName name="besi16" localSheetId="3">[45]UPAH!#REF!</definedName>
    <definedName name="besi16">[45]UPAH!#REF!</definedName>
    <definedName name="besi2" localSheetId="2">#REF!</definedName>
    <definedName name="besi2" localSheetId="4">#REF!</definedName>
    <definedName name="besi2" localSheetId="1">#REF!</definedName>
    <definedName name="besi2" localSheetId="0">#REF!</definedName>
    <definedName name="besi2" localSheetId="3">#REF!</definedName>
    <definedName name="besi2" localSheetId="6">#REF!</definedName>
    <definedName name="besi2" localSheetId="8">#REF!</definedName>
    <definedName name="besi2">#REF!</definedName>
    <definedName name="besi24">#N/A</definedName>
    <definedName name="besi24_1">#N/A</definedName>
    <definedName name="besi39">#N/A</definedName>
    <definedName name="besi39_1">#N/A</definedName>
    <definedName name="besi4">[51]UPAH!$F$37</definedName>
    <definedName name="besi6">[45]UPAH!#REF!</definedName>
    <definedName name="besi8">[45]UPAH!#REF!</definedName>
    <definedName name="besibeton">'[72]Hrg satuan'!#REF!</definedName>
    <definedName name="besibeugel">[45]UPAH!#REF!</definedName>
    <definedName name="besibtn">#N/A</definedName>
    <definedName name="besibtn_1">#N/A</definedName>
    <definedName name="besikg">[45]UPAH!#REF!</definedName>
    <definedName name="besipc125perm3">#N/A</definedName>
    <definedName name="besipc125perm3_1">#N/A</definedName>
    <definedName name="besipc225perm3">#N/A</definedName>
    <definedName name="besipc225perm3_1">#N/A</definedName>
    <definedName name="BESIPOLOS">#N/A</definedName>
    <definedName name="BESIPOLOS_1">#N/A</definedName>
    <definedName name="besiprofil">'[72]Hrg satuan'!#REF!</definedName>
    <definedName name="besistrip">[44]Upah!$J$44</definedName>
    <definedName name="BesiUlir">#N/A</definedName>
    <definedName name="BesiUlir_1">#N/A</definedName>
    <definedName name="BesiUlirU39">#N/A</definedName>
    <definedName name="BesiUlirU39_1">#N/A</definedName>
    <definedName name="besiwf">#N/A</definedName>
    <definedName name="besiwf_1">#N/A</definedName>
    <definedName name="bet">#REF!</definedName>
    <definedName name="BET123_100">#REF!</definedName>
    <definedName name="BET123_200">#REF!</definedName>
    <definedName name="BET225_100">[27]anlisa!#REF!</definedName>
    <definedName name="betbalok">[1]analisa!#REF!</definedName>
    <definedName name="bethcs">[1]analisa!#REF!</definedName>
    <definedName name="betkon">[1]analisa!#REF!</definedName>
    <definedName name="beton">'[73]Anl SNI'!#REF!</definedName>
    <definedName name="beton_dak100kg_bali">#REF!</definedName>
    <definedName name="beton_dak100kg_jatim">#REF!</definedName>
    <definedName name="beton_dak100kg_nusra">#REF!</definedName>
    <definedName name="beton_dak125kg_bali">#REF!</definedName>
    <definedName name="beton_dak125kg_jatim">#REF!</definedName>
    <definedName name="beton_dak125kg_nusra">#REF!</definedName>
    <definedName name="beton_jembatan_bali">#REF!</definedName>
    <definedName name="beton_jembatan_jatim">#REF!</definedName>
    <definedName name="beton_jembatan_nusra">#REF!</definedName>
    <definedName name="beton_lt_kerja_bali">#REF!</definedName>
    <definedName name="beton_lt_kerja_jatim">#REF!</definedName>
    <definedName name="beton_lt_kerja_nusra">#REF!</definedName>
    <definedName name="Beton_PC125">#N/A</definedName>
    <definedName name="Beton_PC125_1">#N/A</definedName>
    <definedName name="Beton_PC225">#N/A</definedName>
    <definedName name="Beton_PC225_1">#N/A</definedName>
    <definedName name="beton_pondasi_tangga">[50]ABK!$F$116</definedName>
    <definedName name="Beton_Sloof_S2">#N/A</definedName>
    <definedName name="Beton_Sloof_S2_1">#N/A</definedName>
    <definedName name="Beton_Struktur">[71]Analisa!$A$247:$I$287</definedName>
    <definedName name="Beton_TBs1">#N/A</definedName>
    <definedName name="Beton_TBs1_1">#N/A</definedName>
    <definedName name="Beton_TBs2">#N/A</definedName>
    <definedName name="Beton_TBs2_1">#N/A</definedName>
    <definedName name="Beton_Tumbuk">[71]Analisa!$A$288:$I$328</definedName>
    <definedName name="BETON135">#N/A</definedName>
    <definedName name="BETON135_1">#N/A</definedName>
    <definedName name="Beton2">#REF!</definedName>
    <definedName name="beton225">'[73]Anl SNI'!#REF!</definedName>
    <definedName name="Beton250">#N/A</definedName>
    <definedName name="Beton3">#REF!</definedName>
    <definedName name="beton75">'[73]Anl SNI'!#REF!</definedName>
    <definedName name="betoncor">#N/A</definedName>
    <definedName name="betoncor_1">#N/A</definedName>
    <definedName name="betoncor_2">#N/A</definedName>
    <definedName name="BETONK250">#N/A</definedName>
    <definedName name="BETONK250_1">#N/A</definedName>
    <definedName name="betonlantai">[27]anlisa!#REF!</definedName>
    <definedName name="betontakbertulang">[74]analisa!$H$1559</definedName>
    <definedName name="bgbgl">#N/A</definedName>
    <definedName name="bgbgl_1">#N/A</definedName>
    <definedName name="bgblt">#N/A</definedName>
    <definedName name="bgblt_1">#N/A</definedName>
    <definedName name="bgbtnat">#N/A</definedName>
    <definedName name="bgbtnat_1">#N/A</definedName>
    <definedName name="bgbtwr">#N/A</definedName>
    <definedName name="bgbtwr_1">#N/A</definedName>
    <definedName name="bgsgl">#N/A</definedName>
    <definedName name="bgsgl_1">#N/A</definedName>
    <definedName name="bgsgt">#N/A</definedName>
    <definedName name="bgsgt_1">#N/A</definedName>
    <definedName name="bgsp">#N/A</definedName>
    <definedName name="bgsp_1">#N/A</definedName>
    <definedName name="BH">#N/A</definedName>
    <definedName name="BH_1">#N/A</definedName>
    <definedName name="bhn">#REF!</definedName>
    <definedName name="BHN.MAROS">#REF!</definedName>
    <definedName name="bhn.maros1">#REF!</definedName>
    <definedName name="bhn.pangkep">#REF!</definedName>
    <definedName name="bhn.site">'[75]BERAT PIPA'!#REF!</definedName>
    <definedName name="bhn_1">#N/A</definedName>
    <definedName name="bhn_upah_alat">#N/A</definedName>
    <definedName name="BHN13B1">#N/A</definedName>
    <definedName name="BHN13B1_1">#N/A</definedName>
    <definedName name="BHN13B1_2">#N/A</definedName>
    <definedName name="BHNKCM">#N/A</definedName>
    <definedName name="BHNKCM_1">#N/A</definedName>
    <definedName name="BHNPAP">#N/A</definedName>
    <definedName name="BHNPAP_1">#N/A</definedName>
    <definedName name="BHNRY">#N/A</definedName>
    <definedName name="BHNRY_1">#N/A</definedName>
    <definedName name="BHNTAL">#N/A</definedName>
    <definedName name="BHNTAL_1">#N/A</definedName>
    <definedName name="BHNTB">#N/A</definedName>
    <definedName name="BHNTB_1">#N/A</definedName>
    <definedName name="BHNTN">#N/A</definedName>
    <definedName name="BHNTN_1">#N/A</definedName>
    <definedName name="biayapancang">[27]anlisa!#REF!</definedName>
    <definedName name="big">#N/A</definedName>
    <definedName name="big_1">#N/A</definedName>
    <definedName name="bilik">#N/A</definedName>
    <definedName name="bilik_1">#N/A</definedName>
    <definedName name="bintang">[45]UPAH!#REF!</definedName>
    <definedName name="BJ">[27]bhn!#REF!</definedName>
    <definedName name="bkali">[51]UPAH!$F$21</definedName>
    <definedName name="bkarang">#REF!</definedName>
    <definedName name="bkjtw">#N/A</definedName>
    <definedName name="bkjtw_1">#N/A</definedName>
    <definedName name="bklm">[1]analisa!#REF!</definedName>
    <definedName name="bkmberg">#N/A</definedName>
    <definedName name="bkmberg_1">#N/A</definedName>
    <definedName name="bkmbw">#N/A</definedName>
    <definedName name="bkmbw_1">#N/A</definedName>
    <definedName name="bkmn">#N/A</definedName>
    <definedName name="bkmn_1">#N/A</definedName>
    <definedName name="bkmorando">#N/A</definedName>
    <definedName name="bkmorando_1">#N/A</definedName>
    <definedName name="bkmwberg">#N/A</definedName>
    <definedName name="bkmwberg_1">#N/A</definedName>
    <definedName name="bkolom" localSheetId="2">#REF!</definedName>
    <definedName name="bkolom" localSheetId="4">#REF!</definedName>
    <definedName name="bkolom" localSheetId="1">#REF!</definedName>
    <definedName name="bkolom" localSheetId="0">#REF!</definedName>
    <definedName name="bkolom" localSheetId="3">#REF!</definedName>
    <definedName name="bkolom" localSheetId="6">#REF!</definedName>
    <definedName name="bkolom" localSheetId="8">#REF!</definedName>
    <definedName name="bkolom">#REF!</definedName>
    <definedName name="bkolom1" localSheetId="6">#REF!</definedName>
    <definedName name="bkolom1" localSheetId="8">#REF!</definedName>
    <definedName name="bkolom1">#REF!</definedName>
    <definedName name="bkolom2" localSheetId="6">#REF!</definedName>
    <definedName name="bkolom2" localSheetId="8">#REF!</definedName>
    <definedName name="bkolom2">#REF!</definedName>
    <definedName name="Bkst.bal.kol">#N/A</definedName>
    <definedName name="Bkst.BATACO">#N/A</definedName>
    <definedName name="Bkst.plat">#N/A</definedName>
    <definedName name="blantai">'[73]Anl SNI'!#REF!</definedName>
    <definedName name="BLK">#N/A</definedName>
    <definedName name="BLK_1">#N/A</definedName>
    <definedName name="blk_2">#N/A</definedName>
    <definedName name="blkbjr">#N/A</definedName>
    <definedName name="blkbjr_1">#N/A</definedName>
    <definedName name="blkbor">#N/A</definedName>
    <definedName name="blkbor_1">#N/A</definedName>
    <definedName name="blkhns">#N/A</definedName>
    <definedName name="blkhns_1">#N/A</definedName>
    <definedName name="blkht1">#N/A</definedName>
    <definedName name="blkht1_1">#N/A</definedName>
    <definedName name="blkht2">#N/A</definedName>
    <definedName name="blkht2_1">#N/A</definedName>
    <definedName name="blkkmp">#N/A</definedName>
    <definedName name="blkkmp_1">#N/A</definedName>
    <definedName name="blkras">#N/A</definedName>
    <definedName name="blkras_1">#N/A</definedName>
    <definedName name="blksam">#N/A</definedName>
    <definedName name="blksam_1">#N/A</definedName>
    <definedName name="bmorandowr">#N/A</definedName>
    <definedName name="bmorandowr_1">#N/A</definedName>
    <definedName name="bms">[1]analisa!#REF!</definedName>
    <definedName name="bn" localSheetId="2" hidden="1">#REF!</definedName>
    <definedName name="bn" localSheetId="4" hidden="1">#REF!</definedName>
    <definedName name="bn" localSheetId="1" hidden="1">#REF!</definedName>
    <definedName name="bn" localSheetId="0" hidden="1">#REF!</definedName>
    <definedName name="bn" localSheetId="3" hidden="1">#REF!</definedName>
    <definedName name="bn" localSheetId="6" hidden="1">#REF!</definedName>
    <definedName name="bn" localSheetId="5" hidden="1">#REF!</definedName>
    <definedName name="bn" localSheetId="8" hidden="1">#REF!</definedName>
    <definedName name="bn" hidden="1">#REF!</definedName>
    <definedName name="bn_1">#N/A</definedName>
    <definedName name="BNY">#N/A</definedName>
    <definedName name="BNY_1">#N/A</definedName>
    <definedName name="bobok">[1]analisa!#REF!</definedName>
    <definedName name="bojong1">#N/A</definedName>
    <definedName name="bojong1_1">#N/A</definedName>
    <definedName name="bojongsari">#N/A</definedName>
    <definedName name="bojongsari_1">#N/A</definedName>
    <definedName name="BOJONGSARI1">#N/A</definedName>
    <definedName name="BOJONGSARI1_1">#N/A</definedName>
    <definedName name="bojongsari2">#N/A</definedName>
    <definedName name="bojongsari2_1">#N/A</definedName>
    <definedName name="bongkar">#N/A</definedName>
    <definedName name="bongkar_1">#N/A</definedName>
    <definedName name="bongkar_atap_bali">#REF!</definedName>
    <definedName name="bongkar_atap_jatim">'[76]Rincian Pekerjaan (2)'!$I$52</definedName>
    <definedName name="bongkar_atap_nusra">#REF!</definedName>
    <definedName name="bongkar_bata1_bali">#REF!</definedName>
    <definedName name="bongkar_bata1_jatim">#REF!</definedName>
    <definedName name="bongkar_bata1_nusra">#REF!</definedName>
    <definedName name="bongkar_bata2_bali">#REF!</definedName>
    <definedName name="bongkar_bata2_jatim">#REF!</definedName>
    <definedName name="bongkar_bata2_nusra">#REF!</definedName>
    <definedName name="bongkar_batu1_bali">#REF!</definedName>
    <definedName name="bongkar_batu1_jatim">#REF!</definedName>
    <definedName name="bongkar_batu1_nusra">#REF!</definedName>
    <definedName name="bongkar_batu2_bali">#REF!</definedName>
    <definedName name="bongkar_batu2_jatim">#REF!</definedName>
    <definedName name="bongkar_batu2_nusra">#REF!</definedName>
    <definedName name="bongkar_beton1_bali">#REF!</definedName>
    <definedName name="bongkar_beton1_jatim">'[76]Rincian Pekerjaan (2)'!$I$41</definedName>
    <definedName name="bongkar_beton1_nusra">#REF!</definedName>
    <definedName name="bongkar_beton2_bali">#REF!</definedName>
    <definedName name="bongkar_beton2_jatim">#REF!</definedName>
    <definedName name="bongkar_beton2_nusra">#REF!</definedName>
    <definedName name="bongkar_granit_bali">#REF!</definedName>
    <definedName name="bongkar_granit_jatim">#REF!</definedName>
    <definedName name="bongkar_granit_nusra">#REF!</definedName>
    <definedName name="bongkar_keramik_bali">#REF!</definedName>
    <definedName name="bongkar_keramik_jatim">#REF!</definedName>
    <definedName name="bongkar_keramik_nusra">#REF!</definedName>
    <definedName name="bongkar_kuda2_bali">#REF!</definedName>
    <definedName name="bongkar_kuda2_jatim">#REF!</definedName>
    <definedName name="bongkar_kuda2_nusra">#REF!</definedName>
    <definedName name="bongkar_paving_bali">#REF!</definedName>
    <definedName name="bongkar_paving_jatim">#REF!</definedName>
    <definedName name="bongkar_paving_nusra">#REF!</definedName>
    <definedName name="bongkar_pintubesikusen_bali">#REF!</definedName>
    <definedName name="bongkar_pintubesikusen_jatim">#REF!</definedName>
    <definedName name="bongkar_pintubesikusen_nusra">#REF!</definedName>
    <definedName name="bongkar_pintukayukusen_bali">#REF!</definedName>
    <definedName name="bongkar_pintukayukusen_jatim">#REF!</definedName>
    <definedName name="bongkar_pintukayukusen_nusra">#REF!</definedName>
    <definedName name="bongkar_plafon_bali">#REF!</definedName>
    <definedName name="bongkar_plafon_jatim">'[76]Rincian Pekerjaan (2)'!$I$57</definedName>
    <definedName name="bongkar_plafon_nusra">#REF!</definedName>
    <definedName name="bOQ">#N/A</definedName>
    <definedName name="border">[25]anal!#REF!</definedName>
    <definedName name="borneobalok">'[57]har-sat'!$E$119</definedName>
    <definedName name="BOSS">#N/A</definedName>
    <definedName name="BOSS1">#N/A</definedName>
    <definedName name="bouw">[27]anlisa!$P$19</definedName>
    <definedName name="Bowplank">#N/A</definedName>
    <definedName name="Bowplank_1">#N/A</definedName>
    <definedName name="Bowplank_2">#N/A</definedName>
    <definedName name="bowplank_bali">#REF!</definedName>
    <definedName name="bowplank_jatim">#REF!</definedName>
    <definedName name="bowplank_nusra">#REF!</definedName>
    <definedName name="bp">#N/A</definedName>
    <definedName name="bpile" localSheetId="2">#REF!</definedName>
    <definedName name="bpile" localSheetId="4">#REF!</definedName>
    <definedName name="bpile" localSheetId="1">#REF!</definedName>
    <definedName name="bpile" localSheetId="0">#REF!</definedName>
    <definedName name="bpile" localSheetId="3">#REF!</definedName>
    <definedName name="bpile" localSheetId="6">#REF!</definedName>
    <definedName name="bpile" localSheetId="8">#REF!</definedName>
    <definedName name="bpile">#REF!</definedName>
    <definedName name="bpile1" localSheetId="6">#REF!</definedName>
    <definedName name="bpile1" localSheetId="8">#REF!</definedName>
    <definedName name="bpile1">#REF!</definedName>
    <definedName name="bpile2" localSheetId="6">#REF!</definedName>
    <definedName name="bpile2" localSheetId="8">#REF!</definedName>
    <definedName name="bpile2">#REF!</definedName>
    <definedName name="bplat" localSheetId="6">#REF!</definedName>
    <definedName name="bplat" localSheetId="8">#REF!</definedName>
    <definedName name="bplat">#REF!</definedName>
    <definedName name="bplat1" localSheetId="6">#REF!</definedName>
    <definedName name="bplat1" localSheetId="8">#REF!</definedName>
    <definedName name="bplat1">#REF!</definedName>
    <definedName name="bplat2" localSheetId="6">#REF!</definedName>
    <definedName name="bplat2" localSheetId="8">#REF!</definedName>
    <definedName name="bplat2">#REF!</definedName>
    <definedName name="bpolos">'[73]Anl SNI'!#REF!</definedName>
    <definedName name="BQ">#N/A</definedName>
    <definedName name="BQ_1">[35]ANALISA!#REF!</definedName>
    <definedName name="BQ_2">#N/A</definedName>
    <definedName name="BQHEADER">#N/A</definedName>
    <definedName name="BQHEADER_1">#N/A</definedName>
    <definedName name="BR">#N/A</definedName>
    <definedName name="BR_1">#N/A</definedName>
    <definedName name="brafen_batukali_bali">#REF!</definedName>
    <definedName name="brafen_batukali_jatim">#REF!</definedName>
    <definedName name="brafen_batukali_nusra">#REF!</definedName>
    <definedName name="BRAKER">#N/A</definedName>
    <definedName name="BRAKER_1">#N/A</definedName>
    <definedName name="brcm10">[1]analisa!#REF!</definedName>
    <definedName name="Breaker">[45]UPAH!#REF!</definedName>
    <definedName name="BS">#REF!</definedName>
    <definedName name="BSB">#N/A</definedName>
    <definedName name="BSB_1">#N/A</definedName>
    <definedName name="bsbgl">#N/A</definedName>
    <definedName name="bsbgl_1">#N/A</definedName>
    <definedName name="bsbtn">#N/A</definedName>
    <definedName name="bsbtn_1">#N/A</definedName>
    <definedName name="bssk">#N/A</definedName>
    <definedName name="bssk_1">#N/A</definedName>
    <definedName name="BSSP">#N/A</definedName>
    <definedName name="BSSP_1">#N/A</definedName>
    <definedName name="Bstng.Bata">#N/A</definedName>
    <definedName name="bstrip">#REF!</definedName>
    <definedName name="Bt_PlatLantaiDS">#N/A</definedName>
    <definedName name="Bt_PlatLantaiDS_1">#N/A</definedName>
    <definedName name="Bt_PlatLantaiDS_2">#N/A</definedName>
    <definedName name="Bt_Tangga">#N/A</definedName>
    <definedName name="Bt_Tangga_1">#N/A</definedName>
    <definedName name="btangga" localSheetId="2">#REF!</definedName>
    <definedName name="btangga" localSheetId="4">#REF!</definedName>
    <definedName name="btangga" localSheetId="1">#REF!</definedName>
    <definedName name="btangga" localSheetId="0">#REF!</definedName>
    <definedName name="btangga" localSheetId="3">#REF!</definedName>
    <definedName name="btangga" localSheetId="6">#REF!</definedName>
    <definedName name="btangga" localSheetId="8">#REF!</definedName>
    <definedName name="btangga">#REF!</definedName>
    <definedName name="btangga1" localSheetId="6">#REF!</definedName>
    <definedName name="btangga1" localSheetId="8">#REF!</definedName>
    <definedName name="btangga1">#REF!</definedName>
    <definedName name="btangga2" localSheetId="6">#REF!</definedName>
    <definedName name="btangga2" localSheetId="8">#REF!</definedName>
    <definedName name="btangga2">#REF!</definedName>
    <definedName name="bthj">#N/A</definedName>
    <definedName name="bthj_1">#N/A</definedName>
    <definedName name="btkr">#N/A</definedName>
    <definedName name="btkr_1">#N/A</definedName>
    <definedName name="btkrw">#N/A</definedName>
    <definedName name="btkrw_1">#N/A</definedName>
    <definedName name="BTM">#N/A</definedName>
    <definedName name="BTM_1">#N/A</definedName>
    <definedName name="btmr">#N/A</definedName>
    <definedName name="btmr_1">#N/A</definedName>
    <definedName name="btmrh">#N/A</definedName>
    <definedName name="btmrh_1">#N/A</definedName>
    <definedName name="btn_pon">[1]analisa!#REF!</definedName>
    <definedName name="btnblk">[1]analisa!#REF!</definedName>
    <definedName name="btncore">[1]analisa!#REF!</definedName>
    <definedName name="btnddg">[1]analisa!#REF!</definedName>
    <definedName name="btnkolom">[1]analisa!#REF!</definedName>
    <definedName name="btnpc">#REF!</definedName>
    <definedName name="btnpit">[1]analisa!#REF!</definedName>
    <definedName name="btnsloof">[1]analisa!#REF!</definedName>
    <definedName name="btntangga">[1]analisa!#REF!</definedName>
    <definedName name="btpch">#N/A</definedName>
    <definedName name="btpch_1">#N/A</definedName>
    <definedName name="btponda">#N/A</definedName>
    <definedName name="btponda_1">#N/A</definedName>
    <definedName name="btth">#N/A</definedName>
    <definedName name="btth_1">#N/A</definedName>
    <definedName name="BUANGAN">#N/A</definedName>
    <definedName name="buangtanah">#REF!</definedName>
    <definedName name="Bubungan">[77]Anl.SNI!#REF!</definedName>
    <definedName name="Bubungan_Genteng">'[78]Harga Satuan'!$S$105</definedName>
    <definedName name="bubungan_metal">[55]Bahan!$G$45</definedName>
    <definedName name="bubungangenteng">[45]UPAH!#REF!</definedName>
    <definedName name="bubungasbes">#N/A</definedName>
    <definedName name="bubungasbes_1">#N/A</definedName>
    <definedName name="bubungasbes_2">#N/A</definedName>
    <definedName name="bubungbtn">#N/A</definedName>
    <definedName name="bubungbtn_1">#N/A</definedName>
    <definedName name="budibakti">#N/A</definedName>
    <definedName name="budibakti_1">#N/A</definedName>
    <definedName name="BUDIBAKTI1">#N/A</definedName>
    <definedName name="BUDIBAKTI1_1">#N/A</definedName>
    <definedName name="budidaya">#N/A</definedName>
    <definedName name="budidaya_1">#N/A</definedName>
    <definedName name="Buis_beton">'[37]DAFTAR HARGA'!$H$154</definedName>
    <definedName name="Buis_Beton_Ø_30_cm">'[65]Daftar Harga Material'!$G$32</definedName>
    <definedName name="Buis_Beton_Ø_50_cm">'[65]Daftar Harga Material'!$G$33</definedName>
    <definedName name="Buis_Btn0.5dia20">#N/A</definedName>
    <definedName name="Buis_Btn0.5dia20_1">#N/A</definedName>
    <definedName name="Buis05_30cm">#N/A</definedName>
    <definedName name="Buis05_30cm_1">#N/A</definedName>
    <definedName name="BUIS1_2">[27]anlisa!#REF!</definedName>
    <definedName name="buis10">[45]UPAH!#REF!</definedName>
    <definedName name="buis100">[45]UPAH!#REF!</definedName>
    <definedName name="BUIS20">[27]anlisa!#REF!</definedName>
    <definedName name="buis20_1">#N/A</definedName>
    <definedName name="BUIS30">[27]anlisa!#REF!</definedName>
    <definedName name="buis30_1">#N/A</definedName>
    <definedName name="buis40">[45]UPAH!#REF!</definedName>
    <definedName name="buis60">[45]UPAH!#REF!</definedName>
    <definedName name="buis80">[45]UPAH!#REF!</definedName>
    <definedName name="bulan">#N/A</definedName>
    <definedName name="BULLDOZER">#N/A</definedName>
    <definedName name="BULLDOZER_1">#N/A</definedName>
    <definedName name="BULLDOZER_2">#N/A</definedName>
    <definedName name="Bumbungan">#REF!</definedName>
    <definedName name="bumbungan_genteng">#REF!</definedName>
    <definedName name="bungasari">#N/A</definedName>
    <definedName name="bungasari_1">#N/A</definedName>
    <definedName name="bungkuskolom">[25]anal!#REF!</definedName>
    <definedName name="buniwangi">#N/A</definedName>
    <definedName name="buniwangi_1">#N/A</definedName>
    <definedName name="Bus">#N/A</definedName>
    <definedName name="busduct">#N/A</definedName>
    <definedName name="busduct_1">#N/A</definedName>
    <definedName name="busduct_2">#N/A</definedName>
    <definedName name="bvlam">#N/A</definedName>
    <definedName name="bvlam_1">#N/A</definedName>
    <definedName name="C.Tembok">#REF!</definedName>
    <definedName name="C_">[35]ANALISA!#REF!</definedName>
    <definedName name="C__1">#N/A</definedName>
    <definedName name="C_Prelims">#N/A</definedName>
    <definedName name="C_Prelims_1">#N/A</definedName>
    <definedName name="ca">[1]analisa!#REF!</definedName>
    <definedName name="CABLE">#N/A</definedName>
    <definedName name="CABLE_1">#N/A</definedName>
    <definedName name="can">#REF!</definedName>
    <definedName name="canopi">[25]anal!#REF!</definedName>
    <definedName name="CAPDAT">#N/A</definedName>
    <definedName name="CAPDAT_1">#N/A</definedName>
    <definedName name="CARE">#N/A</definedName>
    <definedName name="CARE_1">#N/A</definedName>
    <definedName name="CARE_2">#N/A</definedName>
    <definedName name="carstop">#REF!</definedName>
    <definedName name="casf80">#N/A</definedName>
    <definedName name="casf80_1">#N/A</definedName>
    <definedName name="CAT">#N/A</definedName>
    <definedName name="CAT_1">#N/A</definedName>
    <definedName name="cat_atap">#REF!</definedName>
    <definedName name="Cat_besi">#N/A</definedName>
    <definedName name="Cat_besi_1">#N/A</definedName>
    <definedName name="cat_besi_kayu_dulux_m2_bali">#REF!</definedName>
    <definedName name="cat_besi_kayu_dulux_m2_jatim">#REF!</definedName>
    <definedName name="cat_besi_kayu_dulux_m2_nusra">#REF!</definedName>
    <definedName name="cat_besi_kayu_mowilex_m2_bali">#REF!</definedName>
    <definedName name="cat_besi_kayu_mowilex_m2_jatim">#REF!</definedName>
    <definedName name="cat_besi_kayu_mowilex_m2_nusra">#REF!</definedName>
    <definedName name="Cat_Besi_Sieve">#N/A</definedName>
    <definedName name="cat_indoor_catylac_bali">#REF!</definedName>
    <definedName name="cat_indoor_catylac_jatim">#REF!</definedName>
    <definedName name="cat_indoor_catylac_nusra">#REF!</definedName>
    <definedName name="cat_indoor_dulux_bali">#REF!</definedName>
    <definedName name="cat_indoor_dulux_jatim">#REF!</definedName>
    <definedName name="cat_indoor_dulux_nusra">#REF!</definedName>
    <definedName name="cat_indoor_mowilex_bali">#REF!</definedName>
    <definedName name="cat_indoor_mowilex_jatim">#REF!</definedName>
    <definedName name="cat_indoor_mowilex_nusra">#REF!</definedName>
    <definedName name="cat_indoor_vinilex_bali">#REF!</definedName>
    <definedName name="cat_indoor_vinilex_jatim">#REF!</definedName>
    <definedName name="cat_indoor_vinilex_nusra">#REF!</definedName>
    <definedName name="Cat_Kayu">#N/A</definedName>
    <definedName name="Cat_Kayu_1">#N/A</definedName>
    <definedName name="Cat_Kayu_2">#N/A</definedName>
    <definedName name="cat_manie">'[37]DAFTAR HARGA'!$H$117</definedName>
    <definedName name="cat_menie">[55]Bahan!$G$122</definedName>
    <definedName name="cat_outdoor_dulux_bali">#REF!</definedName>
    <definedName name="cat_outdoor_dulux_jatim">#REF!</definedName>
    <definedName name="cat_outdoor_dulux_nusra">#REF!</definedName>
    <definedName name="cat_outdoor_mowilex_bali">#REF!</definedName>
    <definedName name="cat_outdoor_mowilex_jatim">#REF!</definedName>
    <definedName name="cat_outdoor_mowilex_nusra">#REF!</definedName>
    <definedName name="cat_tembok">'[37]DAFTAR HARGA'!$H$119</definedName>
    <definedName name="catap">[44]Upah!$J$69</definedName>
    <definedName name="catbesi">#N/A</definedName>
    <definedName name="catbesi_1">#N/A</definedName>
    <definedName name="CATDIN">[79]Analisa!$K$339</definedName>
    <definedName name="catdinding">#N/A</definedName>
    <definedName name="catdinding_1">#N/A</definedName>
    <definedName name="catdindingbaru">#N/A</definedName>
    <definedName name="catdindingbaru_1">#N/A</definedName>
    <definedName name="catdindingdalam">[25]anal!#REF!</definedName>
    <definedName name="catdindingluar">[25]anal!#REF!</definedName>
    <definedName name="catduko">[25]anal!#REF!</definedName>
    <definedName name="Catexterior">#N/A</definedName>
    <definedName name="Catexterior_1">#N/A</definedName>
    <definedName name="CatInterior">#N/A</definedName>
    <definedName name="CatInterior_1">#N/A</definedName>
    <definedName name="CATKA">[27]anlisa!$P$551</definedName>
    <definedName name="catkayu">#N/A</definedName>
    <definedName name="catkayu_1">#N/A</definedName>
    <definedName name="catkayubaru">#N/A</definedName>
    <definedName name="catkayubaru_1">#N/A</definedName>
    <definedName name="catkayuulang">#N/A</definedName>
    <definedName name="catkayuulang_1">#N/A</definedName>
    <definedName name="catlangit">#N/A</definedName>
    <definedName name="catlangit_1">#N/A</definedName>
    <definedName name="catlist">[25]anal!#REF!</definedName>
    <definedName name="catluar">[25]anal!#REF!</definedName>
    <definedName name="CATMANI">[79]Analisa!$K$368</definedName>
    <definedName name="catmani1">[79]Analisa!$K$368</definedName>
    <definedName name="catmeni">'[72]Hrg satuan'!#REF!</definedName>
    <definedName name="catmenikayu">#REF!</definedName>
    <definedName name="catminyak">'[72]Hrg satuan'!#REF!</definedName>
    <definedName name="catplafond">[25]anal!#REF!</definedName>
    <definedName name="CatPlafond_1">#N/A</definedName>
    <definedName name="Catseng">#REF!</definedName>
    <definedName name="cattbk">[27]anlisa!$P$562</definedName>
    <definedName name="cattembok">'[72]Hrg satuan'!#REF!</definedName>
    <definedName name="cattembok2">'[72]Hrg satuan'!#REF!</definedName>
    <definedName name="cbesi">#N/A</definedName>
    <definedName name="cbesi_1">#N/A</definedName>
    <definedName name="cc">#N/A</definedName>
    <definedName name="CC_01">#N/A</definedName>
    <definedName name="CC_01_1">#N/A</definedName>
    <definedName name="CC_01A">#N/A</definedName>
    <definedName name="CC_01A_1">#N/A</definedName>
    <definedName name="CC_02">#N/A</definedName>
    <definedName name="CC_02_1">#N/A</definedName>
    <definedName name="CC_03">#N/A</definedName>
    <definedName name="CC_03_1">#N/A</definedName>
    <definedName name="CC_04">#N/A</definedName>
    <definedName name="CC_04_1">#N/A</definedName>
    <definedName name="CC_04A">#N/A</definedName>
    <definedName name="CC_04A_1">#N/A</definedName>
    <definedName name="CC_05">#N/A</definedName>
    <definedName name="CC_05_1">#N/A</definedName>
    <definedName name="CC_06">#N/A</definedName>
    <definedName name="CC_06A">#N/A</definedName>
    <definedName name="CC_06A_1">#N/A</definedName>
    <definedName name="CC_06A_2">#N/A</definedName>
    <definedName name="CC_07">#N/A</definedName>
    <definedName name="CC_07_1">#N/A</definedName>
    <definedName name="CC_08">#N/A</definedName>
    <definedName name="CC_08_1">#N/A</definedName>
    <definedName name="CC_09">#N/A</definedName>
    <definedName name="CC_09_1">#N/A</definedName>
    <definedName name="CC_09A">#N/A</definedName>
    <definedName name="CC_09A_1">#N/A</definedName>
    <definedName name="cc_1">#N/A</definedName>
    <definedName name="CC_10">#N/A</definedName>
    <definedName name="CC_10_1">#N/A</definedName>
    <definedName name="CC_11">#N/A</definedName>
    <definedName name="CC_11_1">#N/A</definedName>
    <definedName name="CC_11A">#N/A</definedName>
    <definedName name="CC_11A_1">#N/A</definedName>
    <definedName name="CC_12">#N/A</definedName>
    <definedName name="CC_12_1">#N/A</definedName>
    <definedName name="CC_13">#N/A</definedName>
    <definedName name="CC_13_1">#N/A</definedName>
    <definedName name="CC_13A">#N/A</definedName>
    <definedName name="CC_13A_1">#N/A</definedName>
    <definedName name="CC_14">#N/A</definedName>
    <definedName name="CC_14_1">#N/A</definedName>
    <definedName name="CC_14A">#N/A</definedName>
    <definedName name="CC_14A_1">#N/A</definedName>
    <definedName name="CC_15">#N/A</definedName>
    <definedName name="CC_15_1">#N/A</definedName>
    <definedName name="CC_16">#N/A</definedName>
    <definedName name="CC_16_1">#N/A</definedName>
    <definedName name="CC_17">#N/A</definedName>
    <definedName name="CC_17_1">#N/A</definedName>
    <definedName name="CC_17A">#N/A</definedName>
    <definedName name="CC_17A_1">#N/A</definedName>
    <definedName name="CC_18">#N/A</definedName>
    <definedName name="CC_18_1">#N/A</definedName>
    <definedName name="CC_18A">#N/A</definedName>
    <definedName name="CC_18A_1">#N/A</definedName>
    <definedName name="CC_19">#N/A</definedName>
    <definedName name="CC_19_1">#N/A</definedName>
    <definedName name="CC_20">#N/A</definedName>
    <definedName name="CC_20_1">#N/A</definedName>
    <definedName name="CC_21">#N/A</definedName>
    <definedName name="CC_21_1">#N/A</definedName>
    <definedName name="CC_22">#N/A</definedName>
    <definedName name="CC_22_1">#N/A</definedName>
    <definedName name="CC_22A">#N/A</definedName>
    <definedName name="CC_22A_1">#N/A</definedName>
    <definedName name="CC_23">#N/A</definedName>
    <definedName name="CC_23_1">#N/A</definedName>
    <definedName name="CC_24">#N/A</definedName>
    <definedName name="CC_24_1">#N/A</definedName>
    <definedName name="CC_24A">#N/A</definedName>
    <definedName name="CC_24A_1">#N/A</definedName>
    <definedName name="CC_25">#N/A</definedName>
    <definedName name="CC_25_1">#N/A</definedName>
    <definedName name="CC_26">#N/A</definedName>
    <definedName name="CC_26_1">#N/A</definedName>
    <definedName name="ccc">'[80]HRG.BHN.'!$C$5:$F$69</definedName>
    <definedName name="cccr">[42]Ahs.1!$M$1189</definedName>
    <definedName name="CCF">#N/A</definedName>
    <definedName name="CCF_1">#N/A</definedName>
    <definedName name="CCS">#N/A</definedName>
    <definedName name="CCS_1">#N/A</definedName>
    <definedName name="cctv">#N/A</definedName>
    <definedName name="cctv_1">#N/A</definedName>
    <definedName name="CDD">#N/A</definedName>
    <definedName name="CDD_1">#N/A</definedName>
    <definedName name="CDDD">#N/A</definedName>
    <definedName name="CDDD_1">#N/A</definedName>
    <definedName name="cddd1p">#N/A</definedName>
    <definedName name="cddd3p">#N/A</definedName>
    <definedName name="cek">#REF!</definedName>
    <definedName name="cepat">#N/A</definedName>
    <definedName name="Cermin5mm">#N/A</definedName>
    <definedName name="Cermin5mm_1">#N/A</definedName>
    <definedName name="Cermin5mm_2">#N/A</definedName>
    <definedName name="Cermin6mm">#N/A</definedName>
    <definedName name="Cermin6mm_1">#N/A</definedName>
    <definedName name="CFP">#N/A</definedName>
    <definedName name="CFP_1">#N/A</definedName>
    <definedName name="cg">#REF!</definedName>
    <definedName name="cgionc">#N/A</definedName>
    <definedName name="cgiovl">#N/A</definedName>
    <definedName name="CH">#N/A</definedName>
    <definedName name="CH_1">#N/A</definedName>
    <definedName name="CH_2">#N/A</definedName>
    <definedName name="CHF">#N/A</definedName>
    <definedName name="CHF_1">#N/A</definedName>
    <definedName name="chhtnc">#N/A</definedName>
    <definedName name="chhtvl">#N/A</definedName>
    <definedName name="CHL">#N/A</definedName>
    <definedName name="CHL_1">#N/A</definedName>
    <definedName name="CHL_2">#N/A</definedName>
    <definedName name="chnc">#N/A</definedName>
    <definedName name="chnc_1">#N/A</definedName>
    <definedName name="chvl">#N/A</definedName>
    <definedName name="cikaret">#N/A</definedName>
    <definedName name="cikaret_1">#N/A</definedName>
    <definedName name="cikaret_2">#N/A</definedName>
    <definedName name="CIKARET1">#N/A</definedName>
    <definedName name="CIKARET1_1">#N/A</definedName>
    <definedName name="cikondang">#N/A</definedName>
    <definedName name="cikondang_1">#N/A</definedName>
    <definedName name="cilangkap">#N/A</definedName>
    <definedName name="cilangkap_1">#N/A</definedName>
    <definedName name="cintasari">#N/A</definedName>
    <definedName name="cintasari_1">#N/A</definedName>
    <definedName name="cipanas">#N/A</definedName>
    <definedName name="cipanas_1">#N/A</definedName>
    <definedName name="CIPANAS2">#N/A</definedName>
    <definedName name="CIPANAS2_1">#N/A</definedName>
    <definedName name="cipetir">#N/A</definedName>
    <definedName name="cipetir_1">#N/A</definedName>
    <definedName name="cirenda">#N/A</definedName>
    <definedName name="cirenda_1">#N/A</definedName>
    <definedName name="citidd">#N/A</definedName>
    <definedName name="citidd_1">#N/A</definedName>
    <definedName name="CK">#N/A</definedName>
    <definedName name="CK_1">#N/A</definedName>
    <definedName name="CK_2">#N/A</definedName>
    <definedName name="ckayu">#N/A</definedName>
    <definedName name="ckayu_1">#N/A</definedName>
    <definedName name="Ckayudasar">[51]UPAH!$F$44</definedName>
    <definedName name="CKB">#N/A</definedName>
    <definedName name="CKB_1">#N/A</definedName>
    <definedName name="ckl">#N/A</definedName>
    <definedName name="ckl_1">#N/A</definedName>
    <definedName name="cknc">#N/A</definedName>
    <definedName name="cknc_1">#N/A</definedName>
    <definedName name="ckvl">#N/A</definedName>
    <definedName name="CLEARFOOT">#N/A</definedName>
    <definedName name="CLEARFOOT_1">#N/A</definedName>
    <definedName name="CLEARFOOT_2">#N/A</definedName>
    <definedName name="CLEARHEAD">#N/A</definedName>
    <definedName name="CLEARHEAD_1">#N/A</definedName>
    <definedName name="ClientState">'[81]Fill this out first...'!#REF!</definedName>
    <definedName name="ClientZip">'[81]Fill this out first...'!#REF!</definedName>
    <definedName name="closed_duduk_bali">#REF!</definedName>
    <definedName name="closed_duduk_jatim">#REF!</definedName>
    <definedName name="closed_duduk_nusra">#REF!</definedName>
    <definedName name="ClosekJongkok">[45]UPAH!#REF!</definedName>
    <definedName name="closet">[27]anlisa!#REF!</definedName>
    <definedName name="Closet_Jongkok">#REF!</definedName>
    <definedName name="closetdudukINA">[45]UPAH!#REF!</definedName>
    <definedName name="CLP">#N/A</definedName>
    <definedName name="CLP_1">#N/A</definedName>
    <definedName name="clsddk">#N/A</definedName>
    <definedName name="clsddk_1">#N/A</definedName>
    <definedName name="clsddkwr">#N/A</definedName>
    <definedName name="clsddkwr_1">#N/A</definedName>
    <definedName name="clstd">#N/A</definedName>
    <definedName name="clstd_1">#N/A</definedName>
    <definedName name="clswr">#N/A</definedName>
    <definedName name="clswr_1">#N/A</definedName>
    <definedName name="clvc1">#N/A</definedName>
    <definedName name="CLVC3">0.1</definedName>
    <definedName name="CLVCTB">#N/A</definedName>
    <definedName name="CLVCTB_1">#N/A</definedName>
    <definedName name="CLVCTB_2">#N/A</definedName>
    <definedName name="CN3p">#N/A</definedName>
    <definedName name="CNT">#N/A</definedName>
    <definedName name="CNT_1">#N/A</definedName>
    <definedName name="CNT_2">#N/A</definedName>
    <definedName name="CO">#N/A</definedName>
    <definedName name="CO_1">#N/A</definedName>
    <definedName name="coat">#REF!</definedName>
    <definedName name="coba" hidden="1">'[82]SITE-E'!$AI$33:$AI$144</definedName>
    <definedName name="Code" localSheetId="2" hidden="1">#REF!</definedName>
    <definedName name="Code" localSheetId="4" hidden="1">#REF!</definedName>
    <definedName name="Code" localSheetId="1" hidden="1">#REF!</definedName>
    <definedName name="Code" localSheetId="0" hidden="1">#REF!</definedName>
    <definedName name="Code" localSheetId="3" hidden="1">#REF!</definedName>
    <definedName name="Code" localSheetId="6" hidden="1">#REF!</definedName>
    <definedName name="Code" localSheetId="5" hidden="1">#REF!</definedName>
    <definedName name="Code" localSheetId="8" hidden="1">#REF!</definedName>
    <definedName name="Code" hidden="1">#REF!</definedName>
    <definedName name="Code_1">#N/A</definedName>
    <definedName name="Code_2">#N/A</definedName>
    <definedName name="Coef">#N/A</definedName>
    <definedName name="COGS" localSheetId="2" hidden="1">{#N/A,#N/A,FALSE,"REK";#N/A,#N/A,FALSE,"Bq-ARS"}</definedName>
    <definedName name="COGS" localSheetId="4" hidden="1">{#N/A,#N/A,FALSE,"REK";#N/A,#N/A,FALSE,"Bq-ARS"}</definedName>
    <definedName name="COGS" localSheetId="1" hidden="1">{#N/A,#N/A,FALSE,"REK";#N/A,#N/A,FALSE,"Bq-ARS"}</definedName>
    <definedName name="COGS" localSheetId="0" hidden="1">{#N/A,#N/A,FALSE,"REK";#N/A,#N/A,FALSE,"Bq-ARS"}</definedName>
    <definedName name="COGS" localSheetId="3" hidden="1">{#N/A,#N/A,FALSE,"REK";#N/A,#N/A,FALSE,"Bq-ARS"}</definedName>
    <definedName name="COGS" hidden="1">{#N/A,#N/A,FALSE,"REK";#N/A,#N/A,FALSE,"Bq-ARS"}</definedName>
    <definedName name="Cöï_ly_vaän_chuyeãn">#N/A</definedName>
    <definedName name="CÖÏ_LY_VAÄN_CHUYEÅN">#N/A</definedName>
    <definedName name="Cöï_ly_vaän_chuyeãn_1">#N/A</definedName>
    <definedName name="CÖÏ_LY_VAÄN_CHUYEÅN_1">#N/A</definedName>
    <definedName name="Cöï_ly_vaän_chuyeãn_2">#N/A</definedName>
    <definedName name="COMBO">#N/A</definedName>
    <definedName name="COMBO_1">#N/A</definedName>
    <definedName name="COMPANY">#N/A</definedName>
    <definedName name="COMPANY_1">#N/A</definedName>
    <definedName name="COMPRESSOR">#REF!</definedName>
    <definedName name="COMPRESSOR_1">#N/A</definedName>
    <definedName name="con">#N/A</definedName>
    <definedName name="con_1">#N/A</definedName>
    <definedName name="CONCRETEMIXER">#N/A</definedName>
    <definedName name="CONCRETEMIXER_1">#N/A</definedName>
    <definedName name="CONCRETEMIXER_2">#N/A</definedName>
    <definedName name="CONCRETEVIBRO">#N/A</definedName>
    <definedName name="CONCRETEVIBRO_1">#N/A</definedName>
    <definedName name="condi">#N/A</definedName>
    <definedName name="CONFIR">#N/A</definedName>
    <definedName name="CONFIR_1">#N/A</definedName>
    <definedName name="CONFIR_2">#N/A</definedName>
    <definedName name="cong1x15">#N/A</definedName>
    <definedName name="cong1x15_1">#N/A</definedName>
    <definedName name="CONTRACT">#N/A</definedName>
    <definedName name="CONTRACT_1">#N/A</definedName>
    <definedName name="CONTRACT_2">#N/A</definedName>
    <definedName name="COR">[27]anlisa!$P$160</definedName>
    <definedName name="Cot_thep">#N/A</definedName>
    <definedName name="cov">'[83]Fill this out first...'!$D$12</definedName>
    <definedName name="CPVC100">#N/A</definedName>
    <definedName name="CPVC100_1">#N/A</definedName>
    <definedName name="CPVC100_2">#N/A</definedName>
    <definedName name="CPVC1KM">#N/A</definedName>
    <definedName name="CPVCDN">#N/A</definedName>
    <definedName name="CR" localSheetId="2">#REF!</definedName>
    <definedName name="CR" localSheetId="4">#REF!</definedName>
    <definedName name="CR" localSheetId="1">#REF!</definedName>
    <definedName name="CR" localSheetId="0">#REF!</definedName>
    <definedName name="CR" localSheetId="3">#REF!</definedName>
    <definedName name="CR" localSheetId="6">#REF!</definedName>
    <definedName name="CR" localSheetId="8">#REF!</definedName>
    <definedName name="CR">#REF!</definedName>
    <definedName name="CRANE">#N/A</definedName>
    <definedName name="CRANE_1">#N/A</definedName>
    <definedName name="CRANE_2">#N/A</definedName>
    <definedName name="CRD">#N/A</definedName>
    <definedName name="CRD_1">#N/A</definedName>
    <definedName name="CRS">#N/A</definedName>
    <definedName name="CRS_1">#N/A</definedName>
    <definedName name="CS">#N/A</definedName>
    <definedName name="CS_1">#N/A</definedName>
    <definedName name="csd3p">#N/A</definedName>
    <definedName name="csd3p_1">#N/A</definedName>
    <definedName name="csddg1p">#N/A</definedName>
    <definedName name="csddg1p_1">#N/A</definedName>
    <definedName name="csddt1p">#N/A</definedName>
    <definedName name="csddt1p_1">#N/A</definedName>
    <definedName name="cseng" localSheetId="2">#REF!</definedName>
    <definedName name="cseng" localSheetId="4">#REF!</definedName>
    <definedName name="cseng" localSheetId="1">#REF!</definedName>
    <definedName name="cseng" localSheetId="0">#REF!</definedName>
    <definedName name="cseng" localSheetId="3">#REF!</definedName>
    <definedName name="cseng">#REF!</definedName>
    <definedName name="csht3p">#N/A</definedName>
    <definedName name="csht3p_1">#N/A</definedName>
    <definedName name="csp">[42]Ahs.1!$I$1189</definedName>
    <definedName name="CSSSSSS">#N/A</definedName>
    <definedName name="CSSSSSS_1">#N/A</definedName>
    <definedName name="CT">#N/A</definedName>
    <definedName name="Ct.Kayu">#REF!</definedName>
    <definedName name="Ct.Seng">#REF!</definedName>
    <definedName name="CT_1">#N/A</definedName>
    <definedName name="ctembok">#N/A</definedName>
    <definedName name="ctembok_1">#N/A</definedName>
    <definedName name="cti3x15">#N/A</definedName>
    <definedName name="cti3x15_1">#N/A</definedName>
    <definedName name="culy1">#N/A</definedName>
    <definedName name="culy2">#N/A</definedName>
    <definedName name="culy3">#N/A</definedName>
    <definedName name="culy4">#N/A</definedName>
    <definedName name="culy5">#N/A</definedName>
    <definedName name="cuoc">#N/A</definedName>
    <definedName name="curtainwall_kaca_bali">#REF!</definedName>
    <definedName name="curtainwall_kaca_jatim">#REF!</definedName>
    <definedName name="curtainwall_kaca_nusra">#REF!</definedName>
    <definedName name="cut">[1]analisa!#REF!</definedName>
    <definedName name="cv">#N/A</definedName>
    <definedName name="CX">#N/A</definedName>
    <definedName name="CX_1">#N/A</definedName>
    <definedName name="CX_2">#N/A</definedName>
    <definedName name="cxhtnc">#N/A</definedName>
    <definedName name="cxhtnc_1">#N/A</definedName>
    <definedName name="cxhtvl">#N/A</definedName>
    <definedName name="cxhtvl_1">#N/A</definedName>
    <definedName name="cxnc">#N/A</definedName>
    <definedName name="cxvl">#N/A</definedName>
    <definedName name="cxxnc">#N/A</definedName>
    <definedName name="cxxvl">#N/A</definedName>
    <definedName name="D" localSheetId="6">#REF!</definedName>
    <definedName name="D" localSheetId="8">#REF!</definedName>
    <definedName name="D">'[84]Bhn+Uph'!$B$15:$E$630</definedName>
    <definedName name="D_1">#N/A</definedName>
    <definedName name="D_120">#REF!</definedName>
    <definedName name="D_2">#N/A</definedName>
    <definedName name="D_80">#REF!</definedName>
    <definedName name="D_ABC">#N/A</definedName>
    <definedName name="D_ABC_1">#N/A</definedName>
    <definedName name="D1x49">#N/A</definedName>
    <definedName name="D1x49x49">#N/A</definedName>
    <definedName name="d24nc">#N/A</definedName>
    <definedName name="d24vl">#N/A</definedName>
    <definedName name="DA">#REF!</definedName>
    <definedName name="daerah">[51]UPAH!$F$35</definedName>
    <definedName name="dafaf">#REF!</definedName>
    <definedName name="DAFTAR">#N/A</definedName>
    <definedName name="daftar1">#N/A</definedName>
    <definedName name="DAFTARSEWA">#N/A</definedName>
    <definedName name="DAFTARSEWA_1">#N/A</definedName>
    <definedName name="DAFTARSEWA_2">#N/A</definedName>
    <definedName name="dans">#N/A</definedName>
    <definedName name="dans_1">#N/A</definedName>
    <definedName name="dans_2">#N/A</definedName>
    <definedName name="dans1">#N/A</definedName>
    <definedName name="darno">#REF!</definedName>
    <definedName name="DARULARKOM">#N/A</definedName>
    <definedName name="DARULARKOM_1">#N/A</definedName>
    <definedName name="DAT_BQ">#N/A</definedName>
    <definedName name="DAT_BQ_1">#N/A</definedName>
    <definedName name="data">#N/A</definedName>
    <definedName name="data_1">#N/A</definedName>
    <definedName name="DATA_1_1">#N/A</definedName>
    <definedName name="DATA_1_2">#N/A</definedName>
    <definedName name="DATA_1_3">#N/A</definedName>
    <definedName name="DATA_2">#N/A</definedName>
    <definedName name="DATA_2_1">#N/A</definedName>
    <definedName name="DATA_3">#N/A</definedName>
    <definedName name="data1" localSheetId="2" hidden="1">#REF!</definedName>
    <definedName name="data1" localSheetId="4" hidden="1">#REF!</definedName>
    <definedName name="data1" localSheetId="1" hidden="1">#REF!</definedName>
    <definedName name="data1" localSheetId="0" hidden="1">#REF!</definedName>
    <definedName name="data1" localSheetId="3" hidden="1">#REF!</definedName>
    <definedName name="data1" localSheetId="6" hidden="1">#REF!</definedName>
    <definedName name="data1" localSheetId="8" hidden="1">#REF!</definedName>
    <definedName name="data1" hidden="1">#REF!</definedName>
    <definedName name="data1_1">#N/A</definedName>
    <definedName name="data1_2">#N/A</definedName>
    <definedName name="data2" localSheetId="2" hidden="1">#REF!</definedName>
    <definedName name="data2" localSheetId="4" hidden="1">#REF!</definedName>
    <definedName name="data2" localSheetId="1" hidden="1">#REF!</definedName>
    <definedName name="data2" localSheetId="0" hidden="1">#REF!</definedName>
    <definedName name="data2" localSheetId="3" hidden="1">#REF!</definedName>
    <definedName name="data2" localSheetId="6" hidden="1">#REF!</definedName>
    <definedName name="data2" localSheetId="8" hidden="1">#REF!</definedName>
    <definedName name="data2" hidden="1">#REF!</definedName>
    <definedName name="data2_1">#N/A</definedName>
    <definedName name="data2_2">#N/A</definedName>
    <definedName name="data3" localSheetId="2" hidden="1">#REF!</definedName>
    <definedName name="data3" localSheetId="4" hidden="1">#REF!</definedName>
    <definedName name="data3" localSheetId="1" hidden="1">#REF!</definedName>
    <definedName name="data3" localSheetId="0" hidden="1">#REF!</definedName>
    <definedName name="data3" localSheetId="3" hidden="1">#REF!</definedName>
    <definedName name="data3" localSheetId="6" hidden="1">#REF!</definedName>
    <definedName name="data3" localSheetId="8" hidden="1">#REF!</definedName>
    <definedName name="data3" hidden="1">#REF!</definedName>
    <definedName name="data3_1">#N/A</definedName>
    <definedName name="data3_2">#N/A</definedName>
    <definedName name="_xlnm.Database" localSheetId="2">#REF!</definedName>
    <definedName name="_xlnm.Database" localSheetId="4">#REF!</definedName>
    <definedName name="_xlnm.Database" localSheetId="1">#REF!</definedName>
    <definedName name="_xlnm.Database" localSheetId="0">#REF!</definedName>
    <definedName name="_xlnm.Database" localSheetId="3">#REF!</definedName>
    <definedName name="_xlnm.Database">#REF!</definedName>
    <definedName name="Date">'[81]Fill this out first...'!$D$17</definedName>
    <definedName name="DAUN">[27]anlisa!$P$428</definedName>
    <definedName name="DAUNJDL">#REF!</definedName>
    <definedName name="DaunPintu80210">#N/A</definedName>
    <definedName name="DaunPintu80210_1">#N/A</definedName>
    <definedName name="daunpintukaca">[25]anal!#REF!</definedName>
    <definedName name="daunpintuteak">[25]anal!#REF!</definedName>
    <definedName name="DAX">#REF!</definedName>
    <definedName name="DAYWORKS">#N/A</definedName>
    <definedName name="DAYWORKS_1">#N/A</definedName>
    <definedName name="dbase_file">#REF!</definedName>
    <definedName name="dbase_file_1">#REF!</definedName>
    <definedName name="DBX">#REF!</definedName>
    <definedName name="dcd">[42]Ahs.1!$I$1163</definedName>
    <definedName name="DCUL">#N/A</definedName>
    <definedName name="DCUL_1">#N/A</definedName>
    <definedName name="DCX">#REF!</definedName>
    <definedName name="DD">#N/A</definedName>
    <definedName name="DD_01">#N/A</definedName>
    <definedName name="DD_01_1">#N/A</definedName>
    <definedName name="DD_01_2">#N/A</definedName>
    <definedName name="DD_01A">#N/A</definedName>
    <definedName name="DD_01A_1">#N/A</definedName>
    <definedName name="DD_01B">#N/A</definedName>
    <definedName name="DD_01B_1">#N/A</definedName>
    <definedName name="DD_02">#N/A</definedName>
    <definedName name="DD_02_1">#N/A</definedName>
    <definedName name="DD_03">#N/A</definedName>
    <definedName name="DD_03_1">#N/A</definedName>
    <definedName name="DD_04">#N/A</definedName>
    <definedName name="DD_04_1">#N/A</definedName>
    <definedName name="DD_05">#N/A</definedName>
    <definedName name="DD_05_1">#N/A</definedName>
    <definedName name="DD_05A">#N/A</definedName>
    <definedName name="DD_05A_1">#N/A</definedName>
    <definedName name="DD_05B">#N/A</definedName>
    <definedName name="DD_05B_1">#N/A</definedName>
    <definedName name="DD_06">#N/A</definedName>
    <definedName name="DD_06_1">#N/A</definedName>
    <definedName name="DD_07">#N/A</definedName>
    <definedName name="DD_07_1">#N/A</definedName>
    <definedName name="DD_08">#N/A</definedName>
    <definedName name="DD_08_1">#N/A</definedName>
    <definedName name="DD_08A">#N/A</definedName>
    <definedName name="DD_08A_1">#N/A</definedName>
    <definedName name="DD_09">#N/A</definedName>
    <definedName name="DD_09_1">#N/A</definedName>
    <definedName name="DD_1">#N/A</definedName>
    <definedName name="dd1pnc">#N/A</definedName>
    <definedName name="dd1pvl">#N/A</definedName>
    <definedName name="dd1x2">#N/A</definedName>
    <definedName name="dd3pctnc">#N/A</definedName>
    <definedName name="dd3pctnc_1">#N/A</definedName>
    <definedName name="dd3pctvl">#N/A</definedName>
    <definedName name="dd3pctvl_1">#N/A</definedName>
    <definedName name="dd3plmvl">#N/A</definedName>
    <definedName name="dd3pnc">#N/A</definedName>
    <definedName name="dd3pvl">#N/A</definedName>
    <definedName name="ddhtnc">#N/A</definedName>
    <definedName name="ddhtvl">#N/A</definedName>
    <definedName name="ddt2nc">#N/A</definedName>
    <definedName name="ddt2vl">#N/A</definedName>
    <definedName name="ddtd3pnc">#N/A</definedName>
    <definedName name="ddtt1pnc">#N/A</definedName>
    <definedName name="ddtt1pvl">#N/A</definedName>
    <definedName name="ddtt3pnc">#N/A</definedName>
    <definedName name="ddtt3pvl">#N/A</definedName>
    <definedName name="Ddua">[29]Metode!$M$137</definedName>
    <definedName name="DDX">#REF!</definedName>
    <definedName name="deadman">[27]anlisa!#REF!</definedName>
    <definedName name="delapan">#REF!</definedName>
    <definedName name="dempul">'[72]Hrg satuan'!#REF!</definedName>
    <definedName name="dempul_kayu">'[37]DAFTAR HARGA'!$H$115</definedName>
    <definedName name="dempulplastik">'[57]har-sat'!$E$205</definedName>
    <definedName name="dempultembok">[44]Upah!$J$68</definedName>
    <definedName name="dermaga">#REF!</definedName>
    <definedName name="detib2100">#N/A</definedName>
    <definedName name="detib2100_1">#N/A</definedName>
    <definedName name="detib2100_2">#N/A</definedName>
    <definedName name="detib2120">#N/A</definedName>
    <definedName name="detib2120_1">#N/A</definedName>
    <definedName name="detib250">#N/A</definedName>
    <definedName name="detib250_1">#N/A</definedName>
    <definedName name="detib260">#N/A</definedName>
    <definedName name="detib260_1">#N/A</definedName>
    <definedName name="detib280">#N/A</definedName>
    <definedName name="detib280_1">#N/A</definedName>
    <definedName name="dewi2">#N/A</definedName>
    <definedName name="dewi2_1">#N/A</definedName>
    <definedName name="dewi6">#N/A</definedName>
    <definedName name="dewi6_1">#N/A</definedName>
    <definedName name="df">#N/A</definedName>
    <definedName name="df_1">#N/A</definedName>
    <definedName name="dfffff" localSheetId="2" hidden="1">#REF!</definedName>
    <definedName name="dfffff" localSheetId="4" hidden="1">#REF!</definedName>
    <definedName name="dfffff" localSheetId="1" hidden="1">#REF!</definedName>
    <definedName name="dfffff" localSheetId="0" hidden="1">#REF!</definedName>
    <definedName name="dfffff" localSheetId="3" hidden="1">#REF!</definedName>
    <definedName name="dfffff" localSheetId="6" hidden="1">#REF!</definedName>
    <definedName name="dfffff" localSheetId="5" hidden="1">#REF!</definedName>
    <definedName name="dfffff" localSheetId="8" hidden="1">#REF!</definedName>
    <definedName name="dfffff" hidden="1">#REF!</definedName>
    <definedName name="dfffff_1">#N/A</definedName>
    <definedName name="dfffff_2">#N/A</definedName>
    <definedName name="DFILE">#N/A</definedName>
    <definedName name="DFILE_1">#N/A</definedName>
    <definedName name="dfsfsf">#REF!</definedName>
    <definedName name="DFT" localSheetId="2" hidden="1">#REF!</definedName>
    <definedName name="DFT" localSheetId="4" hidden="1">#REF!</definedName>
    <definedName name="DFT" localSheetId="1" hidden="1">#REF!</definedName>
    <definedName name="DFT" localSheetId="0" hidden="1">#REF!</definedName>
    <definedName name="DFT" localSheetId="3" hidden="1">#REF!</definedName>
    <definedName name="DFT" localSheetId="6" hidden="1">#REF!</definedName>
    <definedName name="DFT" localSheetId="5" hidden="1">#REF!</definedName>
    <definedName name="DFT" localSheetId="8" hidden="1">#REF!</definedName>
    <definedName name="DFT" hidden="1">#REF!</definedName>
    <definedName name="DFT_1">#N/A</definedName>
    <definedName name="dfzff">#REF!</definedName>
    <definedName name="dfzfzf">#REF!</definedName>
    <definedName name="DGM">#N/A</definedName>
    <definedName name="dgnc">#N/A</definedName>
    <definedName name="dgnc_1">#N/A</definedName>
    <definedName name="dgnc_2">#N/A</definedName>
    <definedName name="DGTH">#N/A</definedName>
    <definedName name="DGTH_1">#N/A</definedName>
    <definedName name="DGTH1">#N/A</definedName>
    <definedName name="dgth2">#N/A</definedName>
    <definedName name="DGTR">#N/A</definedName>
    <definedName name="dgvl">#N/A</definedName>
    <definedName name="dgvl_1">#N/A</definedName>
    <definedName name="dgvl_2">#N/A</definedName>
    <definedName name="DGVL1">#N/A</definedName>
    <definedName name="DGVT">#N/A</definedName>
    <definedName name="Dibuat_tgl">#REF!</definedName>
    <definedName name="DIGIT">#REF!</definedName>
    <definedName name="DINDING" localSheetId="6">#REF!</definedName>
    <definedName name="DINDING" localSheetId="8">#REF!</definedName>
    <definedName name="DINDING">#REF!</definedName>
    <definedName name="dinding_beton_bali">#REF!</definedName>
    <definedName name="dinding_beton_jatim">#REF!</definedName>
    <definedName name="dinding_beton_nusra">#REF!</definedName>
    <definedName name="dinding_double_triplek_hpl_bali">#REF!</definedName>
    <definedName name="dinding_double_triplek_hpl_jatim">#REF!</definedName>
    <definedName name="dinding_double_triplek_hpl_nusra">#REF!</definedName>
    <definedName name="Dinding_GlassBlock">#N/A</definedName>
    <definedName name="Dinding_GlassBlock_1">#N/A</definedName>
    <definedName name="Dinding_GlassBlock_2">#N/A</definedName>
    <definedName name="dinding20">[25]anal!#REF!</definedName>
    <definedName name="dindingbronjong">[25]anal!#REF!</definedName>
    <definedName name="dindingdapur">#N/A</definedName>
    <definedName name="dindingdapur_1">#N/A</definedName>
    <definedName name="dindingkm">#N/A</definedName>
    <definedName name="dindingkmwc">#N/A</definedName>
    <definedName name="dindingpemisah">#N/A</definedName>
    <definedName name="dindingpemisah_1">#N/A</definedName>
    <definedName name="dindingpemisah_2">#N/A</definedName>
    <definedName name="dindingulang">#N/A</definedName>
    <definedName name="dindingulang_1">#N/A</definedName>
    <definedName name="dindkamarmandi">#N/A</definedName>
    <definedName name="dindkamarmandi_1">#N/A</definedName>
    <definedName name="dir">#N/A</definedName>
    <definedName name="direksi">#N/A</definedName>
    <definedName name="direksi_1">#N/A</definedName>
    <definedName name="direksi_2">#N/A</definedName>
    <definedName name="Direksi_Keet">#N/A</definedName>
    <definedName name="Direksi_Keet.">#N/A</definedName>
    <definedName name="Direksi_Keet._1">#N/A</definedName>
    <definedName name="Direksi_Keet_1">#N/A</definedName>
    <definedName name="dirgud">#N/A</definedName>
    <definedName name="dirgud_1">#N/A</definedName>
    <definedName name="DIRUT">#N/A</definedName>
    <definedName name="discmbb">#REF!</definedName>
    <definedName name="Discount" localSheetId="2" hidden="1">#REF!</definedName>
    <definedName name="Discount" localSheetId="4" hidden="1">#REF!</definedName>
    <definedName name="Discount" localSheetId="1" hidden="1">#REF!</definedName>
    <definedName name="Discount" localSheetId="0" hidden="1">#REF!</definedName>
    <definedName name="Discount" localSheetId="3" hidden="1">#REF!</definedName>
    <definedName name="Discount" localSheetId="6" hidden="1">#REF!</definedName>
    <definedName name="Discount" localSheetId="5" hidden="1">#REF!</definedName>
    <definedName name="Discount" localSheetId="8" hidden="1">#REF!</definedName>
    <definedName name="Discount" hidden="1">#REF!</definedName>
    <definedName name="Discount_1">#N/A</definedName>
    <definedName name="Discount_2">#N/A</definedName>
    <definedName name="discpin">#N/A</definedName>
    <definedName name="Disiapkan_oleh">#REF!</definedName>
    <definedName name="display_area_2" localSheetId="2" hidden="1">#REF!</definedName>
    <definedName name="display_area_2" localSheetId="4" hidden="1">#REF!</definedName>
    <definedName name="display_area_2" localSheetId="1" hidden="1">#REF!</definedName>
    <definedName name="display_area_2" localSheetId="0" hidden="1">#REF!</definedName>
    <definedName name="display_area_2" localSheetId="3" hidden="1">#REF!</definedName>
    <definedName name="display_area_2" localSheetId="6" hidden="1">#REF!</definedName>
    <definedName name="display_area_2" localSheetId="5" hidden="1">#REF!</definedName>
    <definedName name="display_area_2" localSheetId="8" hidden="1">#REF!</definedName>
    <definedName name="display_area_2" hidden="1">#REF!</definedName>
    <definedName name="display_area_2_1">#N/A</definedName>
    <definedName name="display_area_2_2">#N/A</definedName>
    <definedName name="DL15HT">#N/A</definedName>
    <definedName name="DL16HT">#N/A</definedName>
    <definedName name="DL19HT">#N/A</definedName>
    <definedName name="DL20HT">#N/A</definedName>
    <definedName name="DM">#N/A</definedName>
    <definedName name="DM_1">#N/A</definedName>
    <definedName name="DM_2">#N/A</definedName>
    <definedName name="dmpky">#N/A</definedName>
    <definedName name="dmpky_1">#N/A</definedName>
    <definedName name="dmpl">#N/A</definedName>
    <definedName name="dmpl_1">#N/A</definedName>
    <definedName name="dmpp">#N/A</definedName>
    <definedName name="dmpp_1">#N/A</definedName>
    <definedName name="DNM">#N/A</definedName>
    <definedName name="DNM_1">#N/A</definedName>
    <definedName name="DOLAR">#N/A</definedName>
    <definedName name="dolken">'[56]Harga Satuan'!$G$36</definedName>
    <definedName name="dolken_btg">[55]Bahan!$G$38</definedName>
    <definedName name="Dollar">#N/A</definedName>
    <definedName name="Dollar_1">#N/A</definedName>
    <definedName name="Dollar_2">#N/A</definedName>
    <definedName name="DOLSing">#N/A</definedName>
    <definedName name="DOLSing_1">#N/A</definedName>
    <definedName name="dongia">#N/A</definedName>
    <definedName name="dongia1">#N/A</definedName>
    <definedName name="door">#N/A</definedName>
    <definedName name="Doorcloser_SES">'[31]Daftar Harga'!#REF!</definedName>
    <definedName name="doorm">#N/A</definedName>
    <definedName name="doorm_1">#N/A</definedName>
    <definedName name="doorm_2">#N/A</definedName>
    <definedName name="dorclos">#REF!</definedName>
    <definedName name="Down_Light_Artolite">'[31]Daftar Harga'!$E$482</definedName>
    <definedName name="Down_Light_biasa">'[31]Daftar Harga'!$E$480</definedName>
    <definedName name="dpf_op">#N/A</definedName>
    <definedName name="dpf_op_1">#N/A</definedName>
    <definedName name="dragon">#N/A</definedName>
    <definedName name="dragon_1">#N/A</definedName>
    <definedName name="DRAINASE">#N/A</definedName>
    <definedName name="DRAINASE_1">#N/A</definedName>
    <definedName name="drilb2100">#N/A</definedName>
    <definedName name="drilb2100_1">#N/A</definedName>
    <definedName name="drilb2120">#N/A</definedName>
    <definedName name="drilb2120_1">#N/A</definedName>
    <definedName name="drilb250">#N/A</definedName>
    <definedName name="drilb250_1">#N/A</definedName>
    <definedName name="drilb260">#N/A</definedName>
    <definedName name="drilb260_1">#N/A</definedName>
    <definedName name="drilb280">#N/A</definedName>
    <definedName name="drilb280_1">#N/A</definedName>
    <definedName name="drildl3a100">#N/A</definedName>
    <definedName name="drildl3a100_1">#N/A</definedName>
    <definedName name="drildl3a120">#N/A</definedName>
    <definedName name="drildl3a120_1">#N/A</definedName>
    <definedName name="drildl3a50">#N/A</definedName>
    <definedName name="drildl3a50_1">#N/A</definedName>
    <definedName name="drildl3a60">#N/A</definedName>
    <definedName name="drildl3a60_1">#N/A</definedName>
    <definedName name="drildl3a80">#N/A</definedName>
    <definedName name="drildl3a80_1">#N/A</definedName>
    <definedName name="drill1100">#N/A</definedName>
    <definedName name="drill1100_1">#N/A</definedName>
    <definedName name="drill1120">#N/A</definedName>
    <definedName name="drill1120_1">#N/A</definedName>
    <definedName name="drill150">#N/A</definedName>
    <definedName name="drill150_1">#N/A</definedName>
    <definedName name="drill160">#N/A</definedName>
    <definedName name="drill160_1">#N/A</definedName>
    <definedName name="drill180">#N/A</definedName>
    <definedName name="drill180_1">#N/A</definedName>
    <definedName name="drill3100">#N/A</definedName>
    <definedName name="drill3100_1">#N/A</definedName>
    <definedName name="drill3120">#N/A</definedName>
    <definedName name="drill3120_1">#N/A</definedName>
    <definedName name="drill350">#N/A</definedName>
    <definedName name="drill350_1">#N/A</definedName>
    <definedName name="drill360">#N/A</definedName>
    <definedName name="drill360_1">#N/A</definedName>
    <definedName name="drill380">#N/A</definedName>
    <definedName name="drill380_1">#N/A</definedName>
    <definedName name="drill5100">#N/A</definedName>
    <definedName name="drill5100_1">#N/A</definedName>
    <definedName name="drill5120">#N/A</definedName>
    <definedName name="drill5120_1">#N/A</definedName>
    <definedName name="drill550">#N/A</definedName>
    <definedName name="drill550_1">#N/A</definedName>
    <definedName name="drill560">#N/A</definedName>
    <definedName name="drill560_1">#N/A</definedName>
    <definedName name="drill580">#N/A</definedName>
    <definedName name="drill580_1">#N/A</definedName>
    <definedName name="drill5a100">#N/A</definedName>
    <definedName name="drill5a100_1">#N/A</definedName>
    <definedName name="drill5a120">#N/A</definedName>
    <definedName name="drill5a120_1">#N/A</definedName>
    <definedName name="drill5a50">#N/A</definedName>
    <definedName name="drill5a50_1">#N/A</definedName>
    <definedName name="drill5a60">#N/A</definedName>
    <definedName name="drill5a60_1">#N/A</definedName>
    <definedName name="drill5a80">#N/A</definedName>
    <definedName name="drill5a80_1">#N/A</definedName>
    <definedName name="drill6a100">#N/A</definedName>
    <definedName name="drill6a100_1">#N/A</definedName>
    <definedName name="drill6a120">#N/A</definedName>
    <definedName name="drill6a120_1">#N/A</definedName>
    <definedName name="drill6a50">#N/A</definedName>
    <definedName name="drill6a50_1">#N/A</definedName>
    <definedName name="drill6a60">#N/A</definedName>
    <definedName name="drill6a60_1">#N/A</definedName>
    <definedName name="drill6a80">#N/A</definedName>
    <definedName name="drill6a80_1">#N/A</definedName>
    <definedName name="drillug100">#N/A</definedName>
    <definedName name="drillug100_1">#N/A</definedName>
    <definedName name="drillug120">#N/A</definedName>
    <definedName name="drillug120_1">#N/A</definedName>
    <definedName name="drillug50">#N/A</definedName>
    <definedName name="drillug50_1">#N/A</definedName>
    <definedName name="drillug60">#N/A</definedName>
    <definedName name="drillug60_1">#N/A</definedName>
    <definedName name="drillug80">#N/A</definedName>
    <definedName name="drillug80_1">#N/A</definedName>
    <definedName name="ds1pnc">#N/A</definedName>
    <definedName name="ds1pnc_1">#N/A</definedName>
    <definedName name="ds1pvl">#N/A</definedName>
    <definedName name="ds1pvl_1">#N/A</definedName>
    <definedName name="ds3pnc">#N/A</definedName>
    <definedName name="ds3pnc_1">#N/A</definedName>
    <definedName name="ds3pvl">#N/A</definedName>
    <definedName name="ds3pvl_1">#N/A</definedName>
    <definedName name="Dsatu">[29]Metode!$M$136</definedName>
    <definedName name="dsct3pnc">#N/A</definedName>
    <definedName name="dsct3pnc_1">#N/A</definedName>
    <definedName name="dsct3pvl">#N/A</definedName>
    <definedName name="dsdad">[85]Sheet1!$C$12</definedName>
    <definedName name="dsdsdsd">#REF!</definedName>
    <definedName name="dsfsf" localSheetId="2" hidden="1">#REF!</definedName>
    <definedName name="dsfsf" localSheetId="4" hidden="1">#REF!</definedName>
    <definedName name="dsfsf" localSheetId="1" hidden="1">#REF!</definedName>
    <definedName name="dsfsf" localSheetId="0" hidden="1">#REF!</definedName>
    <definedName name="dsfsf" localSheetId="3" hidden="1">#REF!</definedName>
    <definedName name="dsfsf" localSheetId="6" hidden="1">#REF!</definedName>
    <definedName name="dsfsf" localSheetId="5" hidden="1">#REF!</definedName>
    <definedName name="dsfsf" localSheetId="8" hidden="1">#REF!</definedName>
    <definedName name="dsfsf" hidden="1">#REF!</definedName>
    <definedName name="DSHP">[35]ANALISA!#REF!</definedName>
    <definedName name="dsilb2100">#N/A</definedName>
    <definedName name="dsilb2100_1">#N/A</definedName>
    <definedName name="dsilb2100_2">#N/A</definedName>
    <definedName name="dsilb2120">#N/A</definedName>
    <definedName name="dsilb2120_1">#N/A</definedName>
    <definedName name="dsilb250">#N/A</definedName>
    <definedName name="dsilb250_1">#N/A</definedName>
    <definedName name="dsilb260">#N/A</definedName>
    <definedName name="dsilb260_1">#N/A</definedName>
    <definedName name="dsilb280">#N/A</definedName>
    <definedName name="dsilb280_1">#N/A</definedName>
    <definedName name="dsildb2100">#N/A</definedName>
    <definedName name="dsildb2100_1">#N/A</definedName>
    <definedName name="dsildb2120">#N/A</definedName>
    <definedName name="dsildb2120_1">#N/A</definedName>
    <definedName name="dsildb250">#N/A</definedName>
    <definedName name="dsildb250_1">#N/A</definedName>
    <definedName name="dsildb260">#N/A</definedName>
    <definedName name="dsildb260_1">#N/A</definedName>
    <definedName name="dsildb280">#N/A</definedName>
    <definedName name="dsildb280_1">#N/A</definedName>
    <definedName name="dsildl1100">#N/A</definedName>
    <definedName name="dsildl1100_1">#N/A</definedName>
    <definedName name="dsildl1120">#N/A</definedName>
    <definedName name="dsildl1120_1">#N/A</definedName>
    <definedName name="dsildl150">#N/A</definedName>
    <definedName name="dsildl150_1">#N/A</definedName>
    <definedName name="dsildl160">#N/A</definedName>
    <definedName name="dsildl160_1">#N/A</definedName>
    <definedName name="dsildl180">#N/A</definedName>
    <definedName name="dsildl180_1">#N/A</definedName>
    <definedName name="dsildl3100">#N/A</definedName>
    <definedName name="dsildl3100_1">#N/A</definedName>
    <definedName name="dsildl3120">#N/A</definedName>
    <definedName name="dsildl3120_1">#N/A</definedName>
    <definedName name="dsildl350">#N/A</definedName>
    <definedName name="dsildl350_1">#N/A</definedName>
    <definedName name="dsildl360">#N/A</definedName>
    <definedName name="dsildl360_1">#N/A</definedName>
    <definedName name="dsildl380">#N/A</definedName>
    <definedName name="dsildl380_1">#N/A</definedName>
    <definedName name="dsildl3a100">#N/A</definedName>
    <definedName name="dsildl3a100_1">#N/A</definedName>
    <definedName name="dsildl3a120">#N/A</definedName>
    <definedName name="dsildl3a120_1">#N/A</definedName>
    <definedName name="dsildl3a50">#N/A</definedName>
    <definedName name="dsildl3a50_1">#N/A</definedName>
    <definedName name="dsildl3a60">#N/A</definedName>
    <definedName name="dsildl3a60_1">#N/A</definedName>
    <definedName name="dsildl3a80">#N/A</definedName>
    <definedName name="dsildl3a80_1">#N/A</definedName>
    <definedName name="dsildl5100">#N/A</definedName>
    <definedName name="dsildl5100_1">#N/A</definedName>
    <definedName name="dsildl5120">#N/A</definedName>
    <definedName name="dsildl5120_1">#N/A</definedName>
    <definedName name="dsildl550">#N/A</definedName>
    <definedName name="dsildl550_1">#N/A</definedName>
    <definedName name="dsildl560">#N/A</definedName>
    <definedName name="dsildl560_1">#N/A</definedName>
    <definedName name="dsildl580">#N/A</definedName>
    <definedName name="dsildl580_1">#N/A</definedName>
    <definedName name="dsildl5a100">#N/A</definedName>
    <definedName name="dsildl5a100_1">#N/A</definedName>
    <definedName name="dsildl5a120">#N/A</definedName>
    <definedName name="dsildl5a120_1">#N/A</definedName>
    <definedName name="dsildl5a50">#N/A</definedName>
    <definedName name="dsildl5a50_1">#N/A</definedName>
    <definedName name="dsildl5a60">#N/A</definedName>
    <definedName name="dsildl5a60_1">#N/A</definedName>
    <definedName name="dsildl5a80">#N/A</definedName>
    <definedName name="dsildl5a80_1">#N/A</definedName>
    <definedName name="dsildl6a100">#N/A</definedName>
    <definedName name="dsildl6a100_1">#N/A</definedName>
    <definedName name="dsildl6a120">#N/A</definedName>
    <definedName name="dsildl6a120_1">#N/A</definedName>
    <definedName name="dsildl6a50">#N/A</definedName>
    <definedName name="dsildl6a50_1">#N/A</definedName>
    <definedName name="dsildl6a60">#N/A</definedName>
    <definedName name="dsildl6a60_1">#N/A</definedName>
    <definedName name="dsildl6a80">#N/A</definedName>
    <definedName name="dsildl6a80_1">#N/A</definedName>
    <definedName name="dsildlug100">#N/A</definedName>
    <definedName name="dsildlug100_1">#N/A</definedName>
    <definedName name="dsildlug120">#N/A</definedName>
    <definedName name="dsildlug120_1">#N/A</definedName>
    <definedName name="dsildlug50">#N/A</definedName>
    <definedName name="dsildlug50_1">#N/A</definedName>
    <definedName name="dsildlug60">#N/A</definedName>
    <definedName name="dsildlug60_1">#N/A</definedName>
    <definedName name="dsildlug80">#N/A</definedName>
    <definedName name="dsildlug80_1">#N/A</definedName>
    <definedName name="dsill1100">#N/A</definedName>
    <definedName name="dsill1100_1">#N/A</definedName>
    <definedName name="dsill1120">#N/A</definedName>
    <definedName name="dsill1120_1">#N/A</definedName>
    <definedName name="dsill150">#N/A</definedName>
    <definedName name="dsill150_1">#N/A</definedName>
    <definedName name="dsill160">#N/A</definedName>
    <definedName name="dsill160_1">#N/A</definedName>
    <definedName name="dsill180">#N/A</definedName>
    <definedName name="dsill180_1">#N/A</definedName>
    <definedName name="dsill3100">#N/A</definedName>
    <definedName name="dsill3100_1">#N/A</definedName>
    <definedName name="dsill3120">#N/A</definedName>
    <definedName name="dsill3120_1">#N/A</definedName>
    <definedName name="dsill350">#N/A</definedName>
    <definedName name="dsill350_1">#N/A</definedName>
    <definedName name="dsill360">#N/A</definedName>
    <definedName name="dsill360_1">#N/A</definedName>
    <definedName name="dsill380">#N/A</definedName>
    <definedName name="dsill380_1">#N/A</definedName>
    <definedName name="dsill3a100">#N/A</definedName>
    <definedName name="dsill3a100_1">#N/A</definedName>
    <definedName name="dsill3a120">#N/A</definedName>
    <definedName name="dsill3a120_1">#N/A</definedName>
    <definedName name="dsill3a50">#N/A</definedName>
    <definedName name="dsill3a50_1">#N/A</definedName>
    <definedName name="dsill3a60">#N/A</definedName>
    <definedName name="dsill3a60_1">#N/A</definedName>
    <definedName name="dsill3a80">#N/A</definedName>
    <definedName name="dsill3a80_1">#N/A</definedName>
    <definedName name="dsill5100">#N/A</definedName>
    <definedName name="dsill5100_1">#N/A</definedName>
    <definedName name="dsill5120">#N/A</definedName>
    <definedName name="dsill5120_1">#N/A</definedName>
    <definedName name="dsill550">#N/A</definedName>
    <definedName name="dsill550_1">#N/A</definedName>
    <definedName name="dsill560">#N/A</definedName>
    <definedName name="dsill560_1">#N/A</definedName>
    <definedName name="dsill580">#N/A</definedName>
    <definedName name="dsill580_1">#N/A</definedName>
    <definedName name="dsill5a100">#N/A</definedName>
    <definedName name="dsill5a100_1">#N/A</definedName>
    <definedName name="dsill5a120">#N/A</definedName>
    <definedName name="dsill5a120_1">#N/A</definedName>
    <definedName name="dsill5a50">#N/A</definedName>
    <definedName name="dsill5a50_1">#N/A</definedName>
    <definedName name="dsill5a60">#N/A</definedName>
    <definedName name="dsill5a60_1">#N/A</definedName>
    <definedName name="dsill5a80">#N/A</definedName>
    <definedName name="dsill5a80_1">#N/A</definedName>
    <definedName name="dsill6a100">#N/A</definedName>
    <definedName name="dsill6a100_1">#N/A</definedName>
    <definedName name="dsill6a120">#N/A</definedName>
    <definedName name="dsill6a120_1">#N/A</definedName>
    <definedName name="dsill6a50">#N/A</definedName>
    <definedName name="dsill6a50_1">#N/A</definedName>
    <definedName name="dsill6a60">#N/A</definedName>
    <definedName name="dsill6a60_1">#N/A</definedName>
    <definedName name="dsill6a80">#N/A</definedName>
    <definedName name="dsill6a80_1">#N/A</definedName>
    <definedName name="dsillug100">#N/A</definedName>
    <definedName name="dsillug100_1">#N/A</definedName>
    <definedName name="dsillug120">#N/A</definedName>
    <definedName name="dsillug120_1">#N/A</definedName>
    <definedName name="dsillug50">#N/A</definedName>
    <definedName name="dsillug50_1">#N/A</definedName>
    <definedName name="dsillug60">#N/A</definedName>
    <definedName name="dsillug60_1">#N/A</definedName>
    <definedName name="dsillug80">#N/A</definedName>
    <definedName name="dsillug80_1">#N/A</definedName>
    <definedName name="dsp_ot">#N/A</definedName>
    <definedName name="dsp_ot_1">#N/A</definedName>
    <definedName name="dstib2100">#N/A</definedName>
    <definedName name="dstib2100_1">#N/A</definedName>
    <definedName name="dstib2120">#N/A</definedName>
    <definedName name="dstib2120_1">#N/A</definedName>
    <definedName name="dstib250">#N/A</definedName>
    <definedName name="dstib250_1">#N/A</definedName>
    <definedName name="dstib260">#N/A</definedName>
    <definedName name="dstib260_1">#N/A</definedName>
    <definedName name="dstib280">#N/A</definedName>
    <definedName name="dstib280_1">#N/A</definedName>
    <definedName name="dstrs">#REF!</definedName>
    <definedName name="du">#N/A</definedName>
    <definedName name="du_1">#N/A</definedName>
    <definedName name="dua">#REF!</definedName>
    <definedName name="dua_1">#N/A</definedName>
    <definedName name="duabelas">#REF!</definedName>
    <definedName name="duco_danagloss_m2_bali">#REF!</definedName>
    <definedName name="duco_danagloss_m2_jatim">#REF!</definedName>
    <definedName name="duco_danagloss_m2_nusra">#REF!</definedName>
    <definedName name="duct_apt">#N/A</definedName>
    <definedName name="duct_apt_1">#N/A</definedName>
    <definedName name="duct_exh">#N/A</definedName>
    <definedName name="duct_exh_1">#N/A</definedName>
    <definedName name="duct_exh_op_shft">#N/A</definedName>
    <definedName name="duct_exh_op_shft_1">#N/A</definedName>
    <definedName name="duct_exh_ot">#N/A</definedName>
    <definedName name="duct_exh_ot_1">#N/A</definedName>
    <definedName name="duct_exh_ot_shft">#N/A</definedName>
    <definedName name="duct_exh_ot_shft_1">#N/A</definedName>
    <definedName name="duct_int">#N/A</definedName>
    <definedName name="duct_int_1">#N/A</definedName>
    <definedName name="duct_ot">#N/A</definedName>
    <definedName name="duct_ot_1">#N/A</definedName>
    <definedName name="duct_ot_ta">#N/A</definedName>
    <definedName name="duct_ot_ta_1">#N/A</definedName>
    <definedName name="duct_r">#N/A</definedName>
    <definedName name="duct_r_1">#N/A</definedName>
    <definedName name="duct_s">#N/A</definedName>
    <definedName name="duct_s_1">#N/A</definedName>
    <definedName name="duct_sh_ot">#N/A</definedName>
    <definedName name="duct_sh_ot_1">#N/A</definedName>
    <definedName name="duct_sht">#N/A</definedName>
    <definedName name="duct_sht_1">#N/A</definedName>
    <definedName name="duct_su_op">#N/A</definedName>
    <definedName name="duct_su_op_1">#N/A</definedName>
    <definedName name="duct_t_i">#N/A</definedName>
    <definedName name="duct_t_i_1">#N/A</definedName>
    <definedName name="duct_ta_app">#N/A</definedName>
    <definedName name="duct_ta_app_1">#N/A</definedName>
    <definedName name="duct_ta_ot">#N/A</definedName>
    <definedName name="duct_ta_ot_1">#N/A</definedName>
    <definedName name="duk">#N/A</definedName>
    <definedName name="duk_1">#N/A</definedName>
    <definedName name="DUMPTRUCK1">#N/A</definedName>
    <definedName name="DUMPTRUCK1_1">#N/A</definedName>
    <definedName name="DUMPTRUCK2">#N/A</definedName>
    <definedName name="DUMPTRUCK2_1">#N/A</definedName>
    <definedName name="dumpu">#REF!</definedName>
    <definedName name="dumpul">#REF!</definedName>
    <definedName name="duong1">#N/A</definedName>
    <definedName name="duong1_1">#N/A</definedName>
    <definedName name="duong2">#N/A</definedName>
    <definedName name="duong3">#N/A</definedName>
    <definedName name="duong4">#N/A</definedName>
    <definedName name="duong5">#N/A</definedName>
    <definedName name="DWN_V">#N/A</definedName>
    <definedName name="DWN_V_1">#N/A</definedName>
    <definedName name="DWN_V_2">#N/A</definedName>
    <definedName name="dynabolt">[55]Bahan!$G$62</definedName>
    <definedName name="dzb">#N/A</definedName>
    <definedName name="dzb_1">#N/A</definedName>
    <definedName name="dzfzfdzf">#REF!</definedName>
    <definedName name="E" localSheetId="6">#REF!</definedName>
    <definedName name="E" localSheetId="8">#REF!</definedName>
    <definedName name="E">#REF!</definedName>
    <definedName name="E_001">#REF!</definedName>
    <definedName name="E_010">#REF!</definedName>
    <definedName name="E_031">#REF!</definedName>
    <definedName name="E_040">#REF!</definedName>
    <definedName name="E_052">#REF!</definedName>
    <definedName name="E_080">#REF!</definedName>
    <definedName name="E_081">#REF!</definedName>
    <definedName name="E_084">#REF!</definedName>
    <definedName name="E_087">#REF!</definedName>
    <definedName name="E_088">#REF!</definedName>
    <definedName name="E_089">#REF!</definedName>
    <definedName name="E_153">#REF!</definedName>
    <definedName name="E_154">#REF!</definedName>
    <definedName name="E_155">#REF!</definedName>
    <definedName name="E_157">#REF!</definedName>
    <definedName name="E_182">#REF!</definedName>
    <definedName name="E_211">#REF!</definedName>
    <definedName name="E_212">#REF!</definedName>
    <definedName name="E_221">#REF!</definedName>
    <definedName name="E_251">#REF!</definedName>
    <definedName name="E_253">#REF!</definedName>
    <definedName name="E_301">#REF!</definedName>
    <definedName name="E_341">#REF!</definedName>
    <definedName name="E_SE">#N/A</definedName>
    <definedName name="E_SE_1">#N/A</definedName>
    <definedName name="E_SE_2">#N/A</definedName>
    <definedName name="eada">#REF!</definedName>
    <definedName name="ECP">'[83]Fill this out first...'!#REF!</definedName>
    <definedName name="Edua">[29]Metode!$M$35</definedName>
    <definedName name="ee">#N/A</definedName>
    <definedName name="EE_01">#N/A</definedName>
    <definedName name="EE_01_1">#N/A</definedName>
    <definedName name="EE_01_2">#N/A</definedName>
    <definedName name="EE_01A">#N/A</definedName>
    <definedName name="EE_01A_1">#N/A</definedName>
    <definedName name="EE_02">#N/A</definedName>
    <definedName name="EE_02_1">#N/A</definedName>
    <definedName name="EE_03">#N/A</definedName>
    <definedName name="EE_03_1">#N/A</definedName>
    <definedName name="EE_03A">#N/A</definedName>
    <definedName name="EE_03A_1">#N/A</definedName>
    <definedName name="EE_04">#N/A</definedName>
    <definedName name="EE_04_1">#N/A</definedName>
    <definedName name="EE_04A">#N/A</definedName>
    <definedName name="EE_04A_1">#N/A</definedName>
    <definedName name="EE_04B">#N/A</definedName>
    <definedName name="EE_04B_1">#N/A</definedName>
    <definedName name="EE_04C">#N/A</definedName>
    <definedName name="EE_04D">#N/A</definedName>
    <definedName name="EE_04D_1">#N/A</definedName>
    <definedName name="EE_04D_2">#N/A</definedName>
    <definedName name="EE_05">#N/A</definedName>
    <definedName name="EE_05_1">#N/A</definedName>
    <definedName name="EE_06">#N/A</definedName>
    <definedName name="EE_06_1">#N/A</definedName>
    <definedName name="EE_06A">#N/A</definedName>
    <definedName name="EE_06A_1">#N/A</definedName>
    <definedName name="EE_07">#N/A</definedName>
    <definedName name="EE_07_1">#N/A</definedName>
    <definedName name="EE_08">#N/A</definedName>
    <definedName name="EE_08_1">#N/A</definedName>
    <definedName name="EE_09">#N/A</definedName>
    <definedName name="EE_09_1">#N/A</definedName>
    <definedName name="ee_1">#N/A</definedName>
    <definedName name="EE_10">#N/A</definedName>
    <definedName name="EE_10_1">#N/A</definedName>
    <definedName name="EE_11">#N/A</definedName>
    <definedName name="EE_11_1">#N/A</definedName>
    <definedName name="EE_12">#N/A</definedName>
    <definedName name="EE_12_1">#N/A</definedName>
    <definedName name="EE_12A">#N/A</definedName>
    <definedName name="EE_12A_1">#N/A</definedName>
    <definedName name="EE_12B">#N/A</definedName>
    <definedName name="EE_12B_1">#N/A</definedName>
    <definedName name="EE_12C">#N/A</definedName>
    <definedName name="EE_12C_1">#N/A</definedName>
    <definedName name="EE_12D">#N/A</definedName>
    <definedName name="EE_12D_1">#N/A</definedName>
    <definedName name="EE_12E">#N/A</definedName>
    <definedName name="EE_12E_1">#N/A</definedName>
    <definedName name="EE_13">#N/A</definedName>
    <definedName name="EE_13_1">#N/A</definedName>
    <definedName name="EE_15">#N/A</definedName>
    <definedName name="EE_15_1">#N/A</definedName>
    <definedName name="EE_17">#N/A</definedName>
    <definedName name="EE_17_1">#N/A</definedName>
    <definedName name="EE_18">#N/A</definedName>
    <definedName name="EE_19">#N/A</definedName>
    <definedName name="EE_19_1">#N/A</definedName>
    <definedName name="EE_19_2">#N/A</definedName>
    <definedName name="EE_20">#N/A</definedName>
    <definedName name="EE_24">#N/A</definedName>
    <definedName name="EE_24_1">#N/A</definedName>
    <definedName name="EE_24_2">#N/A</definedName>
    <definedName name="EE_25">#N/A</definedName>
    <definedName name="EE_25_1">#N/A</definedName>
    <definedName name="EE_26">#N/A</definedName>
    <definedName name="EE_26_1">#N/A</definedName>
    <definedName name="EE_27">#N/A</definedName>
    <definedName name="EE_27_1">#N/A</definedName>
    <definedName name="EE_28">#N/A</definedName>
    <definedName name="EE_28_1">#N/A</definedName>
    <definedName name="EE_29">#N/A</definedName>
    <definedName name="EE_29_1">#N/A</definedName>
    <definedName name="EE_30">#N/A</definedName>
    <definedName name="EE_30_1">#N/A</definedName>
    <definedName name="EE_31">#N/A</definedName>
    <definedName name="EE_31_1">#N/A</definedName>
    <definedName name="EE_32">#N/A</definedName>
    <definedName name="EE_32_1">#N/A</definedName>
    <definedName name="EE_33">#N/A</definedName>
    <definedName name="EE_33_1">#N/A</definedName>
    <definedName name="EE_34">#N/A</definedName>
    <definedName name="EE_34_1">#N/A</definedName>
    <definedName name="EE_35">#N/A</definedName>
    <definedName name="EE_35_1">#N/A</definedName>
    <definedName name="EEE06REV">'[86]5-Peralatan'!$AW$13</definedName>
    <definedName name="EEE09REV1">'[86]5-Peralatan'!$AW$16</definedName>
    <definedName name="EEE17REV">'[86]5-Peralatan'!$AW$24</definedName>
    <definedName name="EEE17REV1">'[86]5-Peralatan'!$AW$24</definedName>
    <definedName name="Eempat">[29]Metode!$M$37</definedName>
    <definedName name="eesc">#N/A</definedName>
    <definedName name="eesc_1">#N/A</definedName>
    <definedName name="EEX">#REF!</definedName>
    <definedName name="EF">#REF!</definedName>
    <definedName name="eff">#N/A</definedName>
    <definedName name="efg">[42]Ahs.2!$L$371</definedName>
    <definedName name="EFX">#REF!</definedName>
    <definedName name="eg">#N/A</definedName>
    <definedName name="eg_1">#N/A</definedName>
    <definedName name="eg_11">"#REF!"</definedName>
    <definedName name="eg_12">"#REF!"</definedName>
    <definedName name="eg_13">"#REF!"</definedName>
    <definedName name="eg_14">"#REF!"</definedName>
    <definedName name="eg_15">"#REF!"</definedName>
    <definedName name="eg_16">"#REF!"</definedName>
    <definedName name="eg_17">"#REF!"</definedName>
    <definedName name="eg_18">"#REF!"</definedName>
    <definedName name="eg_2">#N/A</definedName>
    <definedName name="eg_3">#REF!</definedName>
    <definedName name="eg_4">"#REF!"</definedName>
    <definedName name="eg_5">"#REF!"</definedName>
    <definedName name="eg_6">"#REF!"</definedName>
    <definedName name="eg_7">"#REF!"</definedName>
    <definedName name="egqg" localSheetId="2" hidden="1">#REF!</definedName>
    <definedName name="egqg" localSheetId="4" hidden="1">#REF!</definedName>
    <definedName name="egqg" localSheetId="1" hidden="1">#REF!</definedName>
    <definedName name="egqg" localSheetId="0" hidden="1">#REF!</definedName>
    <definedName name="egqg" localSheetId="3" hidden="1">#REF!</definedName>
    <definedName name="egqg" localSheetId="6" hidden="1">#REF!</definedName>
    <definedName name="egqg" localSheetId="5" hidden="1">#REF!</definedName>
    <definedName name="egqg" localSheetId="8" hidden="1">#REF!</definedName>
    <definedName name="egqg" hidden="1">#REF!</definedName>
    <definedName name="egqg_1">#N/A</definedName>
    <definedName name="EGX">#REF!</definedName>
    <definedName name="EHX">#REF!</definedName>
    <definedName name="EJX">#REF!</definedName>
    <definedName name="EKX">#REF!</definedName>
    <definedName name="ELX">#REF!</definedName>
    <definedName name="empat">[27]anlisa!#REF!</definedName>
    <definedName name="EN">#REF!</definedName>
    <definedName name="enam">#REF!</definedName>
    <definedName name="END">#N/A</definedName>
    <definedName name="END_1">#N/A</definedName>
    <definedName name="engjnd">#N/A</definedName>
    <definedName name="engjnd_1">#N/A</definedName>
    <definedName name="engpnt">#N/A</definedName>
    <definedName name="engpnt_1">#N/A</definedName>
    <definedName name="engptr">#N/A</definedName>
    <definedName name="engptr_1">#N/A</definedName>
    <definedName name="engsel">#REF!</definedName>
    <definedName name="engsel_Jendela">'[37]DAFTAR HARGA'!$H$77</definedName>
    <definedName name="Engsel_jendela__AD">'[31]Daftar Harga'!$E$280</definedName>
    <definedName name="engsel_pintu">[55]Bahan!$G$89</definedName>
    <definedName name="Engsel_pintu__Gracia">'[31]Daftar Harga'!$E$278</definedName>
    <definedName name="engselj">[27]anlisa!#REF!</definedName>
    <definedName name="EngselJendAngin">#N/A</definedName>
    <definedName name="EngselJendAngin_1">#N/A</definedName>
    <definedName name="engseljendela">#REF!</definedName>
    <definedName name="engselnilonringpintu">'[74]HARGA BARU'!$F$282</definedName>
    <definedName name="engselp">[27]anlisa!$P$490</definedName>
    <definedName name="engselpintu">'[72]Hrg satuan'!#REF!</definedName>
    <definedName name="EngselPintu3">#N/A</definedName>
    <definedName name="EngselPintu3_1">#N/A</definedName>
    <definedName name="eol">[42]Ahs.1!$N$1271</definedName>
    <definedName name="equ">[42]Ahs.1!$K$1149</definedName>
    <definedName name="ER" localSheetId="2">#REF!</definedName>
    <definedName name="ER" localSheetId="4">#REF!</definedName>
    <definedName name="ER" localSheetId="1">#REF!</definedName>
    <definedName name="ER" localSheetId="0">#REF!</definedName>
    <definedName name="ER" localSheetId="3">#REF!</definedName>
    <definedName name="ER" localSheetId="6">#REF!</definedName>
    <definedName name="ER" localSheetId="8">#REF!</definedName>
    <definedName name="ER">#REF!</definedName>
    <definedName name="erar" localSheetId="2">#REF!</definedName>
    <definedName name="erar" localSheetId="4">#REF!</definedName>
    <definedName name="erar" localSheetId="1">#REF!</definedName>
    <definedName name="erar" localSheetId="0">#REF!</definedName>
    <definedName name="erar" localSheetId="3">#REF!</definedName>
    <definedName name="erar">#REF!</definedName>
    <definedName name="ERGG">#N/A</definedName>
    <definedName name="ERGG_1">#N/A</definedName>
    <definedName name="ert" localSheetId="2" hidden="1">#REF!</definedName>
    <definedName name="ert" localSheetId="4" hidden="1">#REF!</definedName>
    <definedName name="ert" localSheetId="1" hidden="1">#REF!</definedName>
    <definedName name="ert" localSheetId="0" hidden="1">#REF!</definedName>
    <definedName name="ert" localSheetId="3" hidden="1">#REF!</definedName>
    <definedName name="ert" localSheetId="6" hidden="1">#REF!</definedName>
    <definedName name="ert" localSheetId="5" hidden="1">#REF!</definedName>
    <definedName name="ert" localSheetId="8" hidden="1">#REF!</definedName>
    <definedName name="ert" hidden="1">#REF!</definedName>
    <definedName name="ert_1">#N/A</definedName>
    <definedName name="erwrw">#REF!</definedName>
    <definedName name="es">#N/A</definedName>
    <definedName name="es_1">#N/A</definedName>
    <definedName name="Esatu">[29]Metode!$M$34</definedName>
    <definedName name="esco">#N/A</definedName>
    <definedName name="EST">#N/A</definedName>
    <definedName name="EST_1">#N/A</definedName>
    <definedName name="EST_2">#N/A</definedName>
    <definedName name="ESTIMATE">#N/A</definedName>
    <definedName name="ESTIMATE_1">#N/A</definedName>
    <definedName name="ET">#N/A</definedName>
    <definedName name="ET_1">#N/A</definedName>
    <definedName name="eter">#N/A</definedName>
    <definedName name="eter_1">#N/A</definedName>
    <definedName name="eternit">[27]anlisa!$P$454</definedName>
    <definedName name="eternit_1">#N/A</definedName>
    <definedName name="Etiga">[29]Metode!$M$36</definedName>
    <definedName name="EURO">#N/A</definedName>
    <definedName name="EURO_1">#N/A</definedName>
    <definedName name="EX">#REF!</definedName>
    <definedName name="EXCAVATOR">#N/A</definedName>
    <definedName name="EXCAVATOR_1">#N/A</definedName>
    <definedName name="Excel_BuiltIn_Criteria" localSheetId="2">#REF!</definedName>
    <definedName name="Excel_BuiltIn_Criteria" localSheetId="4">#REF!</definedName>
    <definedName name="Excel_BuiltIn_Criteria" localSheetId="1">#REF!</definedName>
    <definedName name="Excel_BuiltIn_Criteria" localSheetId="0">#REF!</definedName>
    <definedName name="Excel_BuiltIn_Criteria" localSheetId="3">#REF!</definedName>
    <definedName name="Excel_BuiltIn_Criteria" localSheetId="5">#REF!</definedName>
    <definedName name="Excel_BuiltIn_Criteria">#REF!</definedName>
    <definedName name="Excel_BuiltIn_Database" localSheetId="2">#REF!</definedName>
    <definedName name="Excel_BuiltIn_Database" localSheetId="4">#REF!</definedName>
    <definedName name="Excel_BuiltIn_Database" localSheetId="1">#REF!</definedName>
    <definedName name="Excel_BuiltIn_Database" localSheetId="0">#REF!</definedName>
    <definedName name="Excel_BuiltIn_Database" localSheetId="3">#REF!</definedName>
    <definedName name="Excel_BuiltIn_Database" localSheetId="5">#REF!</definedName>
    <definedName name="Excel_BuiltIn_Database">#REF!</definedName>
    <definedName name="Excel_BuiltIn_Extract" localSheetId="2">#REF!</definedName>
    <definedName name="Excel_BuiltIn_Extract" localSheetId="4">#REF!</definedName>
    <definedName name="Excel_BuiltIn_Extract" localSheetId="1">#REF!</definedName>
    <definedName name="Excel_BuiltIn_Extract" localSheetId="0">#REF!</definedName>
    <definedName name="Excel_BuiltIn_Extract" localSheetId="3">#REF!</definedName>
    <definedName name="Excel_BuiltIn_Extract" localSheetId="5">#REF!</definedName>
    <definedName name="Excel_BuiltIn_Extract">#REF!</definedName>
    <definedName name="Excel_BuiltIn_Print_Area">NA()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9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9">#REF!</definedName>
    <definedName name="Excel_BuiltIn_Print_Area_11">#REF!</definedName>
    <definedName name="Excel_BuiltIn_Print_Area_11_1">#REF!</definedName>
    <definedName name="Excel_BuiltIn_Print_Area_12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7">#REF!</definedName>
    <definedName name="Excel_BuiltIn_Print_Area_18_1">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6">#REF!</definedName>
    <definedName name="Excel_BuiltIn_Print_Area_2_1_9">#REF!</definedName>
    <definedName name="Excel_BuiltIn_Print_Area_2_9">#REF!</definedName>
    <definedName name="Excel_BuiltIn_Print_Area_20">#REF!</definedName>
    <definedName name="Excel_BuiltIn_Print_Area_20_1">#REF!</definedName>
    <definedName name="Excel_BuiltIn_Print_Area_21">#REF!</definedName>
    <definedName name="Excel_BuiltIn_Print_Area_22">#REF!</definedName>
    <definedName name="Excel_BuiltIn_Print_Area_22_1">#REF!</definedName>
    <definedName name="Excel_BuiltIn_Print_Area_24_1">#REF!</definedName>
    <definedName name="Excel_BuiltIn_Print_Area_3">#REF!</definedName>
    <definedName name="Excel_BuiltIn_Print_Area_3_1" localSheetId="2">#REF!</definedName>
    <definedName name="Excel_BuiltIn_Print_Area_3_1" localSheetId="4">#REF!</definedName>
    <definedName name="Excel_BuiltIn_Print_Area_3_1" localSheetId="1">#REF!</definedName>
    <definedName name="Excel_BuiltIn_Print_Area_3_1" localSheetId="0">#REF!</definedName>
    <definedName name="Excel_BuiltIn_Print_Area_3_1" localSheetId="3">#REF!</definedName>
    <definedName name="Excel_BuiltIn_Print_Area_3_1" localSheetId="5">#REF!</definedName>
    <definedName name="Excel_BuiltIn_Print_Area_3_1">#REF!</definedName>
    <definedName name="Excel_BuiltIn_Print_Area_3_1_1" localSheetId="2">#REF!</definedName>
    <definedName name="Excel_BuiltIn_Print_Area_3_1_1" localSheetId="4">#REF!</definedName>
    <definedName name="Excel_BuiltIn_Print_Area_3_1_1" localSheetId="1">#REF!</definedName>
    <definedName name="Excel_BuiltIn_Print_Area_3_1_1" localSheetId="0">#REF!</definedName>
    <definedName name="Excel_BuiltIn_Print_Area_3_1_1" localSheetId="3">#REF!</definedName>
    <definedName name="Excel_BuiltIn_Print_Area_3_1_1" localSheetId="5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">#REF!</definedName>
    <definedName name="Excel_BuiltIn_Print_Area_4_1" localSheetId="2">#REF!</definedName>
    <definedName name="Excel_BuiltIn_Print_Area_4_1" localSheetId="4">#REF!</definedName>
    <definedName name="Excel_BuiltIn_Print_Area_4_1" localSheetId="1">#REF!</definedName>
    <definedName name="Excel_BuiltIn_Print_Area_4_1" localSheetId="0">#REF!</definedName>
    <definedName name="Excel_BuiltIn_Print_Area_4_1" localSheetId="3">#REF!</definedName>
    <definedName name="Excel_BuiltIn_Print_Area_4_1" localSheetId="5">#REF!</definedName>
    <definedName name="Excel_BuiltIn_Print_Area_4_1">#REF!</definedName>
    <definedName name="Excel_BuiltIn_Print_Area_4_1_1" localSheetId="2">#REF!</definedName>
    <definedName name="Excel_BuiltIn_Print_Area_4_1_1" localSheetId="4">#REF!</definedName>
    <definedName name="Excel_BuiltIn_Print_Area_4_1_1" localSheetId="1">#REF!</definedName>
    <definedName name="Excel_BuiltIn_Print_Area_4_1_1" localSheetId="0">#REF!</definedName>
    <definedName name="Excel_BuiltIn_Print_Area_4_1_1" localSheetId="3">#REF!</definedName>
    <definedName name="Excel_BuiltIn_Print_Area_4_1_1" localSheetId="5">#REF!</definedName>
    <definedName name="Excel_BuiltIn_Print_Area_4_1_1">#REF!</definedName>
    <definedName name="Excel_BuiltIn_Print_Area_4_1_1_1">"$#REF!.$#REF!$#REF!:$#REF!$#REF!"</definedName>
    <definedName name="Excel_BuiltIn_Print_Area_4_1_1_1_1">#REF!</definedName>
    <definedName name="Excel_BuiltIn_Print_Area_4_1_1_1_1_1">#REF!</definedName>
    <definedName name="Excel_BuiltIn_Print_Area_4_9">#REF!</definedName>
    <definedName name="Excel_BuiltIn_Print_Area_5">#REF!</definedName>
    <definedName name="Excel_BuiltIn_Print_Area_5_1" localSheetId="2">#REF!</definedName>
    <definedName name="Excel_BuiltIn_Print_Area_5_1" localSheetId="4">#REF!</definedName>
    <definedName name="Excel_BuiltIn_Print_Area_5_1" localSheetId="1">#REF!</definedName>
    <definedName name="Excel_BuiltIn_Print_Area_5_1" localSheetId="0">#REF!</definedName>
    <definedName name="Excel_BuiltIn_Print_Area_5_1" localSheetId="3">#REF!</definedName>
    <definedName name="Excel_BuiltIn_Print_Area_5_1" localSheetId="5">#REF!</definedName>
    <definedName name="Excel_BuiltIn_Print_Area_5_1">#REF!</definedName>
    <definedName name="Excel_BuiltIn_Print_Area_5_1_1" localSheetId="2">#REF!</definedName>
    <definedName name="Excel_BuiltIn_Print_Area_5_1_1" localSheetId="4">#REF!</definedName>
    <definedName name="Excel_BuiltIn_Print_Area_5_1_1" localSheetId="1">#REF!</definedName>
    <definedName name="Excel_BuiltIn_Print_Area_5_1_1" localSheetId="0">#REF!</definedName>
    <definedName name="Excel_BuiltIn_Print_Area_5_1_1" localSheetId="3">#REF!</definedName>
    <definedName name="Excel_BuiltIn_Print_Area_5_1_1" localSheetId="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7">#REF!</definedName>
    <definedName name="Excel_BuiltIn_Print_Area_5_8">#REF!</definedName>
    <definedName name="Excel_BuiltIn_Print_Area_6" localSheetId="2">#REF!</definedName>
    <definedName name="Excel_BuiltIn_Print_Area_6" localSheetId="4">#REF!</definedName>
    <definedName name="Excel_BuiltIn_Print_Area_6" localSheetId="1">#REF!</definedName>
    <definedName name="Excel_BuiltIn_Print_Area_6" localSheetId="0">#REF!</definedName>
    <definedName name="Excel_BuiltIn_Print_Area_6" localSheetId="3">#REF!</definedName>
    <definedName name="Excel_BuiltIn_Print_Area_6" localSheetId="5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"$#REF!.$#REF!$#REF!:$#REF!$#REF!"</definedName>
    <definedName name="Excel_BuiltIn_Print_Area_6_7">#REF!</definedName>
    <definedName name="Excel_BuiltIn_Print_Area_6_8">#REF!</definedName>
    <definedName name="Excel_BuiltIn_Print_Area_6_9">#REF!</definedName>
    <definedName name="Excel_BuiltIn_Print_Area_7">#REF!</definedName>
    <definedName name="Excel_BuiltIn_Print_Area_7_1">"$#REF!.$#REF!$#REF!:$#REF!$#REF!"</definedName>
    <definedName name="Excel_BuiltIn_Print_Area_7_1_1">#REF!</definedName>
    <definedName name="Excel_BuiltIn_Print_Area_7_7">#REF!</definedName>
    <definedName name="Excel_BuiltIn_Print_Area_7_8">#REF!</definedName>
    <definedName name="Excel_BuiltIn_Print_Area_7_9">#REF!</definedName>
    <definedName name="Excel_BuiltIn_Print_Area_8">#REF!</definedName>
    <definedName name="Excel_BuiltIn_Print_Area_8_1">"$#REF!.$A$1:$I$8"</definedName>
    <definedName name="Excel_BuiltIn_Print_Area_8_1_1">#REF!</definedName>
    <definedName name="Excel_BuiltIn_Print_Area_8_7">#REF!</definedName>
    <definedName name="Excel_BuiltIn_Print_Area_8_8">#REF!</definedName>
    <definedName name="Excel_BuiltIn_Print_Area_8_9">#REF!</definedName>
    <definedName name="Excel_BuiltIn_Print_Area_9">#REF!</definedName>
    <definedName name="Excel_BuiltIn_Print_Area_9_1">"$#REF!.$#REF!$#REF!:$#REF!$#REF!"</definedName>
    <definedName name="Excel_BuiltIn_Print_Area_9_1_1">#REF!</definedName>
    <definedName name="Excel_BuiltIn_Print_Area_9_7">#REF!</definedName>
    <definedName name="Excel_BuiltIn_Print_Area_9_8">#REF!</definedName>
    <definedName name="Excel_BuiltIn_Print_Area_9_9">#REF!</definedName>
    <definedName name="Excel_BuiltIn_Print_Titles">(#REF!,#REF!)</definedName>
    <definedName name="Excel_BuiltIn_Print_Titles_1">#REF!</definedName>
    <definedName name="Excel_BuiltIn_Print_Titles_1_1">#REF!</definedName>
    <definedName name="Excel_BuiltIn_Print_Titles_1_9">#REF!</definedName>
    <definedName name="Excel_BuiltIn_Print_Titles_10_1">#REF!</definedName>
    <definedName name="Excel_BuiltIn_Print_Titles_10_9">#REF!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13_1">#REF!</definedName>
    <definedName name="Excel_BuiltIn_Print_Titles_14_1">#REF!</definedName>
    <definedName name="Excel_BuiltIn_Print_Titles_14_1_1">#REF!</definedName>
    <definedName name="Excel_BuiltIn_Print_Titles_14_1_1_1">#REF!</definedName>
    <definedName name="Excel_BuiltIn_Print_Titles_14_1_7">#REF!</definedName>
    <definedName name="Excel_BuiltIn_Print_Titles_14_1_8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7_1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9">#REF!</definedName>
    <definedName name="Excel_BuiltIn_Print_Titles_20">#REF!</definedName>
    <definedName name="Excel_BuiltIn_Print_Titles_21">#REF!</definedName>
    <definedName name="Excel_BuiltIn_Print_Titles_21_1">#REF!</definedName>
    <definedName name="Excel_BuiltIn_Print_Titles_3">#REF!</definedName>
    <definedName name="Excel_BuiltIn_Print_Titles_3_1" localSheetId="2">#REF!</definedName>
    <definedName name="Excel_BuiltIn_Print_Titles_3_1" localSheetId="4">#REF!</definedName>
    <definedName name="Excel_BuiltIn_Print_Titles_3_1" localSheetId="1">#REF!</definedName>
    <definedName name="Excel_BuiltIn_Print_Titles_3_1" localSheetId="0">#REF!</definedName>
    <definedName name="Excel_BuiltIn_Print_Titles_3_1" localSheetId="3">#REF!</definedName>
    <definedName name="Excel_BuiltIn_Print_Titles_3_1" localSheetId="5">#REF!</definedName>
    <definedName name="Excel_BuiltIn_Print_Titles_3_1">#REF!</definedName>
    <definedName name="Excel_BuiltIn_Print_Titles_3_1_1" localSheetId="2">#REF!</definedName>
    <definedName name="Excel_BuiltIn_Print_Titles_3_1_1" localSheetId="4">#REF!</definedName>
    <definedName name="Excel_BuiltIn_Print_Titles_3_1_1" localSheetId="1">#REF!</definedName>
    <definedName name="Excel_BuiltIn_Print_Titles_3_1_1" localSheetId="0">#REF!</definedName>
    <definedName name="Excel_BuiltIn_Print_Titles_3_1_1" localSheetId="3">#REF!</definedName>
    <definedName name="Excel_BuiltIn_Print_Titles_3_1_1" localSheetId="5">#REF!</definedName>
    <definedName name="Excel_BuiltIn_Print_Titles_3_1_1">#REF!</definedName>
    <definedName name="Excel_BuiltIn_Print_Titles_3_1_1_1" localSheetId="2">#REF!</definedName>
    <definedName name="Excel_BuiltIn_Print_Titles_3_1_1_1" localSheetId="4">#REF!</definedName>
    <definedName name="Excel_BuiltIn_Print_Titles_3_1_1_1" localSheetId="1">#REF!</definedName>
    <definedName name="Excel_BuiltIn_Print_Titles_3_1_1_1" localSheetId="0">#REF!</definedName>
    <definedName name="Excel_BuiltIn_Print_Titles_3_1_1_1" localSheetId="3">#REF!</definedName>
    <definedName name="Excel_BuiltIn_Print_Titles_3_1_1_1" localSheetId="5">#REF!</definedName>
    <definedName name="Excel_BuiltIn_Print_Titles_3_1_1_1">#REF!</definedName>
    <definedName name="Excel_BuiltIn_Print_Titles_3_1_1_1_1" localSheetId="2">#REF!</definedName>
    <definedName name="Excel_BuiltIn_Print_Titles_3_1_1_1_1" localSheetId="4">#REF!</definedName>
    <definedName name="Excel_BuiltIn_Print_Titles_3_1_1_1_1" localSheetId="1">#REF!</definedName>
    <definedName name="Excel_BuiltIn_Print_Titles_3_1_1_1_1" localSheetId="0">#REF!</definedName>
    <definedName name="Excel_BuiltIn_Print_Titles_3_1_1_1_1" localSheetId="3">#REF!</definedName>
    <definedName name="Excel_BuiltIn_Print_Titles_3_1_1_1_1" localSheetId="5">#REF!</definedName>
    <definedName name="Excel_BuiltIn_Print_Titles_3_1_1_1_1">#REF!</definedName>
    <definedName name="Excel_BuiltIn_Print_Titles_3_1_11">"#REF!"</definedName>
    <definedName name="Excel_BuiltIn_Print_Titles_3_1_12">"#REF!"</definedName>
    <definedName name="Excel_BuiltIn_Print_Titles_3_1_13">"#REF!"</definedName>
    <definedName name="Excel_BuiltIn_Print_Titles_3_1_14">"#REF!"</definedName>
    <definedName name="Excel_BuiltIn_Print_Titles_3_1_15">"#REF!"</definedName>
    <definedName name="Excel_BuiltIn_Print_Titles_3_1_16">"#REF!"</definedName>
    <definedName name="Excel_BuiltIn_Print_Titles_3_1_17">"#REF!"</definedName>
    <definedName name="Excel_BuiltIn_Print_Titles_3_1_18">"#REF!"</definedName>
    <definedName name="Excel_BuiltIn_Print_Titles_3_1_3">#REF!</definedName>
    <definedName name="Excel_BuiltIn_Print_Titles_3_1_3_1">"#REF!"</definedName>
    <definedName name="Excel_BuiltIn_Print_Titles_3_1_4">"#REF!"</definedName>
    <definedName name="Excel_BuiltIn_Print_Titles_3_1_5">"#REF!"</definedName>
    <definedName name="Excel_BuiltIn_Print_Titles_3_1_6">"#REF!"</definedName>
    <definedName name="Excel_BuiltIn_Print_Titles_3_1_7">#REF!</definedName>
    <definedName name="Excel_BuiltIn_Print_Titles_4">#REF!</definedName>
    <definedName name="Excel_BuiltIn_Print_Titles_4_1" localSheetId="2">#REF!</definedName>
    <definedName name="Excel_BuiltIn_Print_Titles_4_1" localSheetId="4">#REF!</definedName>
    <definedName name="Excel_BuiltIn_Print_Titles_4_1" localSheetId="1">#REF!</definedName>
    <definedName name="Excel_BuiltIn_Print_Titles_4_1" localSheetId="0">#REF!</definedName>
    <definedName name="Excel_BuiltIn_Print_Titles_4_1" localSheetId="3">#REF!</definedName>
    <definedName name="Excel_BuiltIn_Print_Titles_4_1" localSheetId="5">#REF!</definedName>
    <definedName name="Excel_BuiltIn_Print_Titles_4_1">#REF!</definedName>
    <definedName name="Excel_BuiltIn_Print_Titles_4_1_1" localSheetId="2">#REF!</definedName>
    <definedName name="Excel_BuiltIn_Print_Titles_4_1_1" localSheetId="4">#REF!</definedName>
    <definedName name="Excel_BuiltIn_Print_Titles_4_1_1" localSheetId="1">#REF!</definedName>
    <definedName name="Excel_BuiltIn_Print_Titles_4_1_1" localSheetId="0">#REF!</definedName>
    <definedName name="Excel_BuiltIn_Print_Titles_4_1_1" localSheetId="3">#REF!</definedName>
    <definedName name="Excel_BuiltIn_Print_Titles_4_1_1" localSheetId="5">#REF!</definedName>
    <definedName name="Excel_BuiltIn_Print_Titles_4_1_1">#REF!</definedName>
    <definedName name="Excel_BuiltIn_Print_Titles_4_1_1_1" localSheetId="2">#REF!</definedName>
    <definedName name="Excel_BuiltIn_Print_Titles_4_1_1_1" localSheetId="4">#REF!</definedName>
    <definedName name="Excel_BuiltIn_Print_Titles_4_1_1_1" localSheetId="1">#REF!</definedName>
    <definedName name="Excel_BuiltIn_Print_Titles_4_1_1_1" localSheetId="0">#REF!</definedName>
    <definedName name="Excel_BuiltIn_Print_Titles_4_1_1_1" localSheetId="3">#REF!</definedName>
    <definedName name="Excel_BuiltIn_Print_Titles_4_1_1_1" localSheetId="5">#REF!</definedName>
    <definedName name="Excel_BuiltIn_Print_Titles_4_1_1_1">#REF!</definedName>
    <definedName name="Excel_BuiltIn_Print_Titles_4_1_1_1_1" localSheetId="2">#REF!</definedName>
    <definedName name="Excel_BuiltIn_Print_Titles_4_1_1_1_1" localSheetId="4">#REF!</definedName>
    <definedName name="Excel_BuiltIn_Print_Titles_4_1_1_1_1" localSheetId="1">#REF!</definedName>
    <definedName name="Excel_BuiltIn_Print_Titles_4_1_1_1_1" localSheetId="0">#REF!</definedName>
    <definedName name="Excel_BuiltIn_Print_Titles_4_1_1_1_1" localSheetId="3">#REF!</definedName>
    <definedName name="Excel_BuiltIn_Print_Titles_4_1_1_1_1" localSheetId="5">#REF!</definedName>
    <definedName name="Excel_BuiltIn_Print_Titles_4_1_1_1_1">#REF!</definedName>
    <definedName name="Excel_BuiltIn_Print_Titles_4_9">#REF!</definedName>
    <definedName name="Excel_BuiltIn_Print_Titles_5">"$#REF!.$#REF!$#REF!:$#REF!$#REF!"</definedName>
    <definedName name="Excel_BuiltIn_Print_Titles_5_1" localSheetId="2">#REF!</definedName>
    <definedName name="Excel_BuiltIn_Print_Titles_5_1" localSheetId="4">#REF!</definedName>
    <definedName name="Excel_BuiltIn_Print_Titles_5_1" localSheetId="1">#REF!</definedName>
    <definedName name="Excel_BuiltIn_Print_Titles_5_1" localSheetId="0">#REF!</definedName>
    <definedName name="Excel_BuiltIn_Print_Titles_5_1" localSheetId="3">#REF!</definedName>
    <definedName name="Excel_BuiltIn_Print_Titles_5_1" localSheetId="5">#REF!</definedName>
    <definedName name="Excel_BuiltIn_Print_Titles_5_1">#REF!</definedName>
    <definedName name="Excel_BuiltIn_Print_Titles_5_1_1" localSheetId="2">#REF!</definedName>
    <definedName name="Excel_BuiltIn_Print_Titles_5_1_1" localSheetId="4">#REF!</definedName>
    <definedName name="Excel_BuiltIn_Print_Titles_5_1_1" localSheetId="1">#REF!</definedName>
    <definedName name="Excel_BuiltIn_Print_Titles_5_1_1" localSheetId="0">#REF!</definedName>
    <definedName name="Excel_BuiltIn_Print_Titles_5_1_1" localSheetId="3">#REF!</definedName>
    <definedName name="Excel_BuiltIn_Print_Titles_5_1_1" localSheetId="5">#REF!</definedName>
    <definedName name="Excel_BuiltIn_Print_Titles_5_1_1">#REF!</definedName>
    <definedName name="Excel_BuiltIn_Print_Titles_5_1_1_1" localSheetId="2">#REF!</definedName>
    <definedName name="Excel_BuiltIn_Print_Titles_5_1_1_1" localSheetId="4">#REF!</definedName>
    <definedName name="Excel_BuiltIn_Print_Titles_5_1_1_1" localSheetId="1">#REF!</definedName>
    <definedName name="Excel_BuiltIn_Print_Titles_5_1_1_1" localSheetId="0">#REF!</definedName>
    <definedName name="Excel_BuiltIn_Print_Titles_5_1_1_1" localSheetId="3">#REF!</definedName>
    <definedName name="Excel_BuiltIn_Print_Titles_5_1_1_1" localSheetId="5">#REF!</definedName>
    <definedName name="Excel_BuiltIn_Print_Titles_5_1_1_1">#REF!</definedName>
    <definedName name="Excel_BuiltIn_Print_Titles_5_1_1_1_1" localSheetId="2">#REF!</definedName>
    <definedName name="Excel_BuiltIn_Print_Titles_5_1_1_1_1" localSheetId="4">#REF!</definedName>
    <definedName name="Excel_BuiltIn_Print_Titles_5_1_1_1_1" localSheetId="1">#REF!</definedName>
    <definedName name="Excel_BuiltIn_Print_Titles_5_1_1_1_1" localSheetId="0">#REF!</definedName>
    <definedName name="Excel_BuiltIn_Print_Titles_5_1_1_1_1" localSheetId="3">#REF!</definedName>
    <definedName name="Excel_BuiltIn_Print_Titles_5_1_1_1_1" localSheetId="5">#REF!</definedName>
    <definedName name="Excel_BuiltIn_Print_Titles_5_1_1_1_1">#REF!</definedName>
    <definedName name="Excel_BuiltIn_Print_Titles_6">#REF!</definedName>
    <definedName name="Excel_BuiltIn_Print_Titles_6_1">"$#REF!.$#REF!$#REF!:$#REF!$#REF!"</definedName>
    <definedName name="Excel_BuiltIn_Print_Titles_6_9">#REF!</definedName>
    <definedName name="Excel_BuiltIn_Print_Titles_7">"$#REF!.$#REF!$#REF!:$#REF!$#REF!"</definedName>
    <definedName name="Excel_BuiltIn_Print_Titles_7_1">#REF!</definedName>
    <definedName name="Excel_BuiltIn_Print_Titles_7_9">#REF!</definedName>
    <definedName name="Excel_BuiltIn_Print_Titles_8">#REF!</definedName>
    <definedName name="Excel_BuiltIn_Print_Titles_8_1">"$#REF!.$#REF!$#REF!:$#REF!$#REF!"</definedName>
    <definedName name="Excel_BuiltIn_Print_Titles_8_9">#REF!</definedName>
    <definedName name="Excel_BuiltIn_Print_Titles_9">"$#REF!.$#REF!$#REF!:$#REF!$#REF!"</definedName>
    <definedName name="Excel_BuiltIn_Print_Titles_9_1">#REF!</definedName>
    <definedName name="Excel_BuiltIn_Print_Titles_9_9">#REF!</definedName>
    <definedName name="exhaust_fan_bali">#REF!</definedName>
    <definedName name="exhaust_fan_jatim">#REF!</definedName>
    <definedName name="exhaust_fan_nusra">#REF!</definedName>
    <definedName name="expenses">#N/A</definedName>
    <definedName name="expenses_1">#N/A</definedName>
    <definedName name="Export">#N/A</definedName>
    <definedName name="Export_1">#N/A</definedName>
    <definedName name="Export_2">#N/A</definedName>
    <definedName name="EZ">#REF!</definedName>
    <definedName name="f">#N/A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7">#REF!</definedName>
    <definedName name="F.18">#REF!</definedName>
    <definedName name="F.19">#REF!</definedName>
    <definedName name="F.2">#REF!</definedName>
    <definedName name="F.20">#REF!</definedName>
    <definedName name="F.21">#REF!</definedName>
    <definedName name="F.3">#REF!</definedName>
    <definedName name="F.4">#REF!</definedName>
    <definedName name="F.5">#REF!</definedName>
    <definedName name="F.6">#REF!</definedName>
    <definedName name="F.7">#REF!</definedName>
    <definedName name="F.8">#REF!</definedName>
    <definedName name="F.9">#REF!</definedName>
    <definedName name="f_1">#N/A</definedName>
    <definedName name="F_OH">#N/A</definedName>
    <definedName name="F_OH_1">#N/A</definedName>
    <definedName name="f92F56">#N/A</definedName>
    <definedName name="Fa">[29]Metode!$M$163</definedName>
    <definedName name="fa_1">#N/A</definedName>
    <definedName name="fa_11">"#REF!"</definedName>
    <definedName name="fa_12">"#REF!"</definedName>
    <definedName name="fa_13">"#REF!"</definedName>
    <definedName name="fa_14">"#REF!"</definedName>
    <definedName name="fa_15">"#REF!"</definedName>
    <definedName name="fa_16">"#REF!"</definedName>
    <definedName name="fa_17">"#REF!"</definedName>
    <definedName name="fa_18">"#REF!"</definedName>
    <definedName name="fa_2">#N/A</definedName>
    <definedName name="fa_3">#REF!</definedName>
    <definedName name="fa_4">"#REF!"</definedName>
    <definedName name="fa_5">"#REF!"</definedName>
    <definedName name="fa_6">"#REF!"</definedName>
    <definedName name="fa_7">"#REF!"</definedName>
    <definedName name="faktor">#REF!</definedName>
    <definedName name="faktor_1">#REF!</definedName>
    <definedName name="faktor2">#REF!</definedName>
    <definedName name="faktor2_1">#REF!</definedName>
    <definedName name="fall" localSheetId="2" hidden="1">#REF!</definedName>
    <definedName name="fall" localSheetId="4" hidden="1">#REF!</definedName>
    <definedName name="fall" localSheetId="1" hidden="1">#REF!</definedName>
    <definedName name="fall" localSheetId="0" hidden="1">#REF!</definedName>
    <definedName name="fall" localSheetId="3" hidden="1">#REF!</definedName>
    <definedName name="fall" localSheetId="6" hidden="1">#REF!</definedName>
    <definedName name="fall" localSheetId="5" hidden="1">#REF!</definedName>
    <definedName name="fall" localSheetId="8" hidden="1">#REF!</definedName>
    <definedName name="fall" hidden="1">#REF!</definedName>
    <definedName name="fall_1">#N/A</definedName>
    <definedName name="fall_2">#N/A</definedName>
    <definedName name="fasadekayu">[25]anal!#REF!</definedName>
    <definedName name="FAXNO">#N/A</definedName>
    <definedName name="FAXNO_1">#N/A</definedName>
    <definedName name="fb" localSheetId="2" hidden="1">#REF!</definedName>
    <definedName name="fb" localSheetId="4" hidden="1">#REF!</definedName>
    <definedName name="fb" localSheetId="1" hidden="1">#REF!</definedName>
    <definedName name="fb" localSheetId="0" hidden="1">#REF!</definedName>
    <definedName name="fb" localSheetId="3" hidden="1">#REF!</definedName>
    <definedName name="fb" localSheetId="6" hidden="1">#REF!</definedName>
    <definedName name="fb" localSheetId="5" hidden="1">#REF!</definedName>
    <definedName name="fb" localSheetId="8" hidden="1">#REF!</definedName>
    <definedName name="fb" hidden="1">#REF!</definedName>
    <definedName name="fb_1">#N/A</definedName>
    <definedName name="fc_35a">[87]harsat!#REF!</definedName>
    <definedName name="fc_35c">[87]harsat!#REF!</definedName>
    <definedName name="FCode" localSheetId="2" hidden="1">#REF!</definedName>
    <definedName name="FCode" localSheetId="4" hidden="1">#REF!</definedName>
    <definedName name="FCode" localSheetId="1" hidden="1">#REF!</definedName>
    <definedName name="FCode" localSheetId="0" hidden="1">#REF!</definedName>
    <definedName name="FCode" localSheetId="3" hidden="1">#REF!</definedName>
    <definedName name="FCode" localSheetId="6" hidden="1">#REF!</definedName>
    <definedName name="FCode" localSheetId="5" hidden="1">#REF!</definedName>
    <definedName name="FCode" localSheetId="8" hidden="1">#REF!</definedName>
    <definedName name="FCode" hidden="1">#REF!</definedName>
    <definedName name="FCode_1">#N/A</definedName>
    <definedName name="FCode_2">#N/A</definedName>
    <definedName name="fdgsgf">#REF!</definedName>
    <definedName name="fdgz">#N/A</definedName>
    <definedName name="fdgz_1">#N/A</definedName>
    <definedName name="feco25">#N/A</definedName>
    <definedName name="feco25_1">#N/A</definedName>
    <definedName name="fedc2">#N/A</definedName>
    <definedName name="fedc2_1">#N/A</definedName>
    <definedName name="fedc35">#N/A</definedName>
    <definedName name="fedc35_1">#N/A</definedName>
    <definedName name="FEE">#N/A</definedName>
    <definedName name="FEE_1">#N/A</definedName>
    <definedName name="FEX">#REF!</definedName>
    <definedName name="ff">[1]analisa!#REF!</definedName>
    <definedName name="FF_10">#N/A</definedName>
    <definedName name="FF_10_1">#N/A</definedName>
    <definedName name="FF_11">#N/A</definedName>
    <definedName name="FF_11_1">#N/A</definedName>
    <definedName name="FF_14">#N/A</definedName>
    <definedName name="FF_14_1">#N/A</definedName>
    <definedName name="FF_15">#N/A</definedName>
    <definedName name="FF_15_1">#N/A</definedName>
    <definedName name="FF_16">#N/A</definedName>
    <definedName name="FF_16_1">#N/A</definedName>
    <definedName name="FF_17">#N/A</definedName>
    <definedName name="FF_17_1">#N/A</definedName>
    <definedName name="FF_18">#N/A</definedName>
    <definedName name="FF_18_1">#N/A</definedName>
    <definedName name="FF_19">#N/A</definedName>
    <definedName name="FF_19_1">#N/A</definedName>
    <definedName name="FF_20">#N/A</definedName>
    <definedName name="FF_20_1">#N/A</definedName>
    <definedName name="FF_20A">#N/A</definedName>
    <definedName name="FF_20A_1">#N/A</definedName>
    <definedName name="FF_21">#N/A</definedName>
    <definedName name="FF_21_1">#N/A</definedName>
    <definedName name="FF_21B">#N/A</definedName>
    <definedName name="FF_21B_1">#N/A</definedName>
    <definedName name="FF_23">#N/A</definedName>
    <definedName name="FF_23_1">#N/A</definedName>
    <definedName name="FF_24">#N/A</definedName>
    <definedName name="FF_24_1">#N/A</definedName>
    <definedName name="FF_25">#N/A</definedName>
    <definedName name="FF_25_1">#N/A</definedName>
    <definedName name="FF_25A">#N/A</definedName>
    <definedName name="FF_25A_1">#N/A</definedName>
    <definedName name="FF_26">#N/A</definedName>
    <definedName name="FF_26_1">#N/A</definedName>
    <definedName name="FF_26A">#N/A</definedName>
    <definedName name="FF_26A_1">#N/A</definedName>
    <definedName name="FF_27">#N/A</definedName>
    <definedName name="FF_27_1">#N/A</definedName>
    <definedName name="FF_27A">#N/A</definedName>
    <definedName name="FF_27A_1">#N/A</definedName>
    <definedName name="FF_28">#N/A</definedName>
    <definedName name="FF_28_1">#N/A</definedName>
    <definedName name="FF_29">#N/A</definedName>
    <definedName name="FF_29_1">#N/A</definedName>
    <definedName name="FF_30">#N/A</definedName>
    <definedName name="FF_30_1">#N/A</definedName>
    <definedName name="FF_31">#N/A</definedName>
    <definedName name="FF_31_1">#N/A</definedName>
    <definedName name="FF_31A">#N/A</definedName>
    <definedName name="FF_31A_1">#N/A</definedName>
    <definedName name="FF_31B">#N/A</definedName>
    <definedName name="FF_31B_1">#N/A</definedName>
    <definedName name="FF_31C">#N/A</definedName>
    <definedName name="FF_31C_1">#N/A</definedName>
    <definedName name="FF_31D">#N/A</definedName>
    <definedName name="FF_31D_1">#N/A</definedName>
    <definedName name="FF_31E">#N/A</definedName>
    <definedName name="FF_31E_1">#N/A</definedName>
    <definedName name="FF_32">#N/A</definedName>
    <definedName name="FF_32_1">#N/A</definedName>
    <definedName name="FF_32A">#N/A</definedName>
    <definedName name="FF_32A_1">#N/A</definedName>
    <definedName name="FF_33">#N/A</definedName>
    <definedName name="FF_33_1">#N/A</definedName>
    <definedName name="FF_33A">#N/A</definedName>
    <definedName name="FF_33A_1">#N/A</definedName>
    <definedName name="FF_34">#N/A</definedName>
    <definedName name="FF_34_1">#N/A</definedName>
    <definedName name="FF_35">#N/A</definedName>
    <definedName name="FF_35_1">#N/A</definedName>
    <definedName name="FF_36">#N/A</definedName>
    <definedName name="FF_36_1">#N/A</definedName>
    <definedName name="FF_37">#N/A</definedName>
    <definedName name="FF_37_1">#N/A</definedName>
    <definedName name="FFX">#REF!</definedName>
    <definedName name="fgf">#N/A</definedName>
    <definedName name="fgf_1">#N/A</definedName>
    <definedName name="fghf">#N/A</definedName>
    <definedName name="fghf_1">#N/A</definedName>
    <definedName name="fghf_2">#N/A</definedName>
    <definedName name="fgre">'[64]5-ALAT(1)'!$AW$15</definedName>
    <definedName name="FGX">#REF!</definedName>
    <definedName name="Fh">[29]Metode!$M$131</definedName>
    <definedName name="fh_3">#REF!</definedName>
    <definedName name="fh_4.5">#REF!</definedName>
    <definedName name="fh_5g">#REF!</definedName>
    <definedName name="fhhf">#REF!</definedName>
    <definedName name="FHX">#REF!</definedName>
    <definedName name="FIL" localSheetId="2" hidden="1">#REF!</definedName>
    <definedName name="FIL" localSheetId="4" hidden="1">#REF!</definedName>
    <definedName name="FIL" localSheetId="1" hidden="1">#REF!</definedName>
    <definedName name="FIL" localSheetId="0" hidden="1">#REF!</definedName>
    <definedName name="FIL" localSheetId="3" hidden="1">#REF!</definedName>
    <definedName name="FIL" localSheetId="6" hidden="1">#REF!</definedName>
    <definedName name="FIL" localSheetId="5" hidden="1">#REF!</definedName>
    <definedName name="FIL" localSheetId="8" hidden="1">#REF!</definedName>
    <definedName name="FIL" hidden="1">#REF!</definedName>
    <definedName name="FIL_1">#N/A</definedName>
    <definedName name="FILLL" localSheetId="2" hidden="1">#REF!</definedName>
    <definedName name="FILLL" localSheetId="4" hidden="1">#REF!</definedName>
    <definedName name="FILLL" localSheetId="1" hidden="1">#REF!</definedName>
    <definedName name="FILLL" localSheetId="0" hidden="1">#REF!</definedName>
    <definedName name="FILLL" localSheetId="3" hidden="1">#REF!</definedName>
    <definedName name="FILLL" localSheetId="6" hidden="1">#REF!</definedName>
    <definedName name="FILLL" localSheetId="5" hidden="1">#REF!</definedName>
    <definedName name="FILLL" localSheetId="8" hidden="1">#REF!</definedName>
    <definedName name="FILLL" hidden="1">#REF!</definedName>
    <definedName name="FILLL_1">#N/A</definedName>
    <definedName name="FILLL_2">#N/A</definedName>
    <definedName name="FINISHER">#N/A</definedName>
    <definedName name="FINISHER_1">#N/A</definedName>
    <definedName name="finishing">#REF!</definedName>
    <definedName name="FIRST_FLOOR">#REF!</definedName>
    <definedName name="fiting">#REF!</definedName>
    <definedName name="fjfh" localSheetId="2" hidden="1">#REF!</definedName>
    <definedName name="fjfh" localSheetId="4" hidden="1">#REF!</definedName>
    <definedName name="fjfh" localSheetId="1" hidden="1">#REF!</definedName>
    <definedName name="fjfh" localSheetId="0" hidden="1">#REF!</definedName>
    <definedName name="fjfh" localSheetId="3" hidden="1">#REF!</definedName>
    <definedName name="fjfh" localSheetId="6" hidden="1">#REF!</definedName>
    <definedName name="fjfh" localSheetId="5" hidden="1">#REF!</definedName>
    <definedName name="fjfh" localSheetId="8" hidden="1">#REF!</definedName>
    <definedName name="fjfh" hidden="1">#REF!</definedName>
    <definedName name="FJX">#REF!</definedName>
    <definedName name="Fk">[29]Metode!$M$16</definedName>
    <definedName name="fkx">#REF!</definedName>
    <definedName name="FLASHING">#REF!</definedName>
    <definedName name="FLATBEDTRUCK">#N/A</definedName>
    <definedName name="FLATBEDTRUCK_1">#N/A</definedName>
    <definedName name="flex_t_apt">#N/A</definedName>
    <definedName name="flex_t_apt_1">#N/A</definedName>
    <definedName name="flex_t_apt_2">#N/A</definedName>
    <definedName name="flex_t_apt_2_1">#N/A</definedName>
    <definedName name="floor">[27]anlisa!#REF!</definedName>
    <definedName name="Floor_Drain">'[37]DAFTAR HARGA'!$H$143</definedName>
    <definedName name="Floor_Drain_TX_1B_TOTO">'[31]Daftar Harga'!$E$398</definedName>
    <definedName name="FloorDrain">#N/A</definedName>
    <definedName name="floordrain_bali">#REF!</definedName>
    <definedName name="floordrain_jatim">#REF!</definedName>
    <definedName name="floordrain_nusra">#REF!</definedName>
    <definedName name="floorhardener">[25]anal!$I$191</definedName>
    <definedName name="Floorhardener3kg">#N/A</definedName>
    <definedName name="Floorhardener3kg_1">#N/A</definedName>
    <definedName name="Floorhardener3kg_2">#N/A</definedName>
    <definedName name="flx">#REF!</definedName>
    <definedName name="FO">#N/A</definedName>
    <definedName name="FO_1">#N/A</definedName>
    <definedName name="FOOT">#N/A</definedName>
    <definedName name="FOOT_1">#N/A</definedName>
    <definedName name="FOOTER">#N/A</definedName>
    <definedName name="FOOTER_1">#N/A</definedName>
    <definedName name="footplate">[55]Bahan!$G$57</definedName>
    <definedName name="FOR">#N/A</definedName>
    <definedName name="FOR_1">#N/A</definedName>
    <definedName name="FORM">#N/A</definedName>
    <definedName name="FORM_1">#N/A</definedName>
    <definedName name="FORM101">#N/A</definedName>
    <definedName name="FORM101_1">#N/A</definedName>
    <definedName name="FORM1011">#N/A</definedName>
    <definedName name="FORM1012">#N/A</definedName>
    <definedName name="FORM1012_1">#N/A</definedName>
    <definedName name="FORM1012_2">#N/A</definedName>
    <definedName name="FORM1013">#N/A</definedName>
    <definedName name="FORM1013_1">#N/A</definedName>
    <definedName name="FORM1014">#N/A</definedName>
    <definedName name="FORM1014_1">#N/A</definedName>
    <definedName name="FORM1015">#N/A</definedName>
    <definedName name="FORM1015_1">#N/A</definedName>
    <definedName name="FORM1021">#N/A</definedName>
    <definedName name="FORM1021_1">#N/A</definedName>
    <definedName name="FORM1022">#N/A</definedName>
    <definedName name="FORM1031">#N/A</definedName>
    <definedName name="FORM1032">#N/A</definedName>
    <definedName name="FORM1041">#N/A</definedName>
    <definedName name="FORM1042">#N/A</definedName>
    <definedName name="FORM21">'[88]3-DIV2'!$L$1:$V$61</definedName>
    <definedName name="FORM22E">'[88]3-DIV2'!#REF!</definedName>
    <definedName name="FORM22L">'[88]3-DIV2'!$L$121:$V$121</definedName>
    <definedName name="FORM230">#N/A</definedName>
    <definedName name="FORM231">'[88]3-DIV2'!$L$123:$V$183</definedName>
    <definedName name="FORM232">'[88]3-DIV2'!$L$243:$V$303</definedName>
    <definedName name="FORM233">'[88]3-DIV2'!$L$363:$V$423</definedName>
    <definedName name="Form234">'[88]3-DIV2'!$L$483:$V$543</definedName>
    <definedName name="FORM234L">#REF!</definedName>
    <definedName name="Form235">'[88]3-DIV2'!$L$603:$V$663</definedName>
    <definedName name="Form236">'[88]3-DIV2'!$L$854:$V$914</definedName>
    <definedName name="FORM241">'[88]3-DIV2'!#REF!</definedName>
    <definedName name="FORM242">'[88]3-DIV2'!$L$978:$V$1038</definedName>
    <definedName name="FORM243">'[88]3-DIV2'!$L$1039:$V$1100</definedName>
    <definedName name="FORM311">'[89]3-DIV3'!$L$1:$V$61</definedName>
    <definedName name="FORM312">[90]An.3!#REF!</definedName>
    <definedName name="FORM313">[90]An.3!#REF!</definedName>
    <definedName name="FORM314">[90]An.3!#REF!</definedName>
    <definedName name="FORM315">[90]An.3!#REF!</definedName>
    <definedName name="FORM316">#N/A</definedName>
    <definedName name="FORM319">'[89]3-DIV3'!$L$1886:$V$1946</definedName>
    <definedName name="FORM321">#N/A</definedName>
    <definedName name="FORM322">'[89]3-DIV3'!$L$1947:$V$2007</definedName>
    <definedName name="FORM323">'[89]3-DIV3'!$L$2126:$V$2186</definedName>
    <definedName name="FORM323L">#REF!</definedName>
    <definedName name="FORM324">'[89]3-DIV3'!$L$2305:$V$2365</definedName>
    <definedName name="FORM33">#N/A</definedName>
    <definedName name="FORM331">'[89]3-DIV3'!$L$2427:$V$2487</definedName>
    <definedName name="FORM346">'[89]3-DIV3'!$L$2547:$V$2607</definedName>
    <definedName name="FORM421">'[91]3-DIV4'!$L$1:$V$61</definedName>
    <definedName name="FORM422">'[91]3-DIV4'!$L$180:$V$240</definedName>
    <definedName name="FORM423">'[91]3-DIV4'!$L$479:$V$539</definedName>
    <definedName name="FORM424">'[91]3-DIV4'!$L$359:$V$419</definedName>
    <definedName name="FORM425">'[91]3-DIV4'!$L$718:$V$778</definedName>
    <definedName name="FORM426">'[91]3-DIV4'!$L$897:$V$957</definedName>
    <definedName name="FORM427">'[91]3-DIV4'!$L$1017:$V$1077</definedName>
    <definedName name="FORM511">'[92]3-DIV5'!$L$1:$V$61</definedName>
    <definedName name="FORM511_1">#N/A</definedName>
    <definedName name="FORM511_2">#N/A</definedName>
    <definedName name="FORM512">'[92]3-DIV5'!$L$180:$V$240</definedName>
    <definedName name="FORM512_1">#N/A</definedName>
    <definedName name="FORM521">[90]An.5!#REF!</definedName>
    <definedName name="FORM521_1">#N/A</definedName>
    <definedName name="FORM522">[90]An.5!#REF!</definedName>
    <definedName name="FORM522_1">#N/A</definedName>
    <definedName name="FORM541">[90]An.5!#REF!</definedName>
    <definedName name="FORM541_1">#N/A</definedName>
    <definedName name="FORM542">[90]An.5!#REF!</definedName>
    <definedName name="FORM542_1">#N/A</definedName>
    <definedName name="FORM611">#REF!</definedName>
    <definedName name="FORM611_1">#N/A</definedName>
    <definedName name="FORM612">[90]An.6!#REF!</definedName>
    <definedName name="FORM612_1">#N/A</definedName>
    <definedName name="FORM621">[90]An.6!#REF!</definedName>
    <definedName name="FORM621_1">#N/A</definedName>
    <definedName name="FORM622">[90]An.6!#REF!</definedName>
    <definedName name="FORM622_1">#N/A</definedName>
    <definedName name="FORM622_2">#N/A</definedName>
    <definedName name="FORM623">[90]An.6!#REF!</definedName>
    <definedName name="FORM623_1">#N/A</definedName>
    <definedName name="FORM624">#N/A</definedName>
    <definedName name="FORM624_1">#N/A</definedName>
    <definedName name="FORM631">[90]An.6!#REF!</definedName>
    <definedName name="FORM632">[90]An.6!#REF!</definedName>
    <definedName name="FORM633">#REF!</definedName>
    <definedName name="FORM633_1">#N/A</definedName>
    <definedName name="FORM633_2">#N/A</definedName>
    <definedName name="FORM634">#REF!</definedName>
    <definedName name="FORM634_1">#N/A</definedName>
    <definedName name="FORM635">[90]An.6!#REF!</definedName>
    <definedName name="FORM635_1">#N/A</definedName>
    <definedName name="FORM635A">[90]An.6!#REF!</definedName>
    <definedName name="FORM635A_1">#N/A</definedName>
    <definedName name="FORM636">[90]An.6!#REF!</definedName>
    <definedName name="FORM636_1">#N/A</definedName>
    <definedName name="FORM641L">#REF!</definedName>
    <definedName name="FORM641L_1">#N/A</definedName>
    <definedName name="FORM641L_2">#N/A</definedName>
    <definedName name="FORM642">#REF!</definedName>
    <definedName name="FORM642_1">#N/A</definedName>
    <definedName name="FORM65">#REF!</definedName>
    <definedName name="FORM651">[90]An.6!#REF!</definedName>
    <definedName name="FORM651_1">#N/A</definedName>
    <definedName name="FORM651_2">#N/A</definedName>
    <definedName name="FORM66">[90]An.6!#REF!</definedName>
    <definedName name="FORM661">#N/A</definedName>
    <definedName name="FORM661_1">#N/A</definedName>
    <definedName name="FORM662">#N/A</definedName>
    <definedName name="FORM662_1">#N/A</definedName>
    <definedName name="FORM66PERATA">#REF!</definedName>
    <definedName name="FORM66PERMUKAAN">#REF!</definedName>
    <definedName name="FORM7101">[90]An.7!#REF!</definedName>
    <definedName name="FORM7101_1">#N/A</definedName>
    <definedName name="FORM7101_2">#N/A</definedName>
    <definedName name="FORM7102">[90]An.7!#REF!</definedName>
    <definedName name="FORM7102_1">#N/A</definedName>
    <definedName name="FORM7103">[90]An.7!#REF!</definedName>
    <definedName name="FORM7103_1">#N/A</definedName>
    <definedName name="FORM711">#REF!</definedName>
    <definedName name="FORM711_1">#N/A</definedName>
    <definedName name="FORM712">[90]An.7!#REF!</definedName>
    <definedName name="FORM712_1">#N/A</definedName>
    <definedName name="FORM713">[90]An.7!#REF!</definedName>
    <definedName name="FORM713_1">#N/A</definedName>
    <definedName name="FORM714">#REF!</definedName>
    <definedName name="FORM714_1">#N/A</definedName>
    <definedName name="FORM715">#REF!</definedName>
    <definedName name="FORM715_1">#N/A</definedName>
    <definedName name="FORM716">[90]An.7!#REF!</definedName>
    <definedName name="FORM716_1">#N/A</definedName>
    <definedName name="FORM717">[90]An.7!#REF!</definedName>
    <definedName name="FORM717_1">#N/A</definedName>
    <definedName name="FORM718">[90]An.7!#REF!</definedName>
    <definedName name="FORM718_1">#N/A</definedName>
    <definedName name="FORM721">#REF!</definedName>
    <definedName name="FORM721_1">#N/A</definedName>
    <definedName name="FORM731">#REF!</definedName>
    <definedName name="FORM731_1">#N/A</definedName>
    <definedName name="FORM732">#REF!</definedName>
    <definedName name="FORM732_1">#N/A</definedName>
    <definedName name="FORM733">#REF!</definedName>
    <definedName name="FORM733_1">#N/A</definedName>
    <definedName name="FORM734">#REF!</definedName>
    <definedName name="FORM734_1">#N/A</definedName>
    <definedName name="FORM735">#REF!</definedName>
    <definedName name="FORM735_1">#N/A</definedName>
    <definedName name="FORM73PL">#N/A</definedName>
    <definedName name="FORM73PL_1">#N/A</definedName>
    <definedName name="FORM73UL">#N/A</definedName>
    <definedName name="FORM73UL_1">#N/A</definedName>
    <definedName name="FORM744">#REF!</definedName>
    <definedName name="FORM745">#REF!</definedName>
    <definedName name="FORM751">[90]An.7!#REF!</definedName>
    <definedName name="FORM751_1">#N/A</definedName>
    <definedName name="FORM752">[90]An.7!#REF!</definedName>
    <definedName name="FORM752_1">#N/A</definedName>
    <definedName name="FORM7610">#REF!</definedName>
    <definedName name="FORM7611">[90]An.7!#REF!</definedName>
    <definedName name="FORM7611_1">#N/A</definedName>
    <definedName name="FORM7612">[90]An.7!#REF!</definedName>
    <definedName name="FORM7612_1">#N/A</definedName>
    <definedName name="FORM7612a">#REF!</definedName>
    <definedName name="FORM7612b">#REF!</definedName>
    <definedName name="FORM7612c">#REF!</definedName>
    <definedName name="FORM7613">[90]An.7!#REF!</definedName>
    <definedName name="FORM7613_1">#N/A</definedName>
    <definedName name="FORM7613a">#REF!</definedName>
    <definedName name="FORM7613b">#REF!</definedName>
    <definedName name="FORM7613c">#REF!</definedName>
    <definedName name="FORM7614">[90]An.7!#REF!</definedName>
    <definedName name="FORM7614_1">#N/A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[90]An.7!#REF!</definedName>
    <definedName name="FORM7615_1">#N/A</definedName>
    <definedName name="FORM7616">[90]An.7!#REF!</definedName>
    <definedName name="FORM7616_1">#N/A</definedName>
    <definedName name="FORM7617">[90]An.7!#REF!</definedName>
    <definedName name="FORM7617_1">#N/A</definedName>
    <definedName name="FORM7618">[90]An.7!#REF!</definedName>
    <definedName name="FORM7618_1">#N/A</definedName>
    <definedName name="FORM7619">[90]An.7!#REF!</definedName>
    <definedName name="FORM7619_1">#N/A</definedName>
    <definedName name="FORM7620">[90]An.7!#REF!</definedName>
    <definedName name="FORM7620_1">#N/A</definedName>
    <definedName name="FORM7621">[90]An.7!#REF!</definedName>
    <definedName name="FORM7621_1">#N/A</definedName>
    <definedName name="FORM7625">[90]An.7!#REF!</definedName>
    <definedName name="FORM7625_1">#N/A</definedName>
    <definedName name="FORM7626">[90]An.7!#REF!</definedName>
    <definedName name="FORM7626_1">#N/A</definedName>
    <definedName name="FORM767">[90]An.7!#REF!</definedName>
    <definedName name="FORM767_1">#N/A</definedName>
    <definedName name="FORM768">[90]An.7!#REF!</definedName>
    <definedName name="FORM768_1">#N/A</definedName>
    <definedName name="FORM769">[90]An.7!#REF!</definedName>
    <definedName name="FORM769_1">#N/A</definedName>
    <definedName name="FORM76X">[90]An.7!#REF!</definedName>
    <definedName name="FORM76X_1">#N/A</definedName>
    <definedName name="FORM771">[90]An.7!#REF!</definedName>
    <definedName name="FORM771_1">#N/A</definedName>
    <definedName name="FORM771a">#REF!</definedName>
    <definedName name="FORM771a_1">#N/A</definedName>
    <definedName name="FORM771b">#REF!</definedName>
    <definedName name="FORM771b_1">#N/A</definedName>
    <definedName name="FORM771c">#REF!</definedName>
    <definedName name="FORM771c_1">#N/A</definedName>
    <definedName name="FORM771d">#REF!</definedName>
    <definedName name="FORM771d_1">#N/A</definedName>
    <definedName name="FORM772a">#REF!</definedName>
    <definedName name="FORM772a_1">#N/A</definedName>
    <definedName name="FORM772b">#REF!</definedName>
    <definedName name="FORM772b_1">#N/A</definedName>
    <definedName name="FORM772c">#REF!</definedName>
    <definedName name="FORM772c_1">#N/A</definedName>
    <definedName name="FORM772d">#REF!</definedName>
    <definedName name="FORM772d_1">#N/A</definedName>
    <definedName name="FORM775">[90]An.7!#REF!</definedName>
    <definedName name="FORM775_1">#N/A</definedName>
    <definedName name="FORM79">[90]An.7!#REF!</definedName>
    <definedName name="FORM79_1">#N/A</definedName>
    <definedName name="FORM79L">[90]An.7!#REF!</definedName>
    <definedName name="FORM79L_1">#N/A</definedName>
    <definedName name="FORM79manual">#REF!</definedName>
    <definedName name="FORM79mekanis">#REF!</definedName>
    <definedName name="FORM811">#REF!</definedName>
    <definedName name="FORM811_1">#N/A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#N/A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[90]An.7!#REF!</definedName>
    <definedName name="FORMGEOTEKSTIL_1">#N/A</definedName>
    <definedName name="FORMGEOTEKSTIL_2">#N/A</definedName>
    <definedName name="formk">#N/A</definedName>
    <definedName name="formk_1">#N/A</definedName>
    <definedName name="FORMLatasirK">#REF!</definedName>
    <definedName name="FORMLatasirKL">#REF!</definedName>
    <definedName name="fox">#N/A</definedName>
    <definedName name="fox_1">#N/A</definedName>
    <definedName name="fr">#N/A</definedName>
    <definedName name="fr_1">#N/A</definedName>
    <definedName name="fr_11">"#REF!"</definedName>
    <definedName name="fr_12">"#REF!"</definedName>
    <definedName name="fr_13">"#REF!"</definedName>
    <definedName name="fr_14">"#REF!"</definedName>
    <definedName name="fr_15">"#REF!"</definedName>
    <definedName name="fr_16">"#REF!"</definedName>
    <definedName name="fr_17">"#REF!"</definedName>
    <definedName name="fr_18">"#REF!"</definedName>
    <definedName name="fr_3">#REF!</definedName>
    <definedName name="fr_4">"#REF!"</definedName>
    <definedName name="fr_5">"#REF!"</definedName>
    <definedName name="fr_6">"#REF!"</definedName>
    <definedName name="fr_7">"#REF!"</definedName>
    <definedName name="frc2.1_5">[42]Ahs.1!$J$1315</definedName>
    <definedName name="FRRDS">#REF!</definedName>
    <definedName name="fs">[42]Ahs.1!#REF!</definedName>
    <definedName name="fs_11">NA()</definedName>
    <definedName name="fs_12">NA()</definedName>
    <definedName name="fs_13">NA()</definedName>
    <definedName name="fs_14">NA()</definedName>
    <definedName name="fs_15">NA()</definedName>
    <definedName name="fs_16">NA()</definedName>
    <definedName name="fs_17">NA()</definedName>
    <definedName name="fs_18">NA()</definedName>
    <definedName name="fs_3">NA()</definedName>
    <definedName name="fs_4">NA()</definedName>
    <definedName name="fs_5">NA()</definedName>
    <definedName name="fs_6">NA()</definedName>
    <definedName name="fs_7">NA()</definedName>
    <definedName name="fstst">#REF!</definedName>
    <definedName name="fsvd100">#N/A</definedName>
    <definedName name="fsvd100_1">#N/A</definedName>
    <definedName name="fsvd150">#N/A</definedName>
    <definedName name="fsvd150_1">#N/A</definedName>
    <definedName name="fsvd65">#N/A</definedName>
    <definedName name="fsvd65_1">#N/A</definedName>
    <definedName name="FULVIMIXER">#N/A</definedName>
    <definedName name="FULVIMIXER_1">#N/A</definedName>
    <definedName name="FURNITURE__FURNISHING">#REF!</definedName>
    <definedName name="G" localSheetId="6">#REF!</definedName>
    <definedName name="G" localSheetId="8">#REF!</definedName>
    <definedName name="g">#REF!</definedName>
    <definedName name="G.1">#REF!</definedName>
    <definedName name="G.10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3">#REF!</definedName>
    <definedName name="G.4">#REF!</definedName>
    <definedName name="G.5">#REF!</definedName>
    <definedName name="G.6">#REF!</definedName>
    <definedName name="G.7">#REF!</definedName>
    <definedName name="G.8">#REF!</definedName>
    <definedName name="G.9">#REF!</definedName>
    <definedName name="G_1">#REF!</definedName>
    <definedName name="G_50m">#REF!</definedName>
    <definedName name="G_53A">#REF!</definedName>
    <definedName name="G_72b">#REF!</definedName>
    <definedName name="G_Profit">#N/A</definedName>
    <definedName name="G_Profit_1">#N/A</definedName>
    <definedName name="g0">#N/A</definedName>
    <definedName name="g0_1">#N/A</definedName>
    <definedName name="galian">[71]Analisa!$A$1:$I$41</definedName>
    <definedName name="galian_1">#N/A</definedName>
    <definedName name="Galian_2m">#N/A</definedName>
    <definedName name="Galian_2m_1">#N/A</definedName>
    <definedName name="Galian_3M">#N/A</definedName>
    <definedName name="Galian_3M_1">#N/A</definedName>
    <definedName name="galian_biasa_bali">#REF!</definedName>
    <definedName name="galian_biasa_jatim">#REF!</definedName>
    <definedName name="galian_biasa_nusra">#REF!</definedName>
    <definedName name="galian_cadas_bali">#REF!</definedName>
    <definedName name="galian_cadas_jatim">#REF!</definedName>
    <definedName name="galian_cadas_nusra">#REF!</definedName>
    <definedName name="Galian_Cadas1M">#N/A</definedName>
    <definedName name="Galian_Cadas1M_1">#N/A</definedName>
    <definedName name="galian_keras_bali">#REF!</definedName>
    <definedName name="galian_keras_jatim">#REF!</definedName>
    <definedName name="galian_keras_nusra">#REF!</definedName>
    <definedName name="Galian_Tanah">#N/A</definedName>
    <definedName name="Galian_Tanah_1">#N/A</definedName>
    <definedName name="Galian1m">#N/A</definedName>
    <definedName name="Galian1m_1">#N/A</definedName>
    <definedName name="GalianCadas1M">#N/A</definedName>
    <definedName name="GalianCadas1M_1">#N/A</definedName>
    <definedName name="GalianKeras1M">#N/A</definedName>
    <definedName name="GalianKeras1M_1">#N/A</definedName>
    <definedName name="GALIANSUMUR">#N/A</definedName>
    <definedName name="GALIANSUMUR_1">#N/A</definedName>
    <definedName name="Galiantanahbiasa">[74]analisa!$M$12</definedName>
    <definedName name="galitnh">#N/A</definedName>
    <definedName name="galitnh_1">#N/A</definedName>
    <definedName name="galman">#REF!</definedName>
    <definedName name="galmek">[1]analisa!$I$20</definedName>
    <definedName name="GALTA">[27]anlisa!#REF!</definedName>
    <definedName name="gcampaka">#N/A</definedName>
    <definedName name="gcampaka_1">#N/A</definedName>
    <definedName name="gdgdzd">#REF!</definedName>
    <definedName name="gdsg">#REF!</definedName>
    <definedName name="gdx">#REF!</definedName>
    <definedName name="Gelagar">#REF!</definedName>
    <definedName name="gelombang">'[72]Hrg satuan'!#REF!</definedName>
    <definedName name="GENSET">#REF!</definedName>
    <definedName name="GENSET_1">#N/A</definedName>
    <definedName name="genteng">'[72]Hrg satuan'!#REF!</definedName>
    <definedName name="genteng_beton_karangpilang_bali">#REF!</definedName>
    <definedName name="genteng_beton_karangpilang_jatim">'[76]Rincian Pekerjaan (2)'!$I$292</definedName>
    <definedName name="genteng_beton_karangpilang_nusra">#REF!</definedName>
    <definedName name="genteng_keramik_cisangkan_bali">#REF!</definedName>
    <definedName name="genteng_keramik_cisangkan_jatim">#REF!</definedName>
    <definedName name="genteng_keramik_cisangkan_nusra">#REF!</definedName>
    <definedName name="genteng_keramik_kia_bali">#REF!</definedName>
    <definedName name="genteng_keramik_kia_jatim">#REF!</definedName>
    <definedName name="genteng_keramik_kia_nusra">#REF!</definedName>
    <definedName name="genteng_lokal">#REF!</definedName>
    <definedName name="genteng_metal">[55]Bahan!$G$42</definedName>
    <definedName name="genteng_nok_cisangkan_bali">#REF!</definedName>
    <definedName name="genteng_nok_cisangkan_jatim">#REF!</definedName>
    <definedName name="genteng_nok_cisangkan_nusra">#REF!</definedName>
    <definedName name="genteng_nok_kia_bali">#REF!</definedName>
    <definedName name="genteng_nok_kia_jatim">#REF!</definedName>
    <definedName name="genteng_nok_kia_nusra">#REF!</definedName>
    <definedName name="genteng_nokbeton_karangpilang_bali">#REF!</definedName>
    <definedName name="genteng_nokbeton_karangpilang_jatim">#REF!</definedName>
    <definedName name="genteng_nokbeton_karangpilang_nusra">#REF!</definedName>
    <definedName name="gentengbeton">[45]UPAH!#REF!</definedName>
    <definedName name="gentengbtn">#N/A</definedName>
    <definedName name="gentengbtn_1">#N/A</definedName>
    <definedName name="gentengkodok">[45]UPAH!#REF!</definedName>
    <definedName name="GentengMetal">#N/A</definedName>
    <definedName name="GentengMetal_1">#N/A</definedName>
    <definedName name="gereja">[90]Upah!$J$33</definedName>
    <definedName name="gfb">#REF!</definedName>
    <definedName name="gfd">#N/A</definedName>
    <definedName name="gfd_1">#N/A</definedName>
    <definedName name="GFF" hidden="1">[93]SEX!$P$7:$P$7</definedName>
    <definedName name="gfhgd">#REF!</definedName>
    <definedName name="gft">#N/A</definedName>
    <definedName name="gft_1">#N/A</definedName>
    <definedName name="gft_2">#N/A</definedName>
    <definedName name="gg">[1]analisa!#REF!</definedName>
    <definedName name="GG_01">#N/A</definedName>
    <definedName name="GG_01_1">#N/A</definedName>
    <definedName name="GG_02">#N/A</definedName>
    <definedName name="GG_02_1">#N/A</definedName>
    <definedName name="GG_02A">#N/A</definedName>
    <definedName name="GG_02A_1">#N/A</definedName>
    <definedName name="GG_02B">#N/A</definedName>
    <definedName name="GG_02B_1">#N/A</definedName>
    <definedName name="GG_02C">#N/A</definedName>
    <definedName name="GG_02C_1">#N/A</definedName>
    <definedName name="GG_03">#N/A</definedName>
    <definedName name="GG_03_1">#N/A</definedName>
    <definedName name="GG_04">#N/A</definedName>
    <definedName name="GG_04_1">#N/A</definedName>
    <definedName name="GG_06">#N/A</definedName>
    <definedName name="GG_06_1">#N/A</definedName>
    <definedName name="GG_07">#N/A</definedName>
    <definedName name="GG_07_1">#N/A</definedName>
    <definedName name="GG_07A">#N/A</definedName>
    <definedName name="GG_07A_1">#N/A</definedName>
    <definedName name="GG_08">#N/A</definedName>
    <definedName name="GG_08_1">#N/A</definedName>
    <definedName name="GG_09">#N/A</definedName>
    <definedName name="GG_09_1">#N/A</definedName>
    <definedName name="GG_10">#N/A</definedName>
    <definedName name="GG_10_1">#N/A</definedName>
    <definedName name="GG_10A">#N/A</definedName>
    <definedName name="GG_10A_1">#N/A</definedName>
    <definedName name="GG_10B">#N/A</definedName>
    <definedName name="GG_10B_1">#N/A</definedName>
    <definedName name="GG_10C">#N/A</definedName>
    <definedName name="GG_10C_1">#N/A</definedName>
    <definedName name="GG_10D">#N/A</definedName>
    <definedName name="GG_10D_1">#N/A</definedName>
    <definedName name="GG_11">#N/A</definedName>
    <definedName name="GG_11_1">#N/A</definedName>
    <definedName name="GG_11A">#N/A</definedName>
    <definedName name="GG_11A_1">#N/A</definedName>
    <definedName name="GG_11B">#N/A</definedName>
    <definedName name="GG_11B_1">#N/A</definedName>
    <definedName name="GG_11C">#N/A</definedName>
    <definedName name="GG_11C_1">#N/A</definedName>
    <definedName name="GG_12">#N/A</definedName>
    <definedName name="GG_12_1">#N/A</definedName>
    <definedName name="GG_12A">#N/A</definedName>
    <definedName name="GG_12A_1">#N/A</definedName>
    <definedName name="GG_12B">#N/A</definedName>
    <definedName name="GG_12B_1">#N/A</definedName>
    <definedName name="GG_12C">#N/A</definedName>
    <definedName name="GG_12C_1">#N/A</definedName>
    <definedName name="GG_12D">#N/A</definedName>
    <definedName name="GG_12D_1">#N/A</definedName>
    <definedName name="GG_12E">#N/A</definedName>
    <definedName name="GG_12E_1">#N/A</definedName>
    <definedName name="GG_14">#N/A</definedName>
    <definedName name="GG_14_1">#N/A</definedName>
    <definedName name="GG_15">#N/A</definedName>
    <definedName name="GG_15_1">#N/A</definedName>
    <definedName name="GG_16">#N/A</definedName>
    <definedName name="GG_16_1">#N/A</definedName>
    <definedName name="GG_17">#N/A</definedName>
    <definedName name="GG_17_1">#N/A</definedName>
    <definedName name="GG_17A">#N/A</definedName>
    <definedName name="GG_17A_1">#N/A</definedName>
    <definedName name="GG_17B">#N/A</definedName>
    <definedName name="GG_17B_1">#N/A</definedName>
    <definedName name="GG_17C">#N/A</definedName>
    <definedName name="GG_17C_1">#N/A</definedName>
    <definedName name="GG_17D">#N/A</definedName>
    <definedName name="GG_17D_1">#N/A</definedName>
    <definedName name="GG_17E">#N/A</definedName>
    <definedName name="GG_17E_1">#N/A</definedName>
    <definedName name="GG_17F">#N/A</definedName>
    <definedName name="GG_17F_1">#N/A</definedName>
    <definedName name="GG_17G">#N/A</definedName>
    <definedName name="GG_17G_1">#N/A</definedName>
    <definedName name="GG_25">#N/A</definedName>
    <definedName name="GG_25_1">#N/A</definedName>
    <definedName name="GG_26">#N/A</definedName>
    <definedName name="GG_26_1">#N/A</definedName>
    <definedName name="GG_27">#N/A</definedName>
    <definedName name="GG_27_1">#N/A</definedName>
    <definedName name="GG_28">#N/A</definedName>
    <definedName name="GG_28_1">#N/A</definedName>
    <definedName name="GG_29">#N/A</definedName>
    <definedName name="GG_29_1">#N/A</definedName>
    <definedName name="GG_30">#N/A</definedName>
    <definedName name="GG_30_1">#N/A</definedName>
    <definedName name="GG_31">#N/A</definedName>
    <definedName name="GG_31_1">#N/A</definedName>
    <definedName name="GG_32">#N/A</definedName>
    <definedName name="GG_32_1">#N/A</definedName>
    <definedName name="GG_33">#N/A</definedName>
    <definedName name="GG_33_1">#N/A</definedName>
    <definedName name="GG_34">#N/A</definedName>
    <definedName name="GG_34_1">#N/A</definedName>
    <definedName name="gh">#N/A</definedName>
    <definedName name="ghdh">#REF!</definedName>
    <definedName name="ghdhd">#REF!</definedName>
    <definedName name="GHGHGH" localSheetId="6">#REF!</definedName>
    <definedName name="GHGHGH" localSheetId="8">#REF!</definedName>
    <definedName name="GHGHGH">#REF!</definedName>
    <definedName name="gip">#REF!</definedName>
    <definedName name="gip_0.5">[55]Bahan!$G$85</definedName>
    <definedName name="GIP_100">[87]harsat!#REF!</definedName>
    <definedName name="gip_150">[87]harsat!#REF!</definedName>
    <definedName name="gip_200">[87]harsat!#REF!</definedName>
    <definedName name="GIP_40">[87]harsat!#REF!</definedName>
    <definedName name="GIP_50">[87]harsat!#REF!</definedName>
    <definedName name="GIP_65">[87]harsat!#REF!</definedName>
    <definedName name="GIP_80">[87]harsat!#REF!</definedName>
    <definedName name="gip14inci">[45]UPAH!#REF!</definedName>
    <definedName name="gip15inci">[45]UPAH!#REF!</definedName>
    <definedName name="gip1inci">[45]UPAH!#REF!</definedName>
    <definedName name="gip2inci">[45]UPAH!#REF!</definedName>
    <definedName name="gip3inci">[45]UPAH!#REF!</definedName>
    <definedName name="gipsum">'[78]Harga Satuan'!$S$72</definedName>
    <definedName name="gkjtw">#N/A</definedName>
    <definedName name="gkjtw_1">#N/A</definedName>
    <definedName name="gkjtw_2">#N/A</definedName>
    <definedName name="gkmberg">#N/A</definedName>
    <definedName name="gkmberg_1">#N/A</definedName>
    <definedName name="gkmbw">#N/A</definedName>
    <definedName name="gkmbw_1">#N/A</definedName>
    <definedName name="gkmn">#N/A</definedName>
    <definedName name="gkmn_1">#N/A</definedName>
    <definedName name="gkmorando">#N/A</definedName>
    <definedName name="gkmorando_1">#N/A</definedName>
    <definedName name="gkmwberg">#N/A</definedName>
    <definedName name="gkmwberg_1">#N/A</definedName>
    <definedName name="GL">#N/A</definedName>
    <definedName name="GL_1">#N/A</definedName>
    <definedName name="gl3p">#N/A</definedName>
    <definedName name="gl3p_1">#N/A</definedName>
    <definedName name="Glas_blok">#REF!</definedName>
    <definedName name="Glasblok">[45]UPAH!#REF!</definedName>
    <definedName name="glassblock_bali">#REF!</definedName>
    <definedName name="glassblock_jatim">#REF!</definedName>
    <definedName name="glassblock_nusra">#REF!</definedName>
    <definedName name="Glassblok">[45]UPAH!#REF!</definedName>
    <definedName name="Glgr.Beton">#REF!</definedName>
    <definedName name="Glgr.Kayu">#REF!</definedName>
    <definedName name="glotex">[51]UPAH!$F$43</definedName>
    <definedName name="glsgn">#N/A</definedName>
    <definedName name="glsgn_1">#N/A</definedName>
    <definedName name="glsln">#N/A</definedName>
    <definedName name="glsln_1">#N/A</definedName>
    <definedName name="GnBahagiaRT31">#REF!</definedName>
    <definedName name="gone">#N/A</definedName>
    <definedName name="gone_1">#N/A</definedName>
    <definedName name="gording">[27]anlisa!#REF!</definedName>
    <definedName name="gording_kayu_bali">#REF!</definedName>
    <definedName name="gording_kayu_jatim">#REF!</definedName>
    <definedName name="gording_kayu_nusra">#REF!</definedName>
    <definedName name="govpd15">#N/A</definedName>
    <definedName name="govpd15_1">#N/A</definedName>
    <definedName name="gphp">[42]Ahs.2!$L$325</definedName>
    <definedName name="gra">#N/A</definedName>
    <definedName name="gra_1">#N/A</definedName>
    <definedName name="GRADER">#N/A</definedName>
    <definedName name="GRADER_1">#N/A</definedName>
    <definedName name="GRADER_2">#N/A</definedName>
    <definedName name="GRAND_PALEMBANG_HOTEL___PALEMBANG">#N/A</definedName>
    <definedName name="GRAND_PALEMBANG_HOTEL___PALEMBANG_1">#N/A</definedName>
    <definedName name="grand_total">#REF!</definedName>
    <definedName name="grandtotal">#REF!</definedName>
    <definedName name="grandtotal_1">#REF!</definedName>
    <definedName name="granit">#N/A</definedName>
    <definedName name="granit_china_dinding_bali">#REF!</definedName>
    <definedName name="granit_china_dinding_jatim">#REF!</definedName>
    <definedName name="granit_china_dinding_nusra">#REF!</definedName>
    <definedName name="granit_india_dinding_bali">#REF!</definedName>
    <definedName name="granit_india_dinding_jatim">#REF!</definedName>
    <definedName name="granit_india_dinding_nusra">#REF!</definedName>
    <definedName name="granit_lantai_60x60_bali">#REF!</definedName>
    <definedName name="granit_lantai_60x60_jatim">#REF!</definedName>
    <definedName name="granit_lantai_60x60_nusra">#REF!</definedName>
    <definedName name="granito">#N/A</definedName>
    <definedName name="granitopolish">#N/A</definedName>
    <definedName name="grc">[25]anal!#REF!</definedName>
    <definedName name="grendel">[27]anlisa!#REF!</definedName>
    <definedName name="Grendel_Jendela">'[37]DAFTAR HARGA'!$H$78</definedName>
    <definedName name="grendel_pintu">[55]Bahan!$G$91</definedName>
    <definedName name="grendel1">[45]UPAH!#REF!</definedName>
    <definedName name="grendel2">[45]UPAH!#REF!</definedName>
    <definedName name="grendeljendela">#REF!</definedName>
    <definedName name="grendelpintu">'[72]Hrg satuan'!#REF!</definedName>
    <definedName name="grendeltanam">#REF!</definedName>
    <definedName name="grille_exh">#N/A</definedName>
    <definedName name="grille_exh_1">#N/A</definedName>
    <definedName name="grille_exh_2">#N/A</definedName>
    <definedName name="gron5">[42]Ahs.2!$L$54</definedName>
    <definedName name="groove">#REF!</definedName>
    <definedName name="GROUND_FLOOR">#REF!</definedName>
    <definedName name="grout">[94]harsat!$H$47</definedName>
    <definedName name="grouting">[1]analisa!#REF!</definedName>
    <definedName name="grsb20">#N/A</definedName>
    <definedName name="grsb20_1">#N/A</definedName>
    <definedName name="grsb30">#N/A</definedName>
    <definedName name="grsb30_1">#N/A</definedName>
    <definedName name="gsd">#REF!</definedName>
    <definedName name="GTB">#N/A</definedName>
    <definedName name="GTB_1">#N/A</definedName>
    <definedName name="GTBB">#N/A</definedName>
    <definedName name="GTBB_1">#N/A</definedName>
    <definedName name="GTBM">#N/A</definedName>
    <definedName name="GTBM_1">#N/A</definedName>
    <definedName name="gtbtn">#N/A</definedName>
    <definedName name="gtbtn_1">#N/A</definedName>
    <definedName name="gtbtnwr">#N/A</definedName>
    <definedName name="gtbtnwr_1">#N/A</definedName>
    <definedName name="GTM">#N/A</definedName>
    <definedName name="GTM_1">#N/A</definedName>
    <definedName name="guard">#N/A</definedName>
    <definedName name="guard_1">#N/A</definedName>
    <definedName name="Gudang">#N/A</definedName>
    <definedName name="Gudang_1">#N/A</definedName>
    <definedName name="Gudangg">#N/A</definedName>
    <definedName name="Gudangg_1">#N/A</definedName>
    <definedName name="gv">#N/A</definedName>
    <definedName name="gv_3">'[95]Analisa Upah _ Bahan Plum'!$Q$7</definedName>
    <definedName name="gv_7">'[95]Analisa Upah _ Bahan Plum'!$Q$7</definedName>
    <definedName name="gv_8">'[95]Analisa Upah _ Bahan Plum'!$Q$7</definedName>
    <definedName name="gvlam">#N/A</definedName>
    <definedName name="gvlam_1">#N/A</definedName>
    <definedName name="gvlam_2">#N/A</definedName>
    <definedName name="gypsum">[96]UPAH!$F$27</definedName>
    <definedName name="gypsum1mk_frame_4x4">#REF!</definedName>
    <definedName name="gypsum1mk_frame_4x4_1">#REF!</definedName>
    <definedName name="gypsum1mk_frame_campur">#REF!</definedName>
    <definedName name="gypsum1mk_frame_campur_1">#REF!</definedName>
    <definedName name="gypsum2mk_frame_4x4">#REF!</definedName>
    <definedName name="gypsum2mk_frame_4x4.2x">#REF!</definedName>
    <definedName name="gypsum2mk_frame_4x4.2x_1">#REF!</definedName>
    <definedName name="gypsum2mk_frame_4x4_1">#REF!</definedName>
    <definedName name="gypsum2mk_frame_campur">#REF!</definedName>
    <definedName name="gypsum2mk_frame_campur_1">#REF!</definedName>
    <definedName name="gypsum2mk_frame_mtlstud">#REF!</definedName>
    <definedName name="gypsum2mk_frame_mtlstud_1">#REF!</definedName>
    <definedName name="h">#N/A</definedName>
    <definedName name="H.1">#REF!</definedName>
    <definedName name="H.10">#REF!</definedName>
    <definedName name="H.11">#REF!</definedName>
    <definedName name="H.2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.Bahan1">#REF!</definedName>
    <definedName name="H.Bahan2">#REF!</definedName>
    <definedName name="h_1">#N/A</definedName>
    <definedName name="H_1_1">#N/A</definedName>
    <definedName name="H_2">#N/A</definedName>
    <definedName name="h_beton">'[48]hrg. sat pek'!$J$249</definedName>
    <definedName name="h_kaca3">[58]BAHAN!$F$59</definedName>
    <definedName name="H_Total">#N/A</definedName>
    <definedName name="H_Total_1">#N/A</definedName>
    <definedName name="H_Total_2">#N/A</definedName>
    <definedName name="H1237888">#REF!</definedName>
    <definedName name="H285_">[35]ANALISA!#REF!</definedName>
    <definedName name="hag">#REF!</definedName>
    <definedName name="HAHS">#N/A</definedName>
    <definedName name="hak_angin">'[37]DAFTAR HARGA'!$H$80</definedName>
    <definedName name="Hak_Angin___Raamskar_Jendela">'[31]Daftar Harga'!$E$281</definedName>
    <definedName name="hakangin">[27]anlisa!$P$500</definedName>
    <definedName name="hakatk">#N/A</definedName>
    <definedName name="hakatk_1">#N/A</definedName>
    <definedName name="hakbs">#N/A</definedName>
    <definedName name="hakbs_1">#N/A</definedName>
    <definedName name="hakim">#REF!</definedName>
    <definedName name="hand_towel_bali">#REF!</definedName>
    <definedName name="hand_towel_jatim">#REF!</definedName>
    <definedName name="hand_towel_nusra">#REF!</definedName>
    <definedName name="handel_jendela">[55]Bahan!$G$94</definedName>
    <definedName name="Handle___Tarikan_pintu__biasa">'[31]Daftar Harga'!$E$284</definedName>
    <definedName name="Handle_Pintu_Kend">'[31]Daftar Harga'!$E$286</definedName>
    <definedName name="Handle_Pintu_SES_Crom">'[31]Daftar Harga'!$E$285</definedName>
    <definedName name="hardener_bali">#REF!</definedName>
    <definedName name="hardener_jatim">#REF!</definedName>
    <definedName name="hardener_nusra">#REF!</definedName>
    <definedName name="harga">#N/A</definedName>
    <definedName name="harga_1">#N/A</definedName>
    <definedName name="harga_satuan">#N/A</definedName>
    <definedName name="hargasatuan">#REF!</definedName>
    <definedName name="hari">#N/A</definedName>
    <definedName name="harikerja">#N/A</definedName>
    <definedName name="haul">#N/A</definedName>
    <definedName name="haul_1">#N/A</definedName>
    <definedName name="hdf">#REF!</definedName>
    <definedName name="hdw">#REF!</definedName>
    <definedName name="HDY">#N/A</definedName>
    <definedName name="HDY_1">#N/A</definedName>
    <definedName name="HDY_2">#N/A</definedName>
    <definedName name="Heä_soá_laép_xaø_H">1.7</definedName>
    <definedName name="heä_soá_sình_laày">#N/A</definedName>
    <definedName name="heä_soá_sình_laày_1">#N/A</definedName>
    <definedName name="heä_soá_sình_laày_2">#N/A</definedName>
    <definedName name="HEAD">#N/A</definedName>
    <definedName name="HEAD_1">#N/A</definedName>
    <definedName name="HEADER">#N/A</definedName>
    <definedName name="HEADER_1">#N/A</definedName>
    <definedName name="Header12">#N/A</definedName>
    <definedName name="Header12_1">#N/A</definedName>
    <definedName name="Header4">#N/A</definedName>
    <definedName name="Header4_1">#N/A</definedName>
    <definedName name="Header6">#N/A</definedName>
    <definedName name="Header6_1">#N/A</definedName>
    <definedName name="Header84mtr">#N/A</definedName>
    <definedName name="Header84mtr_1">#N/A</definedName>
    <definedName name="HEADFOOT">#N/A</definedName>
    <definedName name="HEADFOOT_1">#N/A</definedName>
    <definedName name="helipad">#N/A</definedName>
    <definedName name="helipad_1">#N/A</definedName>
    <definedName name="hfd" localSheetId="2" hidden="1">#REF!</definedName>
    <definedName name="hfd" localSheetId="4" hidden="1">#REF!</definedName>
    <definedName name="hfd" localSheetId="1" hidden="1">#REF!</definedName>
    <definedName name="hfd" localSheetId="0" hidden="1">#REF!</definedName>
    <definedName name="hfd" localSheetId="3" hidden="1">#REF!</definedName>
    <definedName name="hfd" localSheetId="6" hidden="1">#REF!</definedName>
    <definedName name="hfd" localSheetId="5" hidden="1">#REF!</definedName>
    <definedName name="hfd" localSheetId="8" hidden="1">#REF!</definedName>
    <definedName name="hfd" hidden="1">#REF!</definedName>
    <definedName name="hfd_1">#N/A</definedName>
    <definedName name="hg" localSheetId="2" hidden="1">#REF!</definedName>
    <definedName name="hg" localSheetId="4" hidden="1">#REF!</definedName>
    <definedName name="hg" localSheetId="1" hidden="1">#REF!</definedName>
    <definedName name="hg" localSheetId="0" hidden="1">#REF!</definedName>
    <definedName name="hg" localSheetId="3" hidden="1">#REF!</definedName>
    <definedName name="hg" localSheetId="6" hidden="1">#REF!</definedName>
    <definedName name="hg" localSheetId="5" hidden="1">#REF!</definedName>
    <definedName name="hg" localSheetId="8" hidden="1">#REF!</definedName>
    <definedName name="hg" hidden="1">#REF!</definedName>
    <definedName name="hg_1">#N/A</definedName>
    <definedName name="hghxb">#REF!</definedName>
    <definedName name="hgjgj">#REF!</definedName>
    <definedName name="hh">[1]analisa!#REF!</definedName>
    <definedName name="HH_01">#N/A</definedName>
    <definedName name="HH_01_1">#N/A</definedName>
    <definedName name="HH_02">#N/A</definedName>
    <definedName name="HH_03">#N/A</definedName>
    <definedName name="HH_03_1">#N/A</definedName>
    <definedName name="HH_03_2">#N/A</definedName>
    <definedName name="HH_04">#N/A</definedName>
    <definedName name="HH_04_1">#N/A</definedName>
    <definedName name="HH15HT">#N/A</definedName>
    <definedName name="HH16HT">#N/A</definedName>
    <definedName name="HH19HT">#N/A</definedName>
    <definedName name="HH20HT">#N/A</definedName>
    <definedName name="HiddenRows" localSheetId="2" hidden="1">#REF!</definedName>
    <definedName name="HiddenRows" localSheetId="4" hidden="1">#REF!</definedName>
    <definedName name="HiddenRows" localSheetId="1" hidden="1">#REF!</definedName>
    <definedName name="HiddenRows" localSheetId="0" hidden="1">#REF!</definedName>
    <definedName name="HiddenRows" localSheetId="3" hidden="1">#REF!</definedName>
    <definedName name="HiddenRows" localSheetId="6" hidden="1">#REF!</definedName>
    <definedName name="HiddenRows" localSheetId="5" hidden="1">#REF!</definedName>
    <definedName name="HiddenRows" localSheetId="8" hidden="1">#REF!</definedName>
    <definedName name="HiddenRows" hidden="1">#REF!</definedName>
    <definedName name="HiddenRows_1">#N/A</definedName>
    <definedName name="HiddenRows_2">#N/A</definedName>
    <definedName name="HIDRANT">#REF!</definedName>
    <definedName name="hik">#N/A</definedName>
    <definedName name="hik_1">#N/A</definedName>
    <definedName name="hinis">#N/A</definedName>
    <definedName name="hinis_1">#N/A</definedName>
    <definedName name="hkl">#N/A</definedName>
    <definedName name="hkl_1">#N/A</definedName>
    <definedName name="HM">#N/A</definedName>
    <definedName name="hollow40">#N/A</definedName>
    <definedName name="home">#N/A</definedName>
    <definedName name="home_1">#N/A</definedName>
    <definedName name="home_2">#N/A</definedName>
    <definedName name="homogenous_dinding_30x60_bali">#REF!</definedName>
    <definedName name="homogenous_dinding_30x60_jatim">#REF!</definedName>
    <definedName name="homogenous_dinding_30x60_nusra">#REF!</definedName>
    <definedName name="homogenous_lantai_60x60_bali">#REF!</definedName>
    <definedName name="homogenous_lantai_60x60_jatim">#REF!</definedName>
    <definedName name="homogenous_lantai_60x60_nusra">#REF!</definedName>
    <definedName name="homogenous_lantai_granito_30x30_bali">#REF!</definedName>
    <definedName name="homogenous_lantai_granito_30x30_jatim">#REF!</definedName>
    <definedName name="homogenous_lantai_granito_30x30_nusra">#REF!</definedName>
    <definedName name="homogenous_lantai_granito_40x40_bali">#REF!</definedName>
    <definedName name="homogenous_lantai_granito_40x40_jatim">#REF!</definedName>
    <definedName name="homogenous_lantai_granito_40x40_nusra">#REF!</definedName>
    <definedName name="hotmix">#N/A</definedName>
    <definedName name="hotmix_1">#N/A</definedName>
    <definedName name="hrgsat">'[97]ANALISA-SNI'!$J$1581:$S$1774</definedName>
    <definedName name="HRS">#N/A</definedName>
    <definedName name="HRS_1">#N/A</definedName>
    <definedName name="HRS_2">#N/A</definedName>
    <definedName name="HSCT3">0.1</definedName>
    <definedName name="HSD">[35]ANALISA!#REF!</definedName>
    <definedName name="hsdc1">#N/A</definedName>
    <definedName name="hsdc1_1">#N/A</definedName>
    <definedName name="hsdc1_2">#N/A</definedName>
    <definedName name="HSDD">#N/A</definedName>
    <definedName name="HSDD_1">#N/A</definedName>
    <definedName name="HSDN">2.5</definedName>
    <definedName name="HSHH">#N/A</definedName>
    <definedName name="HSHH_1">#N/A</definedName>
    <definedName name="HSHHUT">#N/A</definedName>
    <definedName name="HSHHUT_1">#N/A</definedName>
    <definedName name="hskk1">#N/A</definedName>
    <definedName name="HSNC">#N/A</definedName>
    <definedName name="hsp">[42]Ahs.1!$J$1189</definedName>
    <definedName name="hspt">#N/A</definedName>
    <definedName name="hspt_1">#N/A</definedName>
    <definedName name="hspt_2">#N/A</definedName>
    <definedName name="HSSL">#N/A</definedName>
    <definedName name="HSSL_1">#N/A</definedName>
    <definedName name="hsut">#N/A</definedName>
    <definedName name="hsut_1">#N/A</definedName>
    <definedName name="HSVC1">#N/A</definedName>
    <definedName name="HSVC1_1">#N/A</definedName>
    <definedName name="HSVC2">#N/A</definedName>
    <definedName name="HSVC2_1">#N/A</definedName>
    <definedName name="HSVC3">#N/A</definedName>
    <definedName name="HSVC3_1">#N/A</definedName>
    <definedName name="hswt">#N/A</definedName>
    <definedName name="hswt_1">#N/A</definedName>
    <definedName name="ht25nc">#N/A</definedName>
    <definedName name="ht25nc_1">#N/A</definedName>
    <definedName name="ht25vl">#N/A</definedName>
    <definedName name="ht325nc">#N/A</definedName>
    <definedName name="ht325vl">#N/A</definedName>
    <definedName name="ht37k">#N/A</definedName>
    <definedName name="ht37nc">#N/A</definedName>
    <definedName name="ht50nc">#N/A</definedName>
    <definedName name="ht50vl">#N/A</definedName>
    <definedName name="HTNC">#N/A</definedName>
    <definedName name="HTNC_1">#N/A</definedName>
    <definedName name="HTNC_2">#N/A</definedName>
    <definedName name="HTVL">#N/A</definedName>
    <definedName name="HTVL_1">#N/A</definedName>
    <definedName name="hw">#N/A</definedName>
    <definedName name="hw_1">#N/A</definedName>
    <definedName name="HW_2">#N/A</definedName>
    <definedName name="HYDRANT">#REF!</definedName>
    <definedName name="i">#N/A</definedName>
    <definedName name="I.1">#REF!</definedName>
    <definedName name="i_1">#N/A</definedName>
    <definedName name="I2É6">#N/A</definedName>
    <definedName name="I2É6_1">#N/A</definedName>
    <definedName name="ibu">#REF!</definedName>
    <definedName name="icon">[25]anal!#REF!</definedName>
    <definedName name="ihb">#N/A</definedName>
    <definedName name="ihb_1">#N/A</definedName>
    <definedName name="ihb_2">#N/A</definedName>
    <definedName name="ihbl">#N/A</definedName>
    <definedName name="ihbl_1">#N/A</definedName>
    <definedName name="II">#REF!</definedName>
    <definedName name="II_01">#N/A</definedName>
    <definedName name="II_01_1">#N/A</definedName>
    <definedName name="II_01A">#N/A</definedName>
    <definedName name="II_01A_1">#N/A</definedName>
    <definedName name="II_01B">#N/A</definedName>
    <definedName name="II_01B_1">#N/A</definedName>
    <definedName name="II_01C">#N/A</definedName>
    <definedName name="II_01C_1">#N/A</definedName>
    <definedName name="II_01D">#N/A</definedName>
    <definedName name="II_01D_1">#N/A</definedName>
    <definedName name="II_02">#N/A</definedName>
    <definedName name="II_02_1">#N/A</definedName>
    <definedName name="II_03">#N/A</definedName>
    <definedName name="II_03_1">#N/A</definedName>
    <definedName name="II_04">#N/A</definedName>
    <definedName name="II_04_1">#N/A</definedName>
    <definedName name="II_05">#N/A</definedName>
    <definedName name="II_05_1">#N/A</definedName>
    <definedName name="II_06">#N/A</definedName>
    <definedName name="II_06_1">#N/A</definedName>
    <definedName name="II_06A">#N/A</definedName>
    <definedName name="II_06A_1">#N/A</definedName>
    <definedName name="II_06B">#N/A</definedName>
    <definedName name="II_06B_1">#N/A</definedName>
    <definedName name="II_06C">#N/A</definedName>
    <definedName name="II_06C_1">#N/A</definedName>
    <definedName name="II_06D">#N/A</definedName>
    <definedName name="II_06D_1">#N/A</definedName>
    <definedName name="II_07">#N/A</definedName>
    <definedName name="II_07_1">#N/A</definedName>
    <definedName name="II_08">#N/A</definedName>
    <definedName name="II_08_1">#N/A</definedName>
    <definedName name="II_09">#N/A</definedName>
    <definedName name="II_09_1">#N/A</definedName>
    <definedName name="II_09A">#N/A</definedName>
    <definedName name="II_09A_1">#N/A</definedName>
    <definedName name="II_09B">#N/A</definedName>
    <definedName name="II_09B_1">#N/A</definedName>
    <definedName name="II_10">#N/A</definedName>
    <definedName name="II_10_1">#N/A</definedName>
    <definedName name="II_11">#N/A</definedName>
    <definedName name="II_11_1">#N/A</definedName>
    <definedName name="II_12">#N/A</definedName>
    <definedName name="II_12_1">#N/A</definedName>
    <definedName name="II_13">#N/A</definedName>
    <definedName name="II_13_1">#N/A</definedName>
    <definedName name="II_14">#N/A</definedName>
    <definedName name="II_14_1">#N/A</definedName>
    <definedName name="II_15">#N/A</definedName>
    <definedName name="II_15_1">#N/A</definedName>
    <definedName name="II_16">#N/A</definedName>
    <definedName name="II_16_1">#N/A</definedName>
    <definedName name="Ijin_Mendirikan_Bangunan">'[31]Daftar Harga'!$E$546</definedName>
    <definedName name="ijk">#N/A</definedName>
    <definedName name="ijk_1">#N/A</definedName>
    <definedName name="Ijuk">'[70]Daftar Harga'!$D$244</definedName>
    <definedName name="IKK">#N/A</definedName>
    <definedName name="ilm">[42]Ahs.1!$L$1271</definedName>
    <definedName name="impra">'[57]har-sat'!$E$199</definedName>
    <definedName name="impra_1">#N/A</definedName>
    <definedName name="impra_2">#N/A</definedName>
    <definedName name="IN">#N/A</definedName>
    <definedName name="IN_1">#N/A</definedName>
    <definedName name="injin">[42]Ahs.2!$L$625</definedName>
    <definedName name="INM">#N/A</definedName>
    <definedName name="INM_1">#N/A</definedName>
    <definedName name="Input_by">#REF!</definedName>
    <definedName name="Input_by_1">#REF!</definedName>
    <definedName name="Ins_Kabel_3x15">#N/A</definedName>
    <definedName name="Ins_Kabel_3x15_1">#N/A</definedName>
    <definedName name="Ins1x4mm">#N/A</definedName>
    <definedName name="Ins1x4mm_1">#N/A</definedName>
    <definedName name="insalb">[42]Ahs.2!$L$566</definedName>
    <definedName name="InsBC35mm">#N/A</definedName>
    <definedName name="InsBC35mm_1">#N/A</definedName>
    <definedName name="insbs">[42]Ahs.2!$L$519</definedName>
    <definedName name="inscs">[42]Ahs.2!$L$495</definedName>
    <definedName name="insdet">[42]Ahs.2!$L$554</definedName>
    <definedName name="insfs">[42]Ahs.2!$L$613</definedName>
    <definedName name="inshs">[42]Ahs.2!$L$507</definedName>
    <definedName name="Inskabel3x25">#N/A</definedName>
    <definedName name="Inskabel3x25_1">#N/A</definedName>
    <definedName name="inst.air">#REF!</definedName>
    <definedName name="instalasi">[96]UPAH!$F$40</definedName>
    <definedName name="InstKabel_NYA1x10">#N/A</definedName>
    <definedName name="InstKabel_NYA1x16">#N/A</definedName>
    <definedName name="InstKabel_NYA1x16_1">#N/A</definedName>
    <definedName name="InstKabel_NYA1x16_2">#N/A</definedName>
    <definedName name="InstKabel_NYA1x25">#N/A</definedName>
    <definedName name="InstKabel_NYA1x25_1">#N/A</definedName>
    <definedName name="InstKabel_NYA1x50">#N/A</definedName>
    <definedName name="InstKabel_NYA1x70">#N/A</definedName>
    <definedName name="InstKabel_NYA1x70_1">#N/A</definedName>
    <definedName name="InstKabel_NYA1x70_2">#N/A</definedName>
    <definedName name="InstKabel_NYYFGBY4x150">#N/A</definedName>
    <definedName name="InstKabel_NYYFGBY4x150_1">#N/A</definedName>
    <definedName name="InstKabel_NYYFGBY4x70">#N/A</definedName>
    <definedName name="InstKabelNYM2x15">#N/A</definedName>
    <definedName name="InstKabelNYM3x4">#N/A</definedName>
    <definedName name="InstKabelNYY4x10">#N/A</definedName>
    <definedName name="InstKabelNYY4x10_1">#N/A</definedName>
    <definedName name="InstKabelNYY4x10_2">#N/A</definedName>
    <definedName name="InstKabelNYY4x16">#N/A</definedName>
    <definedName name="InstKabelNYY4x50">#N/A</definedName>
    <definedName name="InstKabelNYY4x6">#N/A</definedName>
    <definedName name="InstKabelNYY4x70">#N/A</definedName>
    <definedName name="InstKabelNYY4x95">#N/A</definedName>
    <definedName name="InstKabelNYY4x95_1">#N/A</definedName>
    <definedName name="InstKabelNYY4x95_2">#N/A</definedName>
    <definedName name="InstKabelNYYFGBY4x70">#N/A</definedName>
    <definedName name="InstKabelNYYFGBY4x70_1">#N/A</definedName>
    <definedName name="INT">#N/A</definedName>
    <definedName name="INT_1">#N/A</definedName>
    <definedName name="int_wp">#REF!</definedName>
    <definedName name="Inter">#N/A</definedName>
    <definedName name="Inter_1">#N/A</definedName>
    <definedName name="interpolasi" localSheetId="2" hidden="1">#REF!</definedName>
    <definedName name="interpolasi" localSheetId="4" hidden="1">#REF!</definedName>
    <definedName name="interpolasi" localSheetId="1" hidden="1">#REF!</definedName>
    <definedName name="interpolasi" localSheetId="0" hidden="1">#REF!</definedName>
    <definedName name="interpolasi" localSheetId="3" hidden="1">#REF!</definedName>
    <definedName name="interpolasi" localSheetId="6" hidden="1">#REF!</definedName>
    <definedName name="interpolasi" localSheetId="5" hidden="1">#REF!</definedName>
    <definedName name="interpolasi" localSheetId="8" hidden="1">#REF!</definedName>
    <definedName name="interpolasi" hidden="1">#REF!</definedName>
    <definedName name="interpolasi_1">#N/A</definedName>
    <definedName name="islamiyah">#N/A</definedName>
    <definedName name="islamiyah_1">#N/A</definedName>
    <definedName name="isolasi_listrik">'[70]Daftar Harga'!$D$439</definedName>
    <definedName name="ITC">#N/A</definedName>
    <definedName name="ITC_1">#N/A</definedName>
    <definedName name="ITC_2">#N/A</definedName>
    <definedName name="ITEM_PEMBAYARAN_No.">#REF!</definedName>
    <definedName name="j">#N/A</definedName>
    <definedName name="j_1">#N/A</definedName>
    <definedName name="JAANSTAMPENG11">'[98]Rincian Pekerjaan'!$K$170</definedName>
    <definedName name="JAB">[99]FAK!$B$15</definedName>
    <definedName name="jabatan">#N/A</definedName>
    <definedName name="JACI11">'[98]Rincian Pekerjaan'!$K$382</definedName>
    <definedName name="JACKHAMMER">#N/A</definedName>
    <definedName name="JACKHAMMER_1">#N/A</definedName>
    <definedName name="JACKHAMMER_2">#N/A</definedName>
    <definedName name="Jadwal">[100]LPMING1!#REF!</definedName>
    <definedName name="JagaMalam">[45]UPAH!#REF!</definedName>
    <definedName name="Jalan_Sem">#N/A</definedName>
    <definedName name="Jalan_Sem_1">#N/A</definedName>
    <definedName name="jalus">[27]anlisa!#REF!</definedName>
    <definedName name="jalusi">[25]anal!#REF!</definedName>
    <definedName name="jalusi_kayu_bali">#REF!</definedName>
    <definedName name="jalusi_kayu_jatim">#REF!</definedName>
    <definedName name="jalusi_kayu_nusra">#REF!</definedName>
    <definedName name="jambudipa">#N/A</definedName>
    <definedName name="jambudipa_1">#N/A</definedName>
    <definedName name="jaminan">#N/A</definedName>
    <definedName name="JamKerja">[29]Metode!$M$130</definedName>
    <definedName name="jasa" localSheetId="6">'[101]index&amp;match kebalen'!$K$5:$K$749</definedName>
    <definedName name="jasa" localSheetId="8">'[101]index&amp;match kebalen'!$K$5:$K$749</definedName>
    <definedName name="jasa">'[102]index&amp;match kebalen'!$K$5:$K$749</definedName>
    <definedName name="jasa_bali" localSheetId="2">#REF!</definedName>
    <definedName name="jasa_bali" localSheetId="4">#REF!</definedName>
    <definedName name="jasa_bali" localSheetId="1">#REF!</definedName>
    <definedName name="jasa_bali" localSheetId="0">#REF!</definedName>
    <definedName name="jasa_bali" localSheetId="3">#REF!</definedName>
    <definedName name="jasa_bali" localSheetId="6">#REF!</definedName>
    <definedName name="jasa_bali" localSheetId="8">#REF!</definedName>
    <definedName name="jasa_bali">#REF!</definedName>
    <definedName name="jasa_jatim" localSheetId="6">#REF!</definedName>
    <definedName name="jasa_jatim" localSheetId="8">#REF!</definedName>
    <definedName name="jasa_jatim">#REF!</definedName>
    <definedName name="jasa_nusra" localSheetId="6">#REF!</definedName>
    <definedName name="jasa_nusra" localSheetId="8">#REF!</definedName>
    <definedName name="jasa_nusra">#REF!</definedName>
    <definedName name="JASBES11">'[98]Rincian Pekerjaan'!$K$294</definedName>
    <definedName name="JATAPGALVALUM11">'[98]Rincian Pekerjaan'!$K$308</definedName>
    <definedName name="JATAPGALVALUM21">'[98]Rincian Pekerjaan'!$N$308</definedName>
    <definedName name="JATAPSPANDEK11">'[98]Rincian Pekerjaan'!$K$310</definedName>
    <definedName name="JBERSIHLANTAI11">'[98]Rincian Pekerjaan'!$K$18</definedName>
    <definedName name="JBETONKOLOM11">'[98]Rincian Pekerjaan'!$K$108</definedName>
    <definedName name="JBETONSLOOF11">'[98]Rincian Pekerjaan'!$K$104</definedName>
    <definedName name="jbfasb">[42]Ahs.1!$J$1284</definedName>
    <definedName name="JBONGKARATAP11">'[98]Rincian Pekerjaan'!$K$52</definedName>
    <definedName name="JBONGKARATAP21">'[98]Rincian Pekerjaan'!$N$52</definedName>
    <definedName name="JBONGKARBATUKALI11">'[98]Rincian Pekerjaan'!$K$45</definedName>
    <definedName name="JBONGKARCLOSET11">'[98]Rincian Pekerjaan'!$K$61</definedName>
    <definedName name="JBONGKARCLOSET21">'[98]Rincian Pekerjaan'!$N$61</definedName>
    <definedName name="JBONGKARDINDING11">'[98]Rincian Pekerjaan'!$K$42</definedName>
    <definedName name="JBONGKARKERAMIK11">'[98]Rincian Pekerjaan'!$K$60</definedName>
    <definedName name="JBONGKARKERAMIK21">'[98]Rincian Pekerjaan'!$N$60</definedName>
    <definedName name="JBONGKARPAVING11">'[98]Rincian Pekerjaan'!$K$48</definedName>
    <definedName name="JBONGKARPAVING21">'[98]Rincian Pekerjaan'!$N$48</definedName>
    <definedName name="JBONGKARPLAFOND11">'[98]Rincian Pekerjaan'!$K$57</definedName>
    <definedName name="JBONGKARPLAFOND21">'[98]Rincian Pekerjaan'!$N$57</definedName>
    <definedName name="JBONGKARURIN11">'[98]Rincian Pekerjaan'!$K$62</definedName>
    <definedName name="JBONGKARURIN21">'[98]Rincian Pekerjaan'!$N$62</definedName>
    <definedName name="JBONGKARWASTAFEL11">'[98]Rincian Pekerjaan'!$K$63</definedName>
    <definedName name="JBONGKARWASTAFEL21">'[98]Rincian Pekerjaan'!$N$63</definedName>
    <definedName name="jbts">[42]Ahs.1!$N$1189</definedName>
    <definedName name="JCAT111">'[98]Rincian Pekerjaan'!$K$498</definedName>
    <definedName name="JCAT21">'[98]Rincian Pekerjaan'!$N$486</definedName>
    <definedName name="JCAT22">'[98]Rincian Pekerjaan'!$N$488</definedName>
    <definedName name="JCAT29">'[98]Rincian Pekerjaan'!$N$496</definedName>
    <definedName name="JCAT31">'[98]Rincian Pekerjaan'!$Q$486</definedName>
    <definedName name="JCAT32">'[98]Rincian Pekerjaan'!$Q$488</definedName>
    <definedName name="JCAT39">'[98]Rincian Pekerjaan'!$Q$496</definedName>
    <definedName name="JCLOSET11">'[98]Rincian Pekerjaan'!$K$540</definedName>
    <definedName name="JCLOSET21">'[98]Rincian Pekerjaan'!$N$540</definedName>
    <definedName name="jd">#N/A</definedName>
    <definedName name="jd_1">#N/A</definedName>
    <definedName name="jd_2">#N/A</definedName>
    <definedName name="JDINDINGACP11">'[98]Rincian Pekerjaan'!$K$201</definedName>
    <definedName name="JDINDINGBATA11">'[98]Rincian Pekerjaan'!$K$179</definedName>
    <definedName name="JEFTA">#REF!</definedName>
    <definedName name="Jend_1">#N/A</definedName>
    <definedName name="Jend_1_1">#N/A</definedName>
    <definedName name="JendBV1">#N/A</definedName>
    <definedName name="JendBV1_1">#N/A</definedName>
    <definedName name="JendBV2">#N/A</definedName>
    <definedName name="JendBV2_1">#N/A</definedName>
    <definedName name="jendela_alumunium_kaca_bali">#REF!</definedName>
    <definedName name="jendela_alumunium_kaca_jatim">#REF!</definedName>
    <definedName name="jendela_alumunium_kaca_nusra">#REF!</definedName>
    <definedName name="jendela_mati">[50]ABK!$F$178</definedName>
    <definedName name="jendela1">[25]anal!#REF!</definedName>
    <definedName name="jendela10">[25]anal!#REF!</definedName>
    <definedName name="jendela11">[25]anal!#REF!</definedName>
    <definedName name="jendela12">[25]anal!#REF!</definedName>
    <definedName name="jendela13">[25]anal!#REF!</definedName>
    <definedName name="jendela14">[25]anal!#REF!</definedName>
    <definedName name="jendela2">[25]anal!#REF!</definedName>
    <definedName name="jendela3">[25]anal!#REF!</definedName>
    <definedName name="jendela4">[25]anal!#REF!</definedName>
    <definedName name="jendela5">[25]anal!#REF!</definedName>
    <definedName name="jendela6">[25]anal!#REF!</definedName>
    <definedName name="jendela7">[25]anal!#REF!</definedName>
    <definedName name="jendela8">[25]anal!#REF!</definedName>
    <definedName name="jendela9">[25]anal!#REF!</definedName>
    <definedName name="jendelaatas">[25]anal!#REF!</definedName>
    <definedName name="JendJ2">#N/A</definedName>
    <definedName name="JendJ2_1">#N/A</definedName>
    <definedName name="JendJ3">#N/A</definedName>
    <definedName name="JendJ3_1">#N/A</definedName>
    <definedName name="jeruk">#REF!</definedName>
    <definedName name="jesus" localSheetId="2" hidden="1">#REF!</definedName>
    <definedName name="jesus" localSheetId="4" hidden="1">#REF!</definedName>
    <definedName name="jesus" localSheetId="1" hidden="1">#REF!</definedName>
    <definedName name="jesus" localSheetId="0" hidden="1">#REF!</definedName>
    <definedName name="jesus" localSheetId="3" hidden="1">#REF!</definedName>
    <definedName name="jesus" localSheetId="6" hidden="1">#REF!</definedName>
    <definedName name="jesus" localSheetId="5" hidden="1">#REF!</definedName>
    <definedName name="jesus" localSheetId="8" hidden="1">#REF!</definedName>
    <definedName name="jesus" hidden="1">#REF!</definedName>
    <definedName name="jesus_1">#N/A</definedName>
    <definedName name="jet_shower_bali">#REF!</definedName>
    <definedName name="jet_shower_jatim">#REF!</definedName>
    <definedName name="jet_shower_nusra">#REF!</definedName>
    <definedName name="Jet_Shower_Setara_TOTO_Type_TB19csv9n5">'[31]Daftar Harga'!#REF!</definedName>
    <definedName name="jetpm">#N/A</definedName>
    <definedName name="jetpm_1">#N/A</definedName>
    <definedName name="JEXHAUST11">'[98]Rincian Pekerjaan'!$K$551</definedName>
    <definedName name="JEXHAUST21">'[98]Rincian Pekerjaan'!$N$551</definedName>
    <definedName name="JFLOOR11">'[98]Rincian Pekerjaan'!$K$541</definedName>
    <definedName name="JFLOOR21">'[98]Rincian Pekerjaan'!$N$541</definedName>
    <definedName name="JGALITANAH11">'[98]Rincian Pekerjaan'!$K$20</definedName>
    <definedName name="JGALITANAH21">'[98]Rincian Pekerjaan'!$N$20</definedName>
    <definedName name="JGENTENG11">'[98]Rincian Pekerjaan'!$K$288</definedName>
    <definedName name="JGENTENG21">'[98]Rincian Pekerjaan'!$N$288</definedName>
    <definedName name="JGORDENG11">'[98]Rincian Pekerjaan'!$K$249</definedName>
    <definedName name="jh" localSheetId="2" hidden="1">#REF!</definedName>
    <definedName name="jh" localSheetId="4" hidden="1">#REF!</definedName>
    <definedName name="jh" localSheetId="1" hidden="1">#REF!</definedName>
    <definedName name="jh" localSheetId="0" hidden="1">#REF!</definedName>
    <definedName name="jh" localSheetId="3" hidden="1">#REF!</definedName>
    <definedName name="jh" localSheetId="6" hidden="1">#REF!</definedName>
    <definedName name="jh" localSheetId="5" hidden="1">#REF!</definedName>
    <definedName name="jh" localSheetId="8" hidden="1">#REF!</definedName>
    <definedName name="jh" hidden="1">#REF!</definedName>
    <definedName name="jh_1">#N/A</definedName>
    <definedName name="jin">[42]Ahs.1!$M$1271</definedName>
    <definedName name="JJ">#N/A</definedName>
    <definedName name="JJ_01">#N/A</definedName>
    <definedName name="JJ_01_1">#N/A</definedName>
    <definedName name="JJ_02">#N/A</definedName>
    <definedName name="JJ_02_1">#N/A</definedName>
    <definedName name="JJ_05">#N/A</definedName>
    <definedName name="JJ_05_1">#N/A</definedName>
    <definedName name="JJ_05A">#N/A</definedName>
    <definedName name="JJ_05A_1">#N/A</definedName>
    <definedName name="JJ_06">#N/A</definedName>
    <definedName name="JJ_06_1">#N/A</definedName>
    <definedName name="JJ_07">#N/A</definedName>
    <definedName name="JJ_07_1">#N/A</definedName>
    <definedName name="JJ_1">#N/A</definedName>
    <definedName name="JJ_10">#N/A</definedName>
    <definedName name="JJ_10_1">#N/A</definedName>
    <definedName name="JJ_10A">#N/A</definedName>
    <definedName name="JJ_10A_1">#N/A</definedName>
    <definedName name="JJ_11">"#REF!"</definedName>
    <definedName name="JJ_12">#N/A</definedName>
    <definedName name="JJ_12A">#N/A</definedName>
    <definedName name="JJ_12A_1">#N/A</definedName>
    <definedName name="JJ_12A_2">#N/A</definedName>
    <definedName name="JJ_13">#N/A</definedName>
    <definedName name="JJ_13_1">#N/A</definedName>
    <definedName name="JJ_14">#N/A</definedName>
    <definedName name="JJ_14_1">#N/A</definedName>
    <definedName name="JJ_15">#N/A</definedName>
    <definedName name="JJ_15_1">#N/A</definedName>
    <definedName name="JJ_15A">#N/A</definedName>
    <definedName name="JJ_15A_1">#N/A</definedName>
    <definedName name="JJ_15B">#N/A</definedName>
    <definedName name="JJ_15B_1">#N/A</definedName>
    <definedName name="JJ_16">#N/A</definedName>
    <definedName name="JJ_16_1">#N/A</definedName>
    <definedName name="JJ_17">#N/A</definedName>
    <definedName name="JJ_17_1">#N/A</definedName>
    <definedName name="JJ_18">#N/A</definedName>
    <definedName name="JJ_18_1">#N/A</definedName>
    <definedName name="JJ_19">#N/A</definedName>
    <definedName name="JJ_19A">#N/A</definedName>
    <definedName name="JJ_19A_1">#N/A</definedName>
    <definedName name="JJ_19A_2">#N/A</definedName>
    <definedName name="JJ_19B">#N/A</definedName>
    <definedName name="JJ_19B_1">#N/A</definedName>
    <definedName name="JJ_19C">#N/A</definedName>
    <definedName name="JJ_19C_1">#N/A</definedName>
    <definedName name="JJ_20">#N/A</definedName>
    <definedName name="JJ_21">#N/A</definedName>
    <definedName name="JJ_21_1">#N/A</definedName>
    <definedName name="JJ_21_2">#N/A</definedName>
    <definedName name="JJ_21A">#N/A</definedName>
    <definedName name="JJ_21A_1">#N/A</definedName>
    <definedName name="JJ_21B">#N/A</definedName>
    <definedName name="JJ_21B_1">#N/A</definedName>
    <definedName name="JJ_22">#N/A</definedName>
    <definedName name="JJ_22_1">#N/A</definedName>
    <definedName name="JJ_23">#N/A</definedName>
    <definedName name="JJ_23_1">#N/A</definedName>
    <definedName name="JJ_23A">#N/A</definedName>
    <definedName name="JJ_23A_1">#N/A</definedName>
    <definedName name="JJ_24">#N/A</definedName>
    <definedName name="JJ_24_1">#N/A</definedName>
    <definedName name="JJ_25">#N/A</definedName>
    <definedName name="JJ_25_1">#N/A</definedName>
    <definedName name="JJ_26">#N/A</definedName>
    <definedName name="JJ_26_1">#N/A</definedName>
    <definedName name="JJ_29">#N/A</definedName>
    <definedName name="JJ_29_1">#N/A</definedName>
    <definedName name="JJ_30">#N/A</definedName>
    <definedName name="JJ_30_1">#N/A</definedName>
    <definedName name="JJ_31">#N/A</definedName>
    <definedName name="JJ_31_1">#N/A</definedName>
    <definedName name="JJ_32">#N/A</definedName>
    <definedName name="JJ_32_1">#N/A</definedName>
    <definedName name="JJ_33">#N/A</definedName>
    <definedName name="JJ_33_1">#N/A</definedName>
    <definedName name="JJ_34">#N/A</definedName>
    <definedName name="JJ_35">#N/A</definedName>
    <definedName name="JJ_35_1">#N/A</definedName>
    <definedName name="JJ_35_2">#N/A</definedName>
    <definedName name="JJ_37">#N/A</definedName>
    <definedName name="JJ_38">#N/A</definedName>
    <definedName name="JJ_38_1">#N/A</definedName>
    <definedName name="JJ_38_2">#N/A</definedName>
    <definedName name="JJ_39">#N/A</definedName>
    <definedName name="JJ_39_1">#N/A</definedName>
    <definedName name="JJ_4">"#REF!"</definedName>
    <definedName name="JJ_40">#N/A</definedName>
    <definedName name="JJ_40_1">#N/A</definedName>
    <definedName name="JJ_5">"#REF!"</definedName>
    <definedName name="JJ_6">"#REF!"</definedName>
    <definedName name="JJ_7">"#REF!"</definedName>
    <definedName name="JJ_9">"#REF!"</definedName>
    <definedName name="JJET11">'[98]Rincian Pekerjaan'!$K$548</definedName>
    <definedName name="JJET21">'[98]Rincian Pekerjaan'!$N$548</definedName>
    <definedName name="JK">#N/A</definedName>
    <definedName name="JK_1">#N/A</definedName>
    <definedName name="JKARPETTILE11">'[98]Rincian Pekerjaan'!$K$442</definedName>
    <definedName name="JKERAMIKDD204011">'[98]Rincian Pekerjaan'!$K$391</definedName>
    <definedName name="JKERAMIKDD306011">'[98]Rincian Pekerjaan'!$K$390</definedName>
    <definedName name="JKERAMIKDD306021">'[98]Rincian Pekerjaan'!$N$390</definedName>
    <definedName name="JKERAMIKLT202011">'[98]Rincian Pekerjaan'!$K$430</definedName>
    <definedName name="JKERAMIKLT303011">'[98]Rincian Pekerjaan'!$K$431</definedName>
    <definedName name="JKERAMIKLT303021">'[98]Rincian Pekerjaan'!$N$431</definedName>
    <definedName name="JKERAMIKLT404011">'[98]Rincian Pekerjaan'!$K$432</definedName>
    <definedName name="JKERAMIKLT404021">'[98]Rincian Pekerjaan'!$N$432</definedName>
    <definedName name="JKIO" localSheetId="2">#REF!</definedName>
    <definedName name="JKIO" localSheetId="4">#REF!</definedName>
    <definedName name="JKIO" localSheetId="1">#REF!</definedName>
    <definedName name="JKIO" localSheetId="0">#REF!</definedName>
    <definedName name="JKIO" localSheetId="3">#REF!</definedName>
    <definedName name="JKIO" localSheetId="6">#REF!</definedName>
    <definedName name="JKIO" localSheetId="8">#REF!</definedName>
    <definedName name="JKIO">#REF!</definedName>
    <definedName name="JKRAN11">'[98]Rincian Pekerjaan'!$K$543</definedName>
    <definedName name="JKRAN21">'[98]Rincian Pekerjaan'!$N$543</definedName>
    <definedName name="JKUDA11">'[98]Rincian Pekerjaan'!$K$245</definedName>
    <definedName name="jlhh">#N/A</definedName>
    <definedName name="jlhh_1">#N/A</definedName>
    <definedName name="JLISTPLAFOND11">'[98]Rincian Pekerjaan'!$K$479</definedName>
    <definedName name="JLISTPLAFOND21">'[98]Rincian Pekerjaan'!$N$479</definedName>
    <definedName name="JLISTPLANK11">'[98]Rincian Pekerjaan'!$K$270</definedName>
    <definedName name="JLISTPLANK21">'[98]Rincian Pekerjaan'!$N$270</definedName>
    <definedName name="JLISTPLANK31">'[98]Rincian Pekerjaan'!$Q$270</definedName>
    <definedName name="jln_Sementara">#N/A</definedName>
    <definedName name="jln_Sementara_1">#N/A</definedName>
    <definedName name="JLNASPAL">#REF!</definedName>
    <definedName name="JMEMBRANGARDIGUM11">'[98]Rincian Pekerjaan'!$K$302</definedName>
    <definedName name="jml_K1">#N/A</definedName>
    <definedName name="jml_K1_1">#N/A</definedName>
    <definedName name="Jml_K2">#N/A</definedName>
    <definedName name="Jml_K2_1">#N/A</definedName>
    <definedName name="Jml_K3">#N/A</definedName>
    <definedName name="Jml_K3_1">#N/A</definedName>
    <definedName name="Jml_K4">#N/A</definedName>
    <definedName name="Jml_K4_1">#N/A</definedName>
    <definedName name="JOINT">#N/A</definedName>
    <definedName name="JOINT_1">#N/A</definedName>
    <definedName name="jointing_compound">[55]Bahan!$G$70</definedName>
    <definedName name="jp">[55]Bahan!$G$60</definedName>
    <definedName name="JPARTISIHOLLOW11">'[98]Rincian Pekerjaan'!$K$405</definedName>
    <definedName name="JPARTISIHOLLOW21">'[98]Rincian Pekerjaan'!$N$405</definedName>
    <definedName name="JPINTUKAYU11">'[98]Rincian Pekerjaan'!$K$327</definedName>
    <definedName name="JPIPAPVC4IN11">'[98]Rincian Pekerjaan'!$K$557</definedName>
    <definedName name="JPIPAPVC4IN21">'[98]Rincian Pekerjaan'!$N$557</definedName>
    <definedName name="JPLAFONDGYPHOLLOW11">'[98]Rincian Pekerjaan'!$K$457</definedName>
    <definedName name="JPLAFONDGYPHOLLOW21">'[98]Rincian Pekerjaan'!$N$457</definedName>
    <definedName name="JPLESTER11">'[98]Rincian Pekerjaan'!$K$371</definedName>
    <definedName name="JPLESTER21">'[98]Rincian Pekerjaan'!$N$371</definedName>
    <definedName name="JPONDASIBATUKALI11">'[98]Rincian Pekerjaan'!$K$172</definedName>
    <definedName name="JRANGKAATAP11">'[98]Rincian Pekerjaan'!$K$253</definedName>
    <definedName name="JRANGKAATAP21">'[98]Rincian Pekerjaan'!$N$253</definedName>
    <definedName name="JROLLING11">'[98]Rincian Pekerjaan'!$K$211</definedName>
    <definedName name="JSCREEDING11">'[98]Rincian Pekerjaan'!$K$303</definedName>
    <definedName name="JSCREEDING21">'[98]Rincian Pekerjaan'!$N$303</definedName>
    <definedName name="JSHOWER21">'[98]Rincian Pekerjaan'!$N$549</definedName>
    <definedName name="JSOAP11">'[98]Rincian Pekerjaan'!$K$546</definedName>
    <definedName name="JSOAP21">'[98]Rincian Pekerjaan'!$N$546</definedName>
    <definedName name="JSUNBLAST21">'[98]Rincian Pekerjaan'!$N$562</definedName>
    <definedName name="JTALANG11">'[98]Rincian Pekerjaan'!$K$283</definedName>
    <definedName name="JTALANG21">'[98]Rincian Pekerjaan'!$N$283</definedName>
    <definedName name="jum1_3">#REF!</definedName>
    <definedName name="jum1_7">#REF!</definedName>
    <definedName name="jum1_8">#REF!</definedName>
    <definedName name="jum10_3">#REF!</definedName>
    <definedName name="jum10_7">#REF!</definedName>
    <definedName name="jum10_8">#REF!</definedName>
    <definedName name="jum2_3">#REF!</definedName>
    <definedName name="jum2_7">#REF!</definedName>
    <definedName name="jum2_8">#REF!</definedName>
    <definedName name="jum3_3">#REF!</definedName>
    <definedName name="jum3_7">#REF!</definedName>
    <definedName name="jum3_8">#REF!</definedName>
    <definedName name="jum4_3">#REF!</definedName>
    <definedName name="jum4_7">#REF!</definedName>
    <definedName name="jum4_8">#REF!</definedName>
    <definedName name="jum5_3">#REF!</definedName>
    <definedName name="jum5_7">#REF!</definedName>
    <definedName name="jum5_8">#REF!</definedName>
    <definedName name="jum6_3">#REF!</definedName>
    <definedName name="jum6_7">#REF!</definedName>
    <definedName name="jum6_8">#REF!</definedName>
    <definedName name="jum7_3">#REF!</definedName>
    <definedName name="jum7_7">#REF!</definedName>
    <definedName name="jum7_8">#REF!</definedName>
    <definedName name="jum8_3">#REF!</definedName>
    <definedName name="jum8_7">#REF!</definedName>
    <definedName name="jum8_8">#REF!</definedName>
    <definedName name="jum9_3">#REF!</definedName>
    <definedName name="jum9_7">#REF!</definedName>
    <definedName name="jum9_8">#REF!</definedName>
    <definedName name="JUMLAHBIAYA">'[103]Rekapitulasi Biaya'!$E$13</definedName>
    <definedName name="Jurai">#REF!</definedName>
    <definedName name="JURIN11">'[98]Rincian Pekerjaan'!$K$542</definedName>
    <definedName name="JURIN21">'[98]Rincian Pekerjaan'!$N$542</definedName>
    <definedName name="JURUGPASIR11">'[98]Rincian Pekerjaan'!$K$33</definedName>
    <definedName name="JURUGSIRTU11">'[98]Rincian Pekerjaan'!$K$34</definedName>
    <definedName name="JUTA">#REF!</definedName>
    <definedName name="JWALLPAPER11">'[98]Rincian Pekerjaan'!$K$561</definedName>
    <definedName name="JWUWUNG11">'[98]Rincian Pekerjaan'!$K$297</definedName>
    <definedName name="JWUWUNG21">'[98]Rincian Pekerjaan'!$N$297</definedName>
    <definedName name="K" localSheetId="6">#REF!</definedName>
    <definedName name="K" localSheetId="8">#REF!</definedName>
    <definedName name="k">[29]Metode!$M$134</definedName>
    <definedName name="K.012">#REF!</definedName>
    <definedName name="K.016">#REF!</definedName>
    <definedName name="k.017">#REF!</definedName>
    <definedName name="K.026">#REF!</definedName>
    <definedName name="k.035">'[104]analisa (2)'!#REF!</definedName>
    <definedName name="k.040">'[104]analisa (2)'!#REF!</definedName>
    <definedName name="K.1">#REF!</definedName>
    <definedName name="K.110">#REF!</definedName>
    <definedName name="K.111">#REF!</definedName>
    <definedName name="K.116">#REF!</definedName>
    <definedName name="K.121">#REF!</definedName>
    <definedName name="K.123">#REF!</definedName>
    <definedName name="K.124">#REF!</definedName>
    <definedName name="K.127">#REF!</definedName>
    <definedName name="K.139">#REF!</definedName>
    <definedName name="K.2">#REF!</definedName>
    <definedName name="K.210">#REF!</definedName>
    <definedName name="K.224">#REF!</definedName>
    <definedName name="K.225">#REF!</definedName>
    <definedName name="K.3">#REF!</definedName>
    <definedName name="K.311">#REF!</definedName>
    <definedName name="K.321">#REF!</definedName>
    <definedName name="K.342">#REF!</definedName>
    <definedName name="K.4">#REF!</definedName>
    <definedName name="K.411">#REF!</definedName>
    <definedName name="K.422">#REF!</definedName>
    <definedName name="K.5">#REF!</definedName>
    <definedName name="K.514">#REF!</definedName>
    <definedName name="K.516">#REF!</definedName>
    <definedName name="K.522">#REF!</definedName>
    <definedName name="K.528">#REF!</definedName>
    <definedName name="K.6">#REF!</definedName>
    <definedName name="K.618">#REF!</definedName>
    <definedName name="K.641">#REF!</definedName>
    <definedName name="K.7">#REF!</definedName>
    <definedName name="K.705">#REF!</definedName>
    <definedName name="K.710">#REF!</definedName>
    <definedName name="K.715">#REF!</definedName>
    <definedName name="K.719">#REF!</definedName>
    <definedName name="K.720">#REF!</definedName>
    <definedName name="K.721">#REF!</definedName>
    <definedName name="K.722">#REF!</definedName>
    <definedName name="K.880">#REF!</definedName>
    <definedName name="K.885">#REF!</definedName>
    <definedName name="K.split1">[45]UPAH!#REF!</definedName>
    <definedName name="K.split2">[45]UPAH!#REF!</definedName>
    <definedName name="K.split3">[45]UPAH!#REF!</definedName>
    <definedName name="K.split4">[45]UPAH!#REF!</definedName>
    <definedName name="K.sungai">[51]UPAH!$F$19</definedName>
    <definedName name="K.Tanam2Slag">[45]UPAH!#REF!</definedName>
    <definedName name="K__040">#REF!</definedName>
    <definedName name="K__224">#REF!</definedName>
    <definedName name="K__310">#REF!</definedName>
    <definedName name="K__510">#REF!</definedName>
    <definedName name="K__520">#REF!</definedName>
    <definedName name="K__641">#REF!</definedName>
    <definedName name="K__715">#REF!</definedName>
    <definedName name="K__715_A">'[105]an (1)'!#REF!</definedName>
    <definedName name="K__720">#REF!</definedName>
    <definedName name="K__725">#REF!</definedName>
    <definedName name="K__726">#REF!</definedName>
    <definedName name="K__810">#REF!</definedName>
    <definedName name="K_010">#REF!</definedName>
    <definedName name="K_011">#REF!</definedName>
    <definedName name="K_011_peng.kr.gal.t.saring.b_hal.2">#REF!</definedName>
    <definedName name="K_012">#REF!</definedName>
    <definedName name="K_012_peng.kr.sung.t.saring.a_hal.3">#REF!</definedName>
    <definedName name="K_013_peng.kr.sung.t.saring.b_hal.4">#REF!</definedName>
    <definedName name="K_014">#REF!</definedName>
    <definedName name="K_016">#REF!</definedName>
    <definedName name="K_016_peng.kr.sung.saring.a_hal.6">#REF!</definedName>
    <definedName name="K_017">#REF!</definedName>
    <definedName name="K_017_produk.bt.sung.pch.saring.a_hal.7">#REF!</definedName>
    <definedName name="K_023_produk.suplai_lasbutag.b_hal.47">#REF!</definedName>
    <definedName name="K_026">#REF!</definedName>
    <definedName name="K_035">#REF!</definedName>
    <definedName name="K_040">#REF!</definedName>
    <definedName name="K_041">#REF!</definedName>
    <definedName name="k_1">#N/A</definedName>
    <definedName name="K_110">#REF!</definedName>
    <definedName name="K_111">'[106]Analisa K'!$J$1879</definedName>
    <definedName name="K_115">#REF!</definedName>
    <definedName name="K_116">#REF!</definedName>
    <definedName name="K_210">#REF!</definedName>
    <definedName name="K_211">'[106]Analisa K'!$J$1739</definedName>
    <definedName name="K_224">#REF!</definedName>
    <definedName name="K_224_galian.tnh.konst.b_hal.8">'[61]Hrg.sat.'!$J$552</definedName>
    <definedName name="K_225">#REF!</definedName>
    <definedName name="K_225_urug.dan.padat_hal.19">'[61]Hrg.sat.'!$J$1320</definedName>
    <definedName name="K_310">#REF!</definedName>
    <definedName name="K_310.Spl">#REF!</definedName>
    <definedName name="K_311">#REF!</definedName>
    <definedName name="K_321">#REF!</definedName>
    <definedName name="k_321A">#REF!</definedName>
    <definedName name="k_321B">#REF!</definedName>
    <definedName name="K_321C">#REF!</definedName>
    <definedName name="K_331">'[106]Analisa K'!$J$621</definedName>
    <definedName name="k_350">[87]harsat!#REF!</definedName>
    <definedName name="K_411">'[106]Analisa K'!$J$691</definedName>
    <definedName name="K_421">#REF!</definedName>
    <definedName name="K_421_memotong_bahu_jln.a_hal.31">'[61]Hrg.sat.'!$J$2160</definedName>
    <definedName name="K_422">#REF!</definedName>
    <definedName name="K_424">#REF!</definedName>
    <definedName name="K_510">#REF!</definedName>
    <definedName name="K_514">'[106]Analisa K'!$J$1111</definedName>
    <definedName name="K_514_lpb.kls.c.alat_hal.16">'[61]Hrg.sat.'!$J$1112</definedName>
    <definedName name="K_516">#REF!</definedName>
    <definedName name="K_516_konst.telford.b_hal.33">'[61]Hrg.sat.'!$J$2300</definedName>
    <definedName name="K_520">#REF!</definedName>
    <definedName name="K_522">'[106]Analisa K'!$J$1181</definedName>
    <definedName name="K_522_lpa.kls.b.kr.saring_hal.17">'[61]Hrg.sat.'!$J$1182</definedName>
    <definedName name="K_523">#REF!</definedName>
    <definedName name="K_528">#REF!</definedName>
    <definedName name="K_528_menghampar.ATB.a">'[61]Hrg.sat.'!$J$3700</definedName>
    <definedName name="K_612">#REF!</definedName>
    <definedName name="K_614">#REF!</definedName>
    <definedName name="K_617">#REF!</definedName>
    <definedName name="K_618">#REF!</definedName>
    <definedName name="K_631">#REF!</definedName>
    <definedName name="K_636">#REF!</definedName>
    <definedName name="K_641">#REF!</definedName>
    <definedName name="K_705">#REF!</definedName>
    <definedName name="K_705_konst.pas.batu_hal.15">'[61]Hrg.sat.'!$J$1042</definedName>
    <definedName name="K_710">#REF!</definedName>
    <definedName name="K_710_acuan.beton_hal.13">'[61]Hrg.sat.'!$J$902</definedName>
    <definedName name="K_715">#REF!</definedName>
    <definedName name="K_715_tul.besi.btn_hal.12">'[61]Hrg.sat.'!$J$832</definedName>
    <definedName name="K_715A">#REF!</definedName>
    <definedName name="K_720">#REF!</definedName>
    <definedName name="K_721">#REF!</definedName>
    <definedName name="K_721_beton.massa.K175.alat.mix.125ltr_hal.30">'[61]Hrg.sat.'!$J$2090</definedName>
    <definedName name="K_722">#REF!</definedName>
    <definedName name="K_722_beton.strukt.K225.alat.mix.125ltr_hal.11">#REF!</definedName>
    <definedName name="K_725">#REF!</definedName>
    <definedName name="K_725A">#REF!</definedName>
    <definedName name="K_726">#REF!</definedName>
    <definedName name="K_726B">#REF!</definedName>
    <definedName name="K_810">#REF!</definedName>
    <definedName name="K_850">#REF!</definedName>
    <definedName name="K_855">#REF!</definedName>
    <definedName name="K_860">#REF!</definedName>
    <definedName name="K_865">#REF!</definedName>
    <definedName name="K_870">#REF!</definedName>
    <definedName name="K_875">#REF!</definedName>
    <definedName name="K_877">#REF!</definedName>
    <definedName name="K_880">#REF!</definedName>
    <definedName name="K_885">#REF!</definedName>
    <definedName name="K_899">#REF!</definedName>
    <definedName name="K_900">#REF!</definedName>
    <definedName name="K_901_cat">#REF!</definedName>
    <definedName name="k_tukang">'[37]DAFTAR HARGA'!$H$19</definedName>
    <definedName name="k2b">#N/A</definedName>
    <definedName name="k2b_1">#N/A</definedName>
    <definedName name="kabel">#N/A</definedName>
    <definedName name="kabel_1">#N/A</definedName>
    <definedName name="kabel_1.5">#REF!</definedName>
    <definedName name="kabel_2">#N/A</definedName>
    <definedName name="kabel_2.5">#REF!</definedName>
    <definedName name="Kabel_Bawah_Tanah_KT._4_x_10_mm">'[32]Daftar Harga Material'!$G$55</definedName>
    <definedName name="Kabel_NYM_2_x_1.5_mm_50_m_GOLD">'[70]Daftar Harga'!$D$425</definedName>
    <definedName name="Kabel_NYM_3x2_5mm_50_m_GOLD">'[31]Daftar Harga'!#REF!</definedName>
    <definedName name="Kaca">#REF!</definedName>
    <definedName name="kaca_3_mm">#REF!</definedName>
    <definedName name="kaca_3mm">#REF!</definedName>
    <definedName name="kaca_5">[55]Bahan!$G$132</definedName>
    <definedName name="kaca_5_mm">#REF!</definedName>
    <definedName name="kaca_5mm">#REF!</definedName>
    <definedName name="Kaca_bening">#REF!</definedName>
    <definedName name="kaca_bening_5mm">#REF!</definedName>
    <definedName name="Kaca_Polos_3_mm">#N/A</definedName>
    <definedName name="KACA3">[27]anlisa!#REF!</definedName>
    <definedName name="KACA5">[27]anlisa!$P$436</definedName>
    <definedName name="Kaca5mm">#N/A</definedName>
    <definedName name="Kaca5mm_1">#N/A</definedName>
    <definedName name="Kaca5mm_2">#N/A</definedName>
    <definedName name="Kaca6mm">#N/A</definedName>
    <definedName name="Kaca6mm_1">#N/A</definedName>
    <definedName name="kacabening">'[72]Hrg satuan'!#REF!</definedName>
    <definedName name="KacaBening3mm">[45]UPAH!#REF!</definedName>
    <definedName name="kacabening5mm">[45]UPAH!#REF!</definedName>
    <definedName name="kacaetsa5mm">[45]UPAH!#REF!</definedName>
    <definedName name="kacanako5mm">[45]UPAH!#REF!</definedName>
    <definedName name="kacarayban">'[72]Hrg satuan'!#REF!</definedName>
    <definedName name="kacarayband3m">[45]UPAH!#REF!</definedName>
    <definedName name="KAHS">#N/A</definedName>
    <definedName name="kait">[45]UPAH!#REF!</definedName>
    <definedName name="KaitAngin">#N/A</definedName>
    <definedName name="KaitAngin_1">#N/A</definedName>
    <definedName name="kaitjendela">'[72]Hrg satuan'!#REF!</definedName>
    <definedName name="kalsiboard">#N/A</definedName>
    <definedName name="kalsiboard_1">#N/A</definedName>
    <definedName name="kamprot">[25]anal!#REF!</definedName>
    <definedName name="kamprotan_bali">#REF!</definedName>
    <definedName name="kamprotan_jatim">#REF!</definedName>
    <definedName name="kamprotan_nusra">#REF!</definedName>
    <definedName name="Kansteen__15x24x60__cm">'[65]Daftar Harga Material'!$G$58</definedName>
    <definedName name="Kansteen__18x15x40__cm">'[65]Daftar Harga Material'!$G$59</definedName>
    <definedName name="Kansteen_Taman__9x19x39">'[65]Daftar Harga Material'!$G$60</definedName>
    <definedName name="Kanstein">#N/A</definedName>
    <definedName name="KANSTIN">#REF!</definedName>
    <definedName name="kapek">#N/A</definedName>
    <definedName name="kapek_1">#N/A</definedName>
    <definedName name="kapek_2">#N/A</definedName>
    <definedName name="kapet">#N/A</definedName>
    <definedName name="kapet_1">#N/A</definedName>
    <definedName name="Kapur">'[56]Harga Satuan'!$G$37</definedName>
    <definedName name="kapur_milk">#REF!</definedName>
    <definedName name="kapurmill">[51]UPAH!$F$26</definedName>
    <definedName name="kapurpadam">[45]UPAH!#REF!</definedName>
    <definedName name="karet">[27]anlisa!#REF!</definedName>
    <definedName name="karpet_sheet_bali">#REF!</definedName>
    <definedName name="karpet_sheet_jatim">#REF!</definedName>
    <definedName name="karpet_sheet_nusra">#REF!</definedName>
    <definedName name="karpet_tile_bali">#REF!</definedName>
    <definedName name="karpet_tile_jatim">#REF!</definedName>
    <definedName name="karpet_tile_nusra">#REF!</definedName>
    <definedName name="karyawan">#N/A</definedName>
    <definedName name="kasa">#N/A</definedName>
    <definedName name="kasa_1">#N/A</definedName>
    <definedName name="kasa_2">#N/A</definedName>
    <definedName name="KASARHALUS">#REF!</definedName>
    <definedName name="kaso">#N/A</definedName>
    <definedName name="kaso_1">#N/A</definedName>
    <definedName name="KASOPL">#N/A</definedName>
    <definedName name="KASOPL_1">#N/A</definedName>
    <definedName name="kasoreng">#N/A</definedName>
    <definedName name="kasoreng_1">#N/A</definedName>
    <definedName name="kawa">#N/A</definedName>
    <definedName name="kawa_1">#N/A</definedName>
    <definedName name="kawan" localSheetId="2" hidden="1">#REF!</definedName>
    <definedName name="kawan" localSheetId="4" hidden="1">#REF!</definedName>
    <definedName name="kawan" localSheetId="1" hidden="1">#REF!</definedName>
    <definedName name="kawan" localSheetId="0" hidden="1">#REF!</definedName>
    <definedName name="kawan" localSheetId="3" hidden="1">#REF!</definedName>
    <definedName name="kawan" localSheetId="6" hidden="1">#REF!</definedName>
    <definedName name="kawan" localSheetId="5" hidden="1">#REF!</definedName>
    <definedName name="kawan" localSheetId="8" hidden="1">#REF!</definedName>
    <definedName name="kawan" hidden="1">#REF!</definedName>
    <definedName name="kawan_1">#N/A</definedName>
    <definedName name="kawat">[44]Upah!$J$48</definedName>
    <definedName name="kawat_beton">'[37]DAFTAR HARGA'!$H$64</definedName>
    <definedName name="kawatbeton">'[72]Hrg satuan'!#REF!</definedName>
    <definedName name="kawatbronjong">[45]UPAH!#REF!</definedName>
    <definedName name="kawatduri">[45]UPAH!#REF!</definedName>
    <definedName name="kawatharmonika">[45]UPAH!#REF!</definedName>
    <definedName name="kawatikatbeton">[51]UPAH!$F$38</definedName>
    <definedName name="kawatiktabeton">[51]UPAH!$F$38</definedName>
    <definedName name="kawatjaring">[45]UPAH!#REF!</definedName>
    <definedName name="kawatnyamukl">[45]UPAH!#REF!</definedName>
    <definedName name="kawatnyamukp">[45]UPAH!#REF!</definedName>
    <definedName name="kayu" localSheetId="2">#REF!</definedName>
    <definedName name="kayu" localSheetId="4">#REF!</definedName>
    <definedName name="kayu" localSheetId="1">#REF!</definedName>
    <definedName name="kayu" localSheetId="0">#REF!</definedName>
    <definedName name="kayu" localSheetId="3">#REF!</definedName>
    <definedName name="kayu" localSheetId="6">#REF!</definedName>
    <definedName name="kayu" localSheetId="8">#REF!</definedName>
    <definedName name="kayu">#REF!</definedName>
    <definedName name="Kayu_Bakar">'[65]Daftar Harga Material'!$G$64</definedName>
    <definedName name="Kayu_II">[55]Bahan!$G$31</definedName>
    <definedName name="kayu_iii">[55]Bahan!$G$32</definedName>
    <definedName name="kayu_klas_II">'[37]DAFTAR HARGA'!$H$42</definedName>
    <definedName name="Kayu_klas_III">'[37]DAFTAR HARGA'!$H$43</definedName>
    <definedName name="kayu_klas2">'[78]Harga Satuan'!$S$56</definedName>
    <definedName name="kayu_klas3">'[78]Harga Satuan'!$S$57</definedName>
    <definedName name="Kayu_Reng_Borneo_2_3">#N/A</definedName>
    <definedName name="Kayu_terentang">#N/A</definedName>
    <definedName name="KAYU1" localSheetId="2">#REF!</definedName>
    <definedName name="KAYU1" localSheetId="4">#REF!</definedName>
    <definedName name="KAYU1" localSheetId="1">#REF!</definedName>
    <definedName name="KAYU1" localSheetId="0">#REF!</definedName>
    <definedName name="KAYU1" localSheetId="3">#REF!</definedName>
    <definedName name="KAYU1" localSheetId="6">#REF!</definedName>
    <definedName name="KAYU1" localSheetId="8">#REF!</definedName>
    <definedName name="KAYU1">#REF!</definedName>
    <definedName name="kayudoleken" localSheetId="2">'[72]Hrg satuan'!#REF!</definedName>
    <definedName name="kayudoleken" localSheetId="4">'[72]Hrg satuan'!#REF!</definedName>
    <definedName name="kayudoleken" localSheetId="1">'[72]Hrg satuan'!#REF!</definedName>
    <definedName name="kayudoleken" localSheetId="0">'[72]Hrg satuan'!#REF!</definedName>
    <definedName name="kayudoleken" localSheetId="3">'[72]Hrg satuan'!#REF!</definedName>
    <definedName name="kayudoleken">'[72]Hrg satuan'!#REF!</definedName>
    <definedName name="kayudolken" localSheetId="2">'[72]Hrg satuan'!#REF!</definedName>
    <definedName name="kayudolken" localSheetId="4">'[72]Hrg satuan'!#REF!</definedName>
    <definedName name="kayudolken" localSheetId="1">'[72]Hrg satuan'!#REF!</definedName>
    <definedName name="kayudolken" localSheetId="0">'[72]Hrg satuan'!#REF!</definedName>
    <definedName name="kayudolken" localSheetId="3">'[72]Hrg satuan'!#REF!</definedName>
    <definedName name="kayudolken">'[72]Hrg satuan'!#REF!</definedName>
    <definedName name="kayukelas1" localSheetId="2">'[72]Hrg satuan'!#REF!</definedName>
    <definedName name="kayukelas1" localSheetId="4">'[72]Hrg satuan'!#REF!</definedName>
    <definedName name="kayukelas1" localSheetId="1">'[72]Hrg satuan'!#REF!</definedName>
    <definedName name="kayukelas1" localSheetId="0">'[72]Hrg satuan'!#REF!</definedName>
    <definedName name="kayukelas1" localSheetId="3">'[72]Hrg satuan'!#REF!</definedName>
    <definedName name="kayukelas1">'[72]Hrg satuan'!#REF!</definedName>
    <definedName name="kayukelas2" localSheetId="2">'[72]Hrg satuan'!#REF!</definedName>
    <definedName name="kayukelas2" localSheetId="4">'[72]Hrg satuan'!#REF!</definedName>
    <definedName name="kayukelas2" localSheetId="1">'[72]Hrg satuan'!#REF!</definedName>
    <definedName name="kayukelas2" localSheetId="0">'[72]Hrg satuan'!#REF!</definedName>
    <definedName name="kayukelas2" localSheetId="3">'[72]Hrg satuan'!#REF!</definedName>
    <definedName name="kayukelas2">'[72]Hrg satuan'!#REF!</definedName>
    <definedName name="kayukelas3">'[72]Hrg satuan'!#REF!</definedName>
    <definedName name="kayuulang">#N/A</definedName>
    <definedName name="kayuulang_1">#N/A</definedName>
    <definedName name="kayuulang_2">#N/A</definedName>
    <definedName name="kb">#N/A</definedName>
    <definedName name="kb_1">#N/A</definedName>
    <definedName name="kb_11">"#REF!"</definedName>
    <definedName name="kb_12">"#REF!"</definedName>
    <definedName name="kb_13">"#REF!"</definedName>
    <definedName name="kb_14">"#REF!"</definedName>
    <definedName name="kb_15">"#REF!"</definedName>
    <definedName name="kb_16">"#REF!"</definedName>
    <definedName name="kb_17">"#REF!"</definedName>
    <definedName name="kb_18">"#REF!"</definedName>
    <definedName name="kb_3">#REF!</definedName>
    <definedName name="kb_4">"#REF!"</definedName>
    <definedName name="kb_5">"#REF!"</definedName>
    <definedName name="kb_6">"#REF!"</definedName>
    <definedName name="kb_7">"#REF!"</definedName>
    <definedName name="kbening5">[44]Upah!$J$79</definedName>
    <definedName name="Kbl.Bsr">#N/A</definedName>
    <definedName name="Kbl.Bsr_1">#N/A</definedName>
    <definedName name="KBL.KCL">#N/A</definedName>
    <definedName name="KBL.KCL_1">#N/A</definedName>
    <definedName name="kcl">#N/A</definedName>
    <definedName name="kcl_1">#N/A</definedName>
    <definedName name="kcl_11">"#REF!"</definedName>
    <definedName name="kcl_12">"#REF!"</definedName>
    <definedName name="kcl_13">"#REF!"</definedName>
    <definedName name="kcl_14">"#REF!"</definedName>
    <definedName name="kcl_15">"#REF!"</definedName>
    <definedName name="kcl_16">"#REF!"</definedName>
    <definedName name="kcl_17">"#REF!"</definedName>
    <definedName name="kcl_18">"#REF!"</definedName>
    <definedName name="kcl_3">#REF!</definedName>
    <definedName name="kcl_4">"#REF!"</definedName>
    <definedName name="kcl_5">"#REF!"</definedName>
    <definedName name="kcl_6">"#REF!"</definedName>
    <definedName name="kcl_7">"#REF!"</definedName>
    <definedName name="kcpln">#N/A</definedName>
    <definedName name="kcpln_1">#N/A</definedName>
    <definedName name="kcptr">#N/A</definedName>
    <definedName name="kcptr_1">#N/A</definedName>
    <definedName name="kcrb">#N/A</definedName>
    <definedName name="kcrb_1">#N/A</definedName>
    <definedName name="Keet">#N/A</definedName>
    <definedName name="Keet_1">#N/A</definedName>
    <definedName name="kegiatan">#N/A</definedName>
    <definedName name="kelas">[45]UPAH!#REF!</definedName>
    <definedName name="kelas1">[45]UPAH!#REF!</definedName>
    <definedName name="kepala">[27]bhn!$F$102</definedName>
    <definedName name="kepala_tukang">'[37]DAFTAR HARGA'!$H$19</definedName>
    <definedName name="KEPALA_TUKANG_BATU">'[70]Daftar Upah'!$E$29</definedName>
    <definedName name="KEPALA_TUKANG_GALI">#N/A</definedName>
    <definedName name="KEPALA_TUKANG_KAYU">#N/A</definedName>
    <definedName name="KEPALA_TUKANG_LISTRIK">'[70]Daftar Upah'!$E$34</definedName>
    <definedName name="kepalatukang">[43]upah!$I$15</definedName>
    <definedName name="keptkbatu">'[57]har-sat'!$E$248</definedName>
    <definedName name="KEPTKCAT">'[57]har-sat'!$E$260</definedName>
    <definedName name="Keptkgbatu">[107]UPAH!$F$435</definedName>
    <definedName name="keptkkayu">'[57]har-sat'!$E$253</definedName>
    <definedName name="KERA1030">#REF!</definedName>
    <definedName name="KERA2020">[27]anlisa!#REF!</definedName>
    <definedName name="keramik_2020">[55]Bahan!$G$114</definedName>
    <definedName name="keramik_20x20">'[37]DAFTAR HARGA'!$H$106</definedName>
    <definedName name="keramik_30">[55]Bahan!$G$112</definedName>
    <definedName name="keramik_30x30">'[37]DAFTAR HARGA'!$H$105</definedName>
    <definedName name="keramik_dinding_10x20_bali">#REF!</definedName>
    <definedName name="keramik_dinding_10x20_jatim">#REF!</definedName>
    <definedName name="keramik_dinding_10x20_nusra">#REF!</definedName>
    <definedName name="keramik_dinding_20x20_bali">#REF!</definedName>
    <definedName name="keramik_dinding_20x20_jatim">#REF!</definedName>
    <definedName name="keramik_dinding_20x20_nusra">#REF!</definedName>
    <definedName name="keramik_dinding_20x25_bali">#REF!</definedName>
    <definedName name="keramik_dinding_20x25_jatim">#REF!</definedName>
    <definedName name="keramik_dinding_20x25_nusra">#REF!</definedName>
    <definedName name="keramik_dinding_20x40_bali">#REF!</definedName>
    <definedName name="keramik_dinding_20x40_jatim">#REF!</definedName>
    <definedName name="keramik_dinding_20x40_nusra">#REF!</definedName>
    <definedName name="keramik_dinding_30x60_bali">#REF!</definedName>
    <definedName name="keramik_dinding_30x60_jatim">#REF!</definedName>
    <definedName name="keramik_dinding_30x60_nusra">#REF!</definedName>
    <definedName name="keramik_lantai_20x20_bali">#REF!</definedName>
    <definedName name="keramik_lantai_20x20_jatim">#REF!</definedName>
    <definedName name="keramik_lantai_20x20_nusra">#REF!</definedName>
    <definedName name="keramik_lantai_30x30_bali">#REF!</definedName>
    <definedName name="keramik_lantai_30x30_jatim">#REF!</definedName>
    <definedName name="keramik_lantai_30x30_nusra">#REF!</definedName>
    <definedName name="keramik_lantai_33x33_bali">#REF!</definedName>
    <definedName name="keramik_lantai_33x33_jatim">#REF!</definedName>
    <definedName name="keramik_lantai_33x33_nusra">#REF!</definedName>
    <definedName name="keramik_lantai_40x40_bali">#REF!</definedName>
    <definedName name="keramik_lantai_40x40_jatim">'[76]Rincian Pekerjaan (2)'!$I$432</definedName>
    <definedName name="keramik_lantai_40x40_nusra">#REF!</definedName>
    <definedName name="keramik120">'[72]Hrg satuan'!#REF!</definedName>
    <definedName name="keramik20">#N/A</definedName>
    <definedName name="keramik20_1">#N/A</definedName>
    <definedName name="keramik20_2">#N/A</definedName>
    <definedName name="keramik25">'[72]Hrg satuan'!#REF!</definedName>
    <definedName name="keramik30">#N/A</definedName>
    <definedName name="keramik30_1">#N/A</definedName>
    <definedName name="keramik40">#N/A</definedName>
    <definedName name="keramik40_1">#N/A</definedName>
    <definedName name="keramik60">'[72]Hrg satuan'!#REF!</definedName>
    <definedName name="KeramikDinding2020">#N/A</definedName>
    <definedName name="KeramikDinding2020_1">#N/A</definedName>
    <definedName name="KeramikDinding2025">#N/A</definedName>
    <definedName name="KeramikDinding2025_1">#N/A</definedName>
    <definedName name="keramikgwt">#N/A</definedName>
    <definedName name="keramikgwt_1">#N/A</definedName>
    <definedName name="KeramikLantai2020">#N/A</definedName>
    <definedName name="KeramikLantai2020_1">#N/A</definedName>
    <definedName name="KeramikLantai3030">#N/A</definedName>
    <definedName name="KeramikLantai3030_1">#N/A</definedName>
    <definedName name="KeramikStep1020">#N/A</definedName>
    <definedName name="KeramikStep1020_1">#N/A</definedName>
    <definedName name="Kerikil">'[56]Harga Satuan'!$G$22</definedName>
    <definedName name="kerikilsplit">#REF!</definedName>
    <definedName name="kerok_cat_bali">#REF!</definedName>
    <definedName name="kerok_cat_jatim">#REF!</definedName>
    <definedName name="kerok_cat_nusra">#REF!</definedName>
    <definedName name="kertas_pasir">'[37]DAFTAR HARGA'!$H$114</definedName>
    <definedName name="kertas_pasir_gypsum">[55]Bahan!$G$120</definedName>
    <definedName name="kertaspasir">'[72]Hrg satuan'!#REF!</definedName>
    <definedName name="keruk">#REF!</definedName>
    <definedName name="KG">#REF!</definedName>
    <definedName name="khkk">#N/A</definedName>
    <definedName name="khkk_1">#N/A</definedName>
    <definedName name="KIOS">#REF!</definedName>
    <definedName name="kipayung">#N/A</definedName>
    <definedName name="kipayung_1">#N/A</definedName>
    <definedName name="kitchen">'[62]HRG BHN'!$D$49</definedName>
    <definedName name="Kitchen_aluminium">#REF!</definedName>
    <definedName name="KJ">#REF!</definedName>
    <definedName name="KJH">#REF!</definedName>
    <definedName name="kk">[1]analisa!#REF!</definedName>
    <definedName name="KK_07">#N/A</definedName>
    <definedName name="KK_07_1">#N/A</definedName>
    <definedName name="KK_08">#N/A</definedName>
    <definedName name="KK_08_1">#N/A</definedName>
    <definedName name="KK_09">#N/A</definedName>
    <definedName name="KK_09_1">#N/A</definedName>
    <definedName name="KK_09A">#N/A</definedName>
    <definedName name="KK_09A_1">#N/A</definedName>
    <definedName name="KK_10">#N/A</definedName>
    <definedName name="KK_10_1">#N/A</definedName>
    <definedName name="KK_10A">#N/A</definedName>
    <definedName name="KK_10A_1">#N/A</definedName>
    <definedName name="KK_12">#N/A</definedName>
    <definedName name="KK_12_1">#N/A</definedName>
    <definedName name="KK_13">#N/A</definedName>
    <definedName name="KK_13_1">#N/A</definedName>
    <definedName name="KK_14">#N/A</definedName>
    <definedName name="KK_14_1">#N/A</definedName>
    <definedName name="KK_15">#N/A</definedName>
    <definedName name="KK_15_1">#N/A</definedName>
    <definedName name="KK_16">#N/A</definedName>
    <definedName name="KK_16_1">#N/A</definedName>
    <definedName name="KKKK" localSheetId="2">#REF!</definedName>
    <definedName name="KKKK" localSheetId="4">#REF!</definedName>
    <definedName name="KKKK" localSheetId="1">#REF!</definedName>
    <definedName name="KKKK" localSheetId="0">#REF!</definedName>
    <definedName name="KKKK" localSheetId="3">#REF!</definedName>
    <definedName name="KKKK" localSheetId="6">#REF!</definedName>
    <definedName name="KKKK" localSheetId="8">#REF!</definedName>
    <definedName name="KKKK">#REF!</definedName>
    <definedName name="kl_2020">[94]harsat!$H$29</definedName>
    <definedName name="Klasiboard">#N/A</definedName>
    <definedName name="Klasiboard_1">#N/A</definedName>
    <definedName name="kldd1p">#N/A</definedName>
    <definedName name="kldd1p_1">#N/A</definedName>
    <definedName name="kldd3p">#N/A</definedName>
    <definedName name="Klem_Pipa">'[70]Daftar Harga'!$D$440</definedName>
    <definedName name="KLGF">#N/A</definedName>
    <definedName name="KLGF_1">#N/A</definedName>
    <definedName name="KLGF_2">#N/A</definedName>
    <definedName name="klm_rata">[1]analisa!#REF!</definedName>
    <definedName name="KlosedJongkok">#N/A</definedName>
    <definedName name="KlosedJongkok_1">#N/A</definedName>
    <definedName name="kloset_duduk">'[37]DAFTAR HARGA'!$H$158</definedName>
    <definedName name="kloset_jongkok">[55]Bahan!$G$76</definedName>
    <definedName name="Kloset_Jongkok_Poslin_Warna_Ex.INA">'[31]Daftar Harga'!$E$377</definedName>
    <definedName name="km">#N/A</definedName>
    <definedName name="kmong">#N/A</definedName>
    <definedName name="knee2">[45]UPAH!#REF!</definedName>
    <definedName name="KODAANSTAMPENG11">'[98]Rincian Pekerjaan'!$I$170</definedName>
    <definedName name="KODACI11">'[98]Rincian Pekerjaan'!$I$382</definedName>
    <definedName name="KODASBES11">'[98]Rincian Pekerjaan'!$I$294</definedName>
    <definedName name="KODATAPGALVALUM11">'[98]Rincian Pekerjaan'!$I$308</definedName>
    <definedName name="KODATAPSPANDEK11">'[98]Rincian Pekerjaan'!$I$310</definedName>
    <definedName name="KODBERSIHLANTAI11">'[98]Rincian Pekerjaan'!$I$18</definedName>
    <definedName name="KODBETONKOLOM11">'[98]Rincian Pekerjaan'!$I$108</definedName>
    <definedName name="KODBETONSLOOF11">'[98]Rincian Pekerjaan'!$I$104</definedName>
    <definedName name="KODBONGKARATAP11">'[98]Rincian Pekerjaan'!$I$52</definedName>
    <definedName name="KODBONGKARATAP21">'[98]Rincian Pekerjaan'!$L$52</definedName>
    <definedName name="KODBONGKARBATUKALI11">'[98]Rincian Pekerjaan'!$I$45</definedName>
    <definedName name="KODBONGKARCLOSET11">'[98]Rincian Pekerjaan'!$I$61</definedName>
    <definedName name="KODBONGKARCLOSET21">'[98]Rincian Pekerjaan'!$L$61</definedName>
    <definedName name="KODBONGKARDINDING11">'[98]Rincian Pekerjaan'!$I$42</definedName>
    <definedName name="KODBONGKARKERAMIK11">'[98]Rincian Pekerjaan'!$I$60</definedName>
    <definedName name="KODBONGKARKERAMIK21">'[98]Rincian Pekerjaan'!$L$60</definedName>
    <definedName name="KODBONGKARPAVING11">'[98]Rincian Pekerjaan'!$I$48</definedName>
    <definedName name="KODBONGKARPAVING21">'[98]Rincian Pekerjaan'!$L$48</definedName>
    <definedName name="KODBONGKARPLAFOND11">'[98]Rincian Pekerjaan'!$I$57</definedName>
    <definedName name="KODBONGKARPLAFOND21">'[98]Rincian Pekerjaan'!$L$57</definedName>
    <definedName name="KODBONGKARURIN11">'[98]Rincian Pekerjaan'!$I$62</definedName>
    <definedName name="KODBONGKARURIN21">'[98]Rincian Pekerjaan'!$L$62</definedName>
    <definedName name="KODBONGKARWASTAFEL11">'[98]Rincian Pekerjaan'!$I$63</definedName>
    <definedName name="KODBONGKARWASTAFEL21">'[98]Rincian Pekerjaan'!$L$63</definedName>
    <definedName name="KODCAT111">'[98]Rincian Pekerjaan'!$I$498</definedName>
    <definedName name="KODCAT21">'[98]Rincian Pekerjaan'!$L$486</definedName>
    <definedName name="KODCAT22">'[98]Rincian Pekerjaan'!$L$488</definedName>
    <definedName name="KODCAT29">'[98]Rincian Pekerjaan'!$L$496</definedName>
    <definedName name="KODCAT31">'[98]Rincian Pekerjaan'!$O$486</definedName>
    <definedName name="KODCAT32">'[98]Rincian Pekerjaan'!$O$488</definedName>
    <definedName name="KODCAT39">'[98]Rincian Pekerjaan'!$O$496</definedName>
    <definedName name="KODCLOSET11">'[98]Rincian Pekerjaan'!$I$540</definedName>
    <definedName name="KODCLOSET21">'[98]Rincian Pekerjaan'!$L$540</definedName>
    <definedName name="KODDINDINGACP11">'[98]Rincian Pekerjaan'!$I$201</definedName>
    <definedName name="KODDINDINGBATA11">'[98]Rincian Pekerjaan'!$I$179</definedName>
    <definedName name="kode" localSheetId="6">'[101]index&amp;match kebalen'!$D$5:$D$749</definedName>
    <definedName name="kode" localSheetId="8">'[101]index&amp;match kebalen'!$D$5:$D$749</definedName>
    <definedName name="kode">'[102]index&amp;match kebalen'!$D$5:$D$749</definedName>
    <definedName name="kode.alat">#REF!</definedName>
    <definedName name="KODE_1">#N/A</definedName>
    <definedName name="KODE_2">#N/A</definedName>
    <definedName name="kode_bali" localSheetId="2">#REF!</definedName>
    <definedName name="kode_bali" localSheetId="4">#REF!</definedName>
    <definedName name="kode_bali" localSheetId="1">#REF!</definedName>
    <definedName name="kode_bali" localSheetId="0">#REF!</definedName>
    <definedName name="kode_bali" localSheetId="3">#REF!</definedName>
    <definedName name="kode_bali" localSheetId="6">#REF!</definedName>
    <definedName name="kode_bali" localSheetId="8">#REF!</definedName>
    <definedName name="kode_bali">#REF!</definedName>
    <definedName name="kode_jatim" localSheetId="6">#REF!</definedName>
    <definedName name="kode_jatim" localSheetId="8">#REF!</definedName>
    <definedName name="kode_jatim">#REF!</definedName>
    <definedName name="kode_nusra" localSheetId="6">#REF!</definedName>
    <definedName name="kode_nusra" localSheetId="8">#REF!</definedName>
    <definedName name="kode_nusra">#REF!</definedName>
    <definedName name="KODEXHAUST11">'[98]Rincian Pekerjaan'!$I$551</definedName>
    <definedName name="KODEXHAUST21">'[98]Rincian Pekerjaan'!$L$551</definedName>
    <definedName name="KODFLOOR11">'[98]Rincian Pekerjaan'!$I$541</definedName>
    <definedName name="KODFLOOR21">'[98]Rincian Pekerjaan'!$L$541</definedName>
    <definedName name="KODGALITANAH11">'[98]Rincian Pekerjaan'!$I$20</definedName>
    <definedName name="KODGALITANAH21">'[98]Rincian Pekerjaan'!$L$20</definedName>
    <definedName name="KODGENTENG11">'[98]Rincian Pekerjaan'!$I$288</definedName>
    <definedName name="KODGENTENG21">'[98]Rincian Pekerjaan'!$L$288</definedName>
    <definedName name="KODGORDENG11">'[98]Rincian Pekerjaan'!$I$249</definedName>
    <definedName name="KODJET11">'[98]Rincian Pekerjaan'!$I$548</definedName>
    <definedName name="KODJET21">'[98]Rincian Pekerjaan'!$L$548</definedName>
    <definedName name="KODKARPETTILE11">'[98]Rincian Pekerjaan'!$I$442</definedName>
    <definedName name="KODKERAMIKDD204011">'[98]Rincian Pekerjaan'!$I$391</definedName>
    <definedName name="KODKERAMIKDD306011">'[98]Rincian Pekerjaan'!$I$390</definedName>
    <definedName name="KODKERAMIKDD306021">'[98]Rincian Pekerjaan'!$L$390</definedName>
    <definedName name="KODKERAMIKLT202011">'[98]Rincian Pekerjaan'!$I$430</definedName>
    <definedName name="KODKERAMIKLT303011">'[98]Rincian Pekerjaan'!$I$431</definedName>
    <definedName name="KODKERAMIKLT303021">'[98]Rincian Pekerjaan'!$L$431</definedName>
    <definedName name="KODKERAMIKLT404011">'[98]Rincian Pekerjaan'!$I$432</definedName>
    <definedName name="KODKERAMIKLT404021">'[98]Rincian Pekerjaan'!$L$432</definedName>
    <definedName name="KODKRAN11">'[98]Rincian Pekerjaan'!$I$543</definedName>
    <definedName name="KODKRAN21">'[98]Rincian Pekerjaan'!$L$543</definedName>
    <definedName name="KODKUDA11">'[98]Rincian Pekerjaan'!$I$245</definedName>
    <definedName name="KODLISTPLAFOND11">'[98]Rincian Pekerjaan'!$I$479</definedName>
    <definedName name="KODLISTPLAFOND21">'[98]Rincian Pekerjaan'!$L$479</definedName>
    <definedName name="KODLISTPLANK11">'[98]Rincian Pekerjaan'!$I$270</definedName>
    <definedName name="KODLISTPLANK21">'[98]Rincian Pekerjaan'!$L$270</definedName>
    <definedName name="KODLISTPLANK31">'[98]Rincian Pekerjaan'!$O$270</definedName>
    <definedName name="KODMEMBRANGARDIGUM11">'[98]Rincian Pekerjaan'!$I$302</definedName>
    <definedName name="KODMEMBRANGARDIGUM21">'[98]Rincian Pekerjaan'!$L$302</definedName>
    <definedName name="kodok">#N/A</definedName>
    <definedName name="kodok_1">#N/A</definedName>
    <definedName name="kodokgls">#N/A</definedName>
    <definedName name="kodokgls_1">#N/A</definedName>
    <definedName name="KODPARTISIHOLLOW11">'[98]Rincian Pekerjaan'!$I$405</definedName>
    <definedName name="KODPARTISIHOLLOW21">'[98]Rincian Pekerjaan'!$L$405</definedName>
    <definedName name="KODPINTUKAYU11">'[98]Rincian Pekerjaan'!$I$327</definedName>
    <definedName name="KODPIPAPVC4IN11">'[98]Rincian Pekerjaan'!$I$557</definedName>
    <definedName name="KODPIPAPVC4IN21">'[98]Rincian Pekerjaan'!$L$557</definedName>
    <definedName name="KODPLAFONDGYPHOLLOW11">'[98]Rincian Pekerjaan'!$I$457</definedName>
    <definedName name="KODPLAFONDGYPHOLLOW21">'[98]Rincian Pekerjaan'!$L$457</definedName>
    <definedName name="KODPLESTER11">'[98]Rincian Pekerjaan'!$I$371</definedName>
    <definedName name="KODPONDASIBATUKALI11">'[98]Rincian Pekerjaan'!$I$172</definedName>
    <definedName name="KODRANGKAATAP11">'[98]Rincian Pekerjaan'!$I$253</definedName>
    <definedName name="KODRANGKAATAP21">'[98]Rincian Pekerjaan'!$L$253</definedName>
    <definedName name="KODROLLING11">'[98]Rincian Pekerjaan'!$I$211</definedName>
    <definedName name="KODSCREEDING11">'[98]Rincian Pekerjaan'!$I$303</definedName>
    <definedName name="KODSCREEDING21">'[98]Rincian Pekerjaan'!$L$303</definedName>
    <definedName name="KODSHOWER21">'[98]Rincian Pekerjaan'!$L$549</definedName>
    <definedName name="KODSOAP11">'[98]Rincian Pekerjaan'!$I$546</definedName>
    <definedName name="KODSOAP21">'[98]Rincian Pekerjaan'!$L$546</definedName>
    <definedName name="KODSUNBLAST21">'[98]Rincian Pekerjaan'!$L$562</definedName>
    <definedName name="KODTALANG11">'[98]Rincian Pekerjaan'!$I$283</definedName>
    <definedName name="KODTALANG21">'[98]Rincian Pekerjaan'!$L$283</definedName>
    <definedName name="KODURIN11">'[98]Rincian Pekerjaan'!$I$542</definedName>
    <definedName name="KODURIN21">'[98]Rincian Pekerjaan'!$L$542</definedName>
    <definedName name="KODURUGPASIR11">'[98]Rincian Pekerjaan'!$I$33</definedName>
    <definedName name="KODURUGSIRTU11">'[98]Rincian Pekerjaan'!$I$34</definedName>
    <definedName name="KODWALLPAPER11">'[98]Rincian Pekerjaan'!$I$561</definedName>
    <definedName name="KODWUWUNG11">'[98]Rincian Pekerjaan'!$I$297</definedName>
    <definedName name="KODWUWUNG21">'[98]Rincian Pekerjaan'!$L$297</definedName>
    <definedName name="KOE">#N/A</definedName>
    <definedName name="KOE_1">#N/A</definedName>
    <definedName name="KOE_2">#N/A</definedName>
    <definedName name="koef">[108]Analisa!$L$10</definedName>
    <definedName name="koef_rp">#N/A</definedName>
    <definedName name="koef_rp_1">#N/A</definedName>
    <definedName name="koeflingg">#REF!</definedName>
    <definedName name="koeflingk">#REF!</definedName>
    <definedName name="kof">#REF!</definedName>
    <definedName name="koling">#REF!</definedName>
    <definedName name="KOLOM" localSheetId="6">#REF!</definedName>
    <definedName name="KOLOM" localSheetId="8">#REF!</definedName>
    <definedName name="kolom">[27]anlisa!#REF!</definedName>
    <definedName name="kolom_praktis_bali">#REF!</definedName>
    <definedName name="kolom_praktis_jatim">#REF!</definedName>
    <definedName name="kolom_praktis_nusra">#REF!</definedName>
    <definedName name="kolom1_beton_bali">#REF!</definedName>
    <definedName name="kolom1_beton_jatim">#REF!</definedName>
    <definedName name="kolom1_beton_nusra">#REF!</definedName>
    <definedName name="kolom2_beton_bali">#REF!</definedName>
    <definedName name="kolom2_beton_jatim">#REF!</definedName>
    <definedName name="kolom2_beton_nusra">#REF!</definedName>
    <definedName name="kolom3_beton_bali">#REF!</definedName>
    <definedName name="kolom3_beton_jatim">#REF!</definedName>
    <definedName name="kolom3_beton_nusra">#REF!</definedName>
    <definedName name="Kolompracetak">[45]UPAH!#REF!</definedName>
    <definedName name="kolompraktis">#N/A</definedName>
    <definedName name="kolompraktis_1">#N/A</definedName>
    <definedName name="komponen">#N/A</definedName>
    <definedName name="kond">#N/A</definedName>
    <definedName name="kond_1">#N/A</definedName>
    <definedName name="kond_2">#N/A</definedName>
    <definedName name="koral">[96]UPAH!$F$19</definedName>
    <definedName name="KP">#REF!</definedName>
    <definedName name="kp1ph">#N/A</definedName>
    <definedName name="kp1ph_1">#N/A</definedName>
    <definedName name="KPAYUNG">#N/A</definedName>
    <definedName name="KPAYUNG_1">#N/A</definedName>
    <definedName name="KR">#REF!</definedName>
    <definedName name="KRAM1">#N/A</definedName>
    <definedName name="kran">[27]anlisa!#REF!</definedName>
    <definedName name="Kran_1_2">'[31]Daftar Harga'!$E$371</definedName>
    <definedName name="Kran_air">'[37]DAFTAR HARGA'!$H$140</definedName>
    <definedName name="Kran_Air_Setara_TOTO_TB860_R">'[31]Daftar Harga'!#REF!</definedName>
    <definedName name="Kran_Shower">#N/A</definedName>
    <definedName name="Kran_Shower_1">#N/A</definedName>
    <definedName name="Kran_Shower_2">#N/A</definedName>
    <definedName name="kran_tembok_bali">#REF!</definedName>
    <definedName name="kran_tembok_jatim">#REF!</definedName>
    <definedName name="kran_tembok_nusra">#REF!</definedName>
    <definedName name="KranAngsa">#N/A</definedName>
    <definedName name="KranAngsa_1">#N/A</definedName>
    <definedName name="KranShower">#N/A</definedName>
    <definedName name="KranShower_1">#N/A</definedName>
    <definedName name="KRB">#N/A</definedName>
    <definedName name="KRB_1">#N/A</definedName>
    <definedName name="krmk10">#N/A</definedName>
    <definedName name="krmk10_1">#N/A</definedName>
    <definedName name="krmk10wr">#N/A</definedName>
    <definedName name="krmk10wr_1">#N/A</definedName>
    <definedName name="krmk20">#N/A</definedName>
    <definedName name="krmk20_1">#N/A</definedName>
    <definedName name="krmk20wr">#N/A</definedName>
    <definedName name="krmk20wr_1">#N/A</definedName>
    <definedName name="krmk30">#N/A</definedName>
    <definedName name="krmk30_1">#N/A</definedName>
    <definedName name="krmk30wr">#N/A</definedName>
    <definedName name="krmk30wr_1">#N/A</definedName>
    <definedName name="krnkn">#N/A</definedName>
    <definedName name="krnkn_1">#N/A</definedName>
    <definedName name="krpecah">[44]Upah!#REF!</definedName>
    <definedName name="krstn">#N/A</definedName>
    <definedName name="krstn_1">#N/A</definedName>
    <definedName name="krsungai">[90]Upah!$J$20</definedName>
    <definedName name="ks57bs">#N/A</definedName>
    <definedName name="ks57bs_1">#N/A</definedName>
    <definedName name="ks57kbj">#N/A</definedName>
    <definedName name="ks57kbj_1">#N/A</definedName>
    <definedName name="ks57km">#N/A</definedName>
    <definedName name="ks57km_1">#N/A</definedName>
    <definedName name="ks57ras">#N/A</definedName>
    <definedName name="ks57ras_1">#N/A</definedName>
    <definedName name="kt">#N/A</definedName>
    <definedName name="kt_1">#N/A</definedName>
    <definedName name="KTB">'[109]Harsat Upah'!$E$15</definedName>
    <definedName name="KTB_1">#N/A</definedName>
    <definedName name="KTBatu">[51]UPAH!$F$85</definedName>
    <definedName name="KTBesi">[51]UPAH!$F$89</definedName>
    <definedName name="KTBP">'[109]Harsat Upah'!$E$27</definedName>
    <definedName name="KTC">'[109]Harsat Upah'!$E$21</definedName>
    <definedName name="KTCat">[51]UPAH!$F$91</definedName>
    <definedName name="KTGali">[45]UPAH!#REF!</definedName>
    <definedName name="KTK">'[109]Harsat Upah'!$E$18</definedName>
    <definedName name="ktk_1">#N/A</definedName>
    <definedName name="KTkayu">[51]UPAH!$F$87</definedName>
    <definedName name="KTListrik">[45]UPAH!#REF!</definedName>
    <definedName name="KTPipa">[51]UPAH!$F$94</definedName>
    <definedName name="KUANTITAS">#REF!</definedName>
    <definedName name="KUANTITAS_1">#N/A</definedName>
    <definedName name="kuas">#REF!</definedName>
    <definedName name="kuas1">[45]UPAH!#REF!</definedName>
    <definedName name="kuas2">[45]UPAH!#REF!</definedName>
    <definedName name="kuas3">[45]UPAH!#REF!</definedName>
    <definedName name="kuas4">[45]UPAH!#REF!</definedName>
    <definedName name="KUDA">[27]anlisa!$P$341</definedName>
    <definedName name="kuda_kuda_1_bali">#REF!</definedName>
    <definedName name="kuda_kuda_1_jatim">#REF!</definedName>
    <definedName name="kuda_kuda_1_nusra">#REF!</definedName>
    <definedName name="kuda_kuda_2_bali">#REF!</definedName>
    <definedName name="kuda_kuda_2_jatim">#REF!</definedName>
    <definedName name="kuda_kuda_2_nusra">#REF!</definedName>
    <definedName name="kuda_kuda_3_bali">#REF!</definedName>
    <definedName name="kuda_kuda_3_jatim">#REF!</definedName>
    <definedName name="kuda_kuda_3_nusra">#REF!</definedName>
    <definedName name="kuda_kuda_4_bali">#REF!</definedName>
    <definedName name="kuda_kuda_4_jatim">#REF!</definedName>
    <definedName name="kuda_kuda_4_nusra">#REF!</definedName>
    <definedName name="Kuda2">#REF!</definedName>
    <definedName name="kudakamper">#N/A</definedName>
    <definedName name="kudakamper_1">#N/A</definedName>
    <definedName name="kudakayu">[25]anal!#REF!</definedName>
    <definedName name="kudakls2">#N/A</definedName>
    <definedName name="kudakls2_1">#N/A</definedName>
    <definedName name="kudakru">#N/A</definedName>
    <definedName name="kudakru_1">#N/A</definedName>
    <definedName name="kudamedan">#N/A</definedName>
    <definedName name="kudamedan_1">#N/A</definedName>
    <definedName name="kunci">[27]anlisa!$P$480</definedName>
    <definedName name="kunci_2.slaag">[55]Bahan!$G$134</definedName>
    <definedName name="Kunci_tanam">'[37]DAFTAR HARGA'!$H$71</definedName>
    <definedName name="kunci1">#N/A</definedName>
    <definedName name="kunci1_1">#N/A</definedName>
    <definedName name="kunci2">[27]anlisa!#REF!</definedName>
    <definedName name="kunci2_1">#N/A</definedName>
    <definedName name="kunci2slaag">'[72]Hrg satuan'!#REF!</definedName>
    <definedName name="kuncisilinder">[45]UPAH!#REF!</definedName>
    <definedName name="KunciSlotJend">#N/A</definedName>
    <definedName name="KunciSlotJend_1">#N/A</definedName>
    <definedName name="kuncitamananginkait">[45]UPAH!#REF!</definedName>
    <definedName name="kuncitanam">'[72]Hrg satuan'!#REF!</definedName>
    <definedName name="Kuncitanam2slag">'[74]HARGA BARU'!$F$270</definedName>
    <definedName name="kuncitanam808">'[74]HARGA BARU'!$F$272</definedName>
    <definedName name="KunciTanambiasa">#N/A</definedName>
    <definedName name="KunciTanambiasa_1">#N/A</definedName>
    <definedName name="KunciTanamSilinder">#N/A</definedName>
    <definedName name="KunciTanamSilinder_1">#N/A</definedName>
    <definedName name="kunciyale">[45]UPAH!#REF!</definedName>
    <definedName name="Kunsi">#REF!</definedName>
    <definedName name="Kurs">#REF!</definedName>
    <definedName name="Kurs_1">#REF!</definedName>
    <definedName name="KUSEN">[27]anlisa!$P$412</definedName>
    <definedName name="KUSEN__PINTU__JENDELA__ALAT_ALAT_PENGGANTUNG_DAN_CURTAIN_WALL">#REF!</definedName>
    <definedName name="kusen_alumunium_bali">#REF!</definedName>
    <definedName name="kusen_alumunium_jatim">#REF!</definedName>
    <definedName name="kusen_alumunium_nusra">#REF!</definedName>
    <definedName name="kusen_kayu_bengkirai_m3_bali">#REF!</definedName>
    <definedName name="kusen_kayu_bengkirai_m3_jatim">#REF!</definedName>
    <definedName name="kusen_kayu_bengkirai_m3_nusra">#REF!</definedName>
    <definedName name="kusen_kayu_jati_m3_bali">#REF!</definedName>
    <definedName name="kusen_kayu_jati_m3_jatim">#REF!</definedName>
    <definedName name="kusen_kayu_jati_m3_nusra">#REF!</definedName>
    <definedName name="kusen_kayu_kamper_m3_bali">#REF!</definedName>
    <definedName name="kusen_kayu_kamper_m3_jatim">#REF!</definedName>
    <definedName name="kusen_kayu_kamper_m3_nusra">#REF!</definedName>
    <definedName name="kusen_kayu_kruing_m3_bali">#REF!</definedName>
    <definedName name="kusen_kayu_kruing_m3_jatim">#REF!</definedName>
    <definedName name="kusen_kayu_kruing_m3_nusra">#REF!</definedName>
    <definedName name="kusen_kayu_merbau_m3_bali">#REF!</definedName>
    <definedName name="kusen_kayu_merbau_m3_jatim">#REF!</definedName>
    <definedName name="kusen_kayu_merbau_m3_nusra">#REF!</definedName>
    <definedName name="kusenal">[25]anal!#REF!</definedName>
    <definedName name="KusenBV3">#N/A</definedName>
    <definedName name="KusenBV3_1">#N/A</definedName>
    <definedName name="KusenJ4">#N/A</definedName>
    <definedName name="KusenJ4_1">#N/A</definedName>
    <definedName name="KusenJ5">#N/A</definedName>
    <definedName name="KusenJ5_1">#N/A</definedName>
    <definedName name="kusenkamper">#N/A</definedName>
    <definedName name="kusenkamper_1">#N/A</definedName>
    <definedName name="kusenkayu">[25]anal!#REF!</definedName>
    <definedName name="kusenkls2">#N/A</definedName>
    <definedName name="kusenkls2_1">#N/A</definedName>
    <definedName name="KusenLV3">#N/A</definedName>
    <definedName name="KusenLV3_1">#N/A</definedName>
    <definedName name="KusenP1">#N/A</definedName>
    <definedName name="KusenP1_1">#N/A</definedName>
    <definedName name="KusenP2">#N/A</definedName>
    <definedName name="KusenP2_1">#N/A</definedName>
    <definedName name="KusenPA1">#N/A</definedName>
    <definedName name="KusenPA1_1">#N/A</definedName>
    <definedName name="KusenPA2">#N/A</definedName>
    <definedName name="KusenPA2_1">#N/A</definedName>
    <definedName name="KusenPA3">#N/A</definedName>
    <definedName name="KusenPA3_1">#N/A</definedName>
    <definedName name="KusenPA4">#N/A</definedName>
    <definedName name="KusenPA4_1">#N/A</definedName>
    <definedName name="KusenPA5">#N/A</definedName>
    <definedName name="KusenPA5_1">#N/A</definedName>
    <definedName name="KusenPA6">#N/A</definedName>
    <definedName name="KusenPA6_1">#N/A</definedName>
    <definedName name="KusenPA7">#N/A</definedName>
    <definedName name="KusenPA7_1">#N/A</definedName>
    <definedName name="KusenPB1Besi">#N/A</definedName>
    <definedName name="KusenPB1Besi_1">#N/A</definedName>
    <definedName name="KusenPJ1">#N/A</definedName>
    <definedName name="KusenPJ1_1">#N/A</definedName>
    <definedName name="KusenPJ2">#N/A</definedName>
    <definedName name="KusenPJ2_1">#N/A</definedName>
    <definedName name="KusenPS">#N/A</definedName>
    <definedName name="KusenPS_1">#N/A</definedName>
    <definedName name="kusensamar">#N/A</definedName>
    <definedName name="kusensamar_1">#N/A</definedName>
    <definedName name="kutamanis">#N/A</definedName>
    <definedName name="kutamanis_1">#N/A</definedName>
    <definedName name="kwas">#N/A</definedName>
    <definedName name="kwas_1">#N/A</definedName>
    <definedName name="kwas3">'[57]har-sat'!$E$192</definedName>
    <definedName name="kwbtn">#N/A</definedName>
    <definedName name="kwbtn_1">#N/A</definedName>
    <definedName name="kwdr">#N/A</definedName>
    <definedName name="kwdr_1">#N/A</definedName>
    <definedName name="kwharm">#N/A</definedName>
    <definedName name="kwharm_1">#N/A</definedName>
    <definedName name="KY" localSheetId="2">#REF!</definedName>
    <definedName name="KY" localSheetId="4">#REF!</definedName>
    <definedName name="KY" localSheetId="1">#REF!</definedName>
    <definedName name="KY" localSheetId="0">#REF!</definedName>
    <definedName name="KY" localSheetId="3">#REF!</definedName>
    <definedName name="KY" localSheetId="6">#REF!</definedName>
    <definedName name="KY" localSheetId="8">#REF!</definedName>
    <definedName name="KY">#REF!</definedName>
    <definedName name="KYB">#N/A</definedName>
    <definedName name="KYB_1">#N/A</definedName>
    <definedName name="KYK">#N/A</definedName>
    <definedName name="KYK_1">#N/A</definedName>
    <definedName name="L" localSheetId="6">#REF!</definedName>
    <definedName name="L" localSheetId="8">#REF!</definedName>
    <definedName name="L">[110]Metodee!$M$248</definedName>
    <definedName name="L.SARI">#N/A</definedName>
    <definedName name="L.SARI_1">#N/A</definedName>
    <definedName name="L_061">#REF!</definedName>
    <definedName name="L_073">#REF!</definedName>
    <definedName name="L_079">#REF!</definedName>
    <definedName name="L_081">#REF!</definedName>
    <definedName name="L_082">#REF!</definedName>
    <definedName name="L_083">#REF!</definedName>
    <definedName name="L_091">#REF!</definedName>
    <definedName name="L_099">#REF!</definedName>
    <definedName name="l_1">#N/A</definedName>
    <definedName name="L_101">#REF!</definedName>
    <definedName name="L_106">#REF!</definedName>
    <definedName name="L061_">[55]Upah!$G$10</definedName>
    <definedName name="L073_">[55]Upah!$G$13</definedName>
    <definedName name="L101_">[55]Upah!$G$21</definedName>
    <definedName name="L106_">[55]Upah!$G$23</definedName>
    <definedName name="L107_">[55]Upah!$G$24</definedName>
    <definedName name="L25BCL2">#REF!</definedName>
    <definedName name="LAINLAIN">#REF!</definedName>
    <definedName name="LAINLAIN_1">#N/A</definedName>
    <definedName name="lampu_pijar">#REF!</definedName>
    <definedName name="Lampu_TL">#REF!</definedName>
    <definedName name="langitbaru">#N/A</definedName>
    <definedName name="langitbaru_1">#N/A</definedName>
    <definedName name="langitulang">#N/A</definedName>
    <definedName name="langitulang_1">#N/A</definedName>
    <definedName name="Lant.Jemb.">#REF!</definedName>
    <definedName name="Lant.Jemb.1">#REF!</definedName>
    <definedName name="lantai">[27]anlisa!#REF!</definedName>
    <definedName name="LANTAI_P3">#N/A</definedName>
    <definedName name="LANTAI_P3_1">#N/A</definedName>
    <definedName name="lantai20">[25]anal!#REF!</definedName>
    <definedName name="lantai30">[25]anal!#REF!</definedName>
    <definedName name="lantaibeton225">#N/A</definedName>
    <definedName name="lantaibeton225_1">#N/A</definedName>
    <definedName name="lantaibtn225">#N/A</definedName>
    <definedName name="lantaibtn225_1">#N/A</definedName>
    <definedName name="lantaikm">#N/A</definedName>
    <definedName name="lantaikm_1">#N/A</definedName>
    <definedName name="lantaipapan">[25]anal!#REF!</definedName>
    <definedName name="Lapen">[71]Analisa!$A$411:$I$451</definedName>
    <definedName name="Lapisan_Ijuk">#N/A</definedName>
    <definedName name="Lapisan_Ijuk_1">#N/A</definedName>
    <definedName name="Lapisan_Ijuk_2">#N/A</definedName>
    <definedName name="LasPancang">#N/A</definedName>
    <definedName name="LasPancang_1">#N/A</definedName>
    <definedName name="LBP">#N/A</definedName>
    <definedName name="LBP_1">#N/A</definedName>
    <definedName name="lc">#REF!</definedName>
    <definedName name="LE">#N/A</definedName>
    <definedName name="LE_1">#N/A</definedName>
    <definedName name="LELANG">#REF!</definedName>
    <definedName name="lemkayu">[90]Upah!$J$58</definedName>
    <definedName name="lempar">#N/A</definedName>
    <definedName name="lempar_1">#N/A</definedName>
    <definedName name="LENGKAP">#N/A</definedName>
    <definedName name="LENGKAP_1">#N/A</definedName>
    <definedName name="LENGKAPSIPIL">#N/A</definedName>
    <definedName name="LENGKAPSIPIL_1">#N/A</definedName>
    <definedName name="les">'[37]DAFTAR HARGA'!$H$53</definedName>
    <definedName name="les_gipsum">'[37]DAFTAR HARGA'!$H$156</definedName>
    <definedName name="les_gipsum_14cm">'[37]DAFTAR HARGA'!$H$157</definedName>
    <definedName name="Les_Gipsum_5cm">#REF!</definedName>
    <definedName name="Les_gipsun">#REF!</definedName>
    <definedName name="les_kaca">#REF!</definedName>
    <definedName name="les_profil">#REF!</definedName>
    <definedName name="letter">#N/A</definedName>
    <definedName name="letter_1">#N/A</definedName>
    <definedName name="lgs">#N/A</definedName>
    <definedName name="lgs_1">#N/A</definedName>
    <definedName name="LIFT">#N/A</definedName>
    <definedName name="LIFT_1">#N/A</definedName>
    <definedName name="lima">#REF!</definedName>
    <definedName name="limbangan">#N/A</definedName>
    <definedName name="limbangan_1">#N/A</definedName>
    <definedName name="LINE_1">#N/A</definedName>
    <definedName name="LINE_2">#N/A</definedName>
    <definedName name="LINE_2_1">#N/A</definedName>
    <definedName name="LINE_2_2">#N/A</definedName>
    <definedName name="link">#REF!</definedName>
    <definedName name="lis_plafon_gypsum_bali">#REF!</definedName>
    <definedName name="lis_plafon_gypsum_jatim">#REF!</definedName>
    <definedName name="lis_plafon_gypsum_nusra">#REF!</definedName>
    <definedName name="lis_plafon_kayu_bali">#REF!</definedName>
    <definedName name="lis_plafon_kayu_jatim">#REF!</definedName>
    <definedName name="lis_plafon_kayu_nusra">#REF!</definedName>
    <definedName name="Lisa" localSheetId="2" hidden="1">{#N/A,#N/A,FALSE,"REK-S-TPL";#N/A,#N/A,FALSE,"REK-TPML";#N/A,#N/A,FALSE,"RAB-TEMPEL"}</definedName>
    <definedName name="Lisa" localSheetId="4" hidden="1">{#N/A,#N/A,FALSE,"REK-S-TPL";#N/A,#N/A,FALSE,"REK-TPML";#N/A,#N/A,FALSE,"RAB-TEMPEL"}</definedName>
    <definedName name="Lisa" localSheetId="1" hidden="1">{#N/A,#N/A,FALSE,"REK-S-TPL";#N/A,#N/A,FALSE,"REK-TPML";#N/A,#N/A,FALSE,"RAB-TEMPEL"}</definedName>
    <definedName name="Lisa" localSheetId="0" hidden="1">{#N/A,#N/A,FALSE,"REK-S-TPL";#N/A,#N/A,FALSE,"REK-TPML";#N/A,#N/A,FALSE,"RAB-TEMPEL"}</definedName>
    <definedName name="Lisa" localSheetId="3" hidden="1">{#N/A,#N/A,FALSE,"REK-S-TPL";#N/A,#N/A,FALSE,"REK-TPML";#N/A,#N/A,FALSE,"RAB-TEMPEL"}</definedName>
    <definedName name="Lisa" localSheetId="6" hidden="1">{#N/A,#N/A,FALSE,"REK-S-TPL";#N/A,#N/A,FALSE,"REK-TPML";#N/A,#N/A,FALSE,"RAB-TEMPEL"}</definedName>
    <definedName name="Lisa" localSheetId="5" hidden="1">{#N/A,#N/A,FALSE,"REK-S-TPL";#N/A,#N/A,FALSE,"REK-TPML";#N/A,#N/A,FALSE,"RAB-TEMPEL"}</definedName>
    <definedName name="Lisa" localSheetId="8" hidden="1">{#N/A,#N/A,FALSE,"REK-S-TPL";#N/A,#N/A,FALSE,"REK-TPML";#N/A,#N/A,FALSE,"RAB-TEMPEL"}</definedName>
    <definedName name="Lisa" hidden="1">{#N/A,#N/A,FALSE,"REK-S-TPL";#N/A,#N/A,FALSE,"REK-TPML";#N/A,#N/A,FALSE,"RAB-TEMPEL"}</definedName>
    <definedName name="Lisa_1">#N/A</definedName>
    <definedName name="Lisa_2">#N/A</definedName>
    <definedName name="liskaca">[45]UPAH!#REF!</definedName>
    <definedName name="lisplafond">[45]UPAH!#REF!</definedName>
    <definedName name="lisplang">#N/A</definedName>
    <definedName name="lisplang_1">#N/A</definedName>
    <definedName name="lisplang_2">#N/A</definedName>
    <definedName name="lisplank">#N/A</definedName>
    <definedName name="lisplank_1">#N/A</definedName>
    <definedName name="lisplank_bengkirai_3_30_bali">#REF!</definedName>
    <definedName name="lisplank_bengkirai_3_30_jatim">#REF!</definedName>
    <definedName name="lisplank_bengkirai_3_30_nusra">#REF!</definedName>
    <definedName name="lisplank_jati_3_20_bali">#REF!</definedName>
    <definedName name="lisplank_jati_3_20_jatim">#REF!</definedName>
    <definedName name="lisplank_jati_3_20_nusra">#REF!</definedName>
    <definedName name="lisplank_jati_3_30_bali">#REF!</definedName>
    <definedName name="lisplank_jati_3_30_jatim">#REF!</definedName>
    <definedName name="lisplank_jati_3_30_nusra">#REF!</definedName>
    <definedName name="lisplank_kamper_3_20_bali">#REF!</definedName>
    <definedName name="lisplank_kamper_3_20_jatim">#REF!</definedName>
    <definedName name="lisplank_kamper_3_20_nusra">#REF!</definedName>
    <definedName name="lisplank_kamper_3_30_bali">#REF!</definedName>
    <definedName name="lisplank_kamper_3_30_jatim">#REF!</definedName>
    <definedName name="lisplank_kamper_3_30_nusra">#REF!</definedName>
    <definedName name="list">[25]anal!#REF!</definedName>
    <definedName name="LIST_1">#N/A</definedName>
    <definedName name="LIST_1_1">#N/A</definedName>
    <definedName name="LIST_2">#N/A</definedName>
    <definedName name="LIST_2_1">#N/A</definedName>
    <definedName name="LIST_3">#N/A</definedName>
    <definedName name="LIST_3_1">#N/A</definedName>
    <definedName name="List5cm">#N/A</definedName>
    <definedName name="List5cm_1">#N/A</definedName>
    <definedName name="Listpalnk">#REF!</definedName>
    <definedName name="listplank">[50]ABK!$F$266</definedName>
    <definedName name="Listplank330">#N/A</definedName>
    <definedName name="Listplank330_1">#N/A</definedName>
    <definedName name="listrik">#N/A</definedName>
    <definedName name="listrik_1">#N/A</definedName>
    <definedName name="ll">[1]analisa!#REF!</definedName>
    <definedName name="LL_01">#N/A</definedName>
    <definedName name="LL_01_1">#N/A</definedName>
    <definedName name="LL_02">#N/A</definedName>
    <definedName name="LL_02_1">#N/A</definedName>
    <definedName name="LL_03">#N/A</definedName>
    <definedName name="LL_03_1">#N/A</definedName>
    <definedName name="LL_04">#N/A</definedName>
    <definedName name="LL_04_1">#N/A</definedName>
    <definedName name="LL_05">#N/A</definedName>
    <definedName name="LL_05_1">#N/A</definedName>
    <definedName name="LL_06">#N/A</definedName>
    <definedName name="LL_06_1">#N/A</definedName>
    <definedName name="LL_07">#N/A</definedName>
    <definedName name="LL_07_1">#N/A</definedName>
    <definedName name="LL_08">#N/A</definedName>
    <definedName name="LL_08_1">#N/A</definedName>
    <definedName name="LL_09">#N/A</definedName>
    <definedName name="LL_09_1">#N/A</definedName>
    <definedName name="LL_10">#N/A</definedName>
    <definedName name="LL_10_1">#N/A</definedName>
    <definedName name="LMAJOR">#N/A</definedName>
    <definedName name="LMAJOR_1">#N/A</definedName>
    <definedName name="Lmk">#N/A</definedName>
    <definedName name="Lmk_1">#N/A</definedName>
    <definedName name="LNL">#N/A</definedName>
    <definedName name="LNL_1">#N/A</definedName>
    <definedName name="LO" localSheetId="2">#REF!</definedName>
    <definedName name="LO" localSheetId="4">#REF!</definedName>
    <definedName name="LO" localSheetId="1">#REF!</definedName>
    <definedName name="LO" localSheetId="0">#REF!</definedName>
    <definedName name="LO" localSheetId="3">#REF!</definedName>
    <definedName name="LO" localSheetId="6">#REF!</definedName>
    <definedName name="LO" localSheetId="8">#REF!</definedName>
    <definedName name="LO">#REF!</definedName>
    <definedName name="Lo_apt">#N/A</definedName>
    <definedName name="Lo_apt_1">#N/A</definedName>
    <definedName name="LOBBY" localSheetId="2">#REF!</definedName>
    <definedName name="LOBBY" localSheetId="4">#REF!</definedName>
    <definedName name="LOBBY" localSheetId="1">#REF!</definedName>
    <definedName name="LOBBY" localSheetId="0">#REF!</definedName>
    <definedName name="LOBBY" localSheetId="3">#REF!</definedName>
    <definedName name="LOBBY">#REF!</definedName>
    <definedName name="LOKASI">#N/A</definedName>
    <definedName name="lokasi_1">#REF!</definedName>
    <definedName name="LOS">#N/A</definedName>
    <definedName name="LOS_1">#N/A</definedName>
    <definedName name="LOS_2">#N/A</definedName>
    <definedName name="love">#N/A</definedName>
    <definedName name="lp">#N/A</definedName>
    <definedName name="lp_1">#N/A</definedName>
    <definedName name="lp_11">"#REF!"</definedName>
    <definedName name="lp_12">"#REF!"</definedName>
    <definedName name="lp_13">"#REF!"</definedName>
    <definedName name="lp_14">"#REF!"</definedName>
    <definedName name="lp_15">"#REF!"</definedName>
    <definedName name="lp_16">"#REF!"</definedName>
    <definedName name="lp_17">"#REF!"</definedName>
    <definedName name="lp_18">"#REF!"</definedName>
    <definedName name="lp_2">#N/A</definedName>
    <definedName name="lp_3">#REF!</definedName>
    <definedName name="lp_4">"#REF!"</definedName>
    <definedName name="lp_5">"#REF!"</definedName>
    <definedName name="lp_6">"#REF!"</definedName>
    <definedName name="lp_7">"#REF!"</definedName>
    <definedName name="LPG">#N/A</definedName>
    <definedName name="LPG_1">#N/A</definedName>
    <definedName name="Lt_Kerja135">#N/A</definedName>
    <definedName name="Lt_Kerja135_1">#N/A</definedName>
    <definedName name="ltkamarmandi">#N/A</definedName>
    <definedName name="ltkamarmandi_1">#N/A</definedName>
    <definedName name="ltkerja">[25]anal!$I$180</definedName>
    <definedName name="luas">#REF!</definedName>
    <definedName name="Luas_Bangunan">#REF!</definedName>
    <definedName name="M" localSheetId="6">#REF!</definedName>
    <definedName name="M" localSheetId="8">#REF!</definedName>
    <definedName name="M">[29]Metode!$M$88</definedName>
    <definedName name="M_010">#REF!</definedName>
    <definedName name="M_020">#REF!</definedName>
    <definedName name="M_021">#REF!</definedName>
    <definedName name="M_023">#REF!</definedName>
    <definedName name="M_024">#REF!</definedName>
    <definedName name="M_02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3">#REF!</definedName>
    <definedName name="M_065">#REF!</definedName>
    <definedName name="M_080">#REF!</definedName>
    <definedName name="M_081">#REF!</definedName>
    <definedName name="m_1">#N/A</definedName>
    <definedName name="M_165">#REF!</definedName>
    <definedName name="M_166">#REF!</definedName>
    <definedName name="M_167">#REF!</definedName>
    <definedName name="M_170">#REF!</definedName>
    <definedName name="M_180">#REF!</definedName>
    <definedName name="M1.18">#N/A</definedName>
    <definedName name="M1.18_1">#N/A</definedName>
    <definedName name="m102bnnc">#N/A</definedName>
    <definedName name="m102bnnc_1">#N/A</definedName>
    <definedName name="m102bnvl">#N/A</definedName>
    <definedName name="m10aamtc">#N/A</definedName>
    <definedName name="m10aanc">#N/A</definedName>
    <definedName name="m10aavl">#N/A</definedName>
    <definedName name="m10anc">#N/A</definedName>
    <definedName name="m10avl">#N/A</definedName>
    <definedName name="m10banc">#N/A</definedName>
    <definedName name="m10bavl">#N/A</definedName>
    <definedName name="m122bnnc">#N/A</definedName>
    <definedName name="m122bnvl">#N/A</definedName>
    <definedName name="m12aanc">#N/A</definedName>
    <definedName name="m12aavl">#N/A</definedName>
    <definedName name="m12anc">#N/A</definedName>
    <definedName name="m12avl">#N/A</definedName>
    <definedName name="M12ba3p">#N/A</definedName>
    <definedName name="M12ba3p_1">#N/A</definedName>
    <definedName name="M12ba3p_2">#N/A</definedName>
    <definedName name="m12banc">#N/A</definedName>
    <definedName name="m12banc_1">#N/A</definedName>
    <definedName name="m12banc_2">#N/A</definedName>
    <definedName name="m12bavl">#N/A</definedName>
    <definedName name="M12bb1p">#N/A</definedName>
    <definedName name="M12bb1p_1">#N/A</definedName>
    <definedName name="M12bb1p_2">#N/A</definedName>
    <definedName name="m12bbnc">#N/A</definedName>
    <definedName name="m12bbnc_1">#N/A</definedName>
    <definedName name="m12bbnc_2">#N/A</definedName>
    <definedName name="m12bbvl">#N/A</definedName>
    <definedName name="M12bnnc">#N/A</definedName>
    <definedName name="M12bnvl">#N/A</definedName>
    <definedName name="M12cbnc">#N/A</definedName>
    <definedName name="M12cbnc_1">#N/A</definedName>
    <definedName name="M12cbnc_2">#N/A</definedName>
    <definedName name="M12cbvl">#N/A</definedName>
    <definedName name="M12cbvl_1">#N/A</definedName>
    <definedName name="m142bnnc">#N/A</definedName>
    <definedName name="m142bnvl">#N/A</definedName>
    <definedName name="M14bb1p">#N/A</definedName>
    <definedName name="M14bb1p_1">#N/A</definedName>
    <definedName name="M14bb1p_2">#N/A</definedName>
    <definedName name="m14bbnc">#N/A</definedName>
    <definedName name="m14bbnc_1">#N/A</definedName>
    <definedName name="M14bbvc">#N/A</definedName>
    <definedName name="m14bbvl">#N/A</definedName>
    <definedName name="M2.02">#N/A</definedName>
    <definedName name="M2.02_1">#N/A</definedName>
    <definedName name="M2.02_2">#N/A</definedName>
    <definedName name="M3.08_1_">#N/A</definedName>
    <definedName name="M3.08_1__1">#N/A</definedName>
    <definedName name="M3.08_8_">#N/A</definedName>
    <definedName name="M3.08_8__1">#N/A</definedName>
    <definedName name="M5.01">#N/A</definedName>
    <definedName name="M5.01_1">#N/A</definedName>
    <definedName name="M6.02_1_">#N/A</definedName>
    <definedName name="M6.02_1__1">#N/A</definedName>
    <definedName name="M6.02_2_">#N/A</definedName>
    <definedName name="M6.02_2__1">#N/A</definedName>
    <definedName name="M6.05">#N/A</definedName>
    <definedName name="M6.05_1">#N/A</definedName>
    <definedName name="M7.07_2_">#N/A</definedName>
    <definedName name="M7.07_2__1">#N/A</definedName>
    <definedName name="M7.08_2_">#N/A</definedName>
    <definedName name="M7.08_2__1">#N/A</definedName>
    <definedName name="M7.08_3_">#N/A</definedName>
    <definedName name="M7.08_3__1">#N/A</definedName>
    <definedName name="M7.09">#N/A</definedName>
    <definedName name="M7.09_1">#N/A</definedName>
    <definedName name="M7.10_2_">#N/A</definedName>
    <definedName name="M7.10_2__1">#N/A</definedName>
    <definedName name="M8.01_9_">#N/A</definedName>
    <definedName name="M8.01_9__1">#N/A</definedName>
    <definedName name="M8.02_13_">#N/A</definedName>
    <definedName name="M8.02_13__1">#N/A</definedName>
    <definedName name="M8.02_21_A">#N/A</definedName>
    <definedName name="M8.02_21_A_1">#N/A</definedName>
    <definedName name="M8.02_4_">#N/A</definedName>
    <definedName name="M8.02_4__1">#N/A</definedName>
    <definedName name="M8.03_1_">#N/A</definedName>
    <definedName name="M8.03_1__1">#N/A</definedName>
    <definedName name="M8.03_2_A">#N/A</definedName>
    <definedName name="M8.03_2_A_1">#N/A</definedName>
    <definedName name="M8.03_4_A">#N/A</definedName>
    <definedName name="M8.03_4_A_1">#N/A</definedName>
    <definedName name="M8.05_2_">#N/A</definedName>
    <definedName name="M8.05_2__1">#N/A</definedName>
    <definedName name="M8a">#N/A</definedName>
    <definedName name="M8a_1">#N/A</definedName>
    <definedName name="M8aa">#N/A</definedName>
    <definedName name="m8aanc">#N/A</definedName>
    <definedName name="m8aanc_1">#N/A</definedName>
    <definedName name="m8aanc_2">#N/A</definedName>
    <definedName name="m8aavl">#N/A</definedName>
    <definedName name="m8aavl_1">#N/A</definedName>
    <definedName name="m8amtc">#N/A</definedName>
    <definedName name="m8anc">#N/A</definedName>
    <definedName name="m8avl">#N/A</definedName>
    <definedName name="M9.02">#N/A</definedName>
    <definedName name="M9.02_1">#N/A</definedName>
    <definedName name="M9.02_2">#N/A</definedName>
    <definedName name="M9.05_1_">#N/A</definedName>
    <definedName name="M9.05_1__1">#N/A</definedName>
    <definedName name="M9.09_1_">#N/A</definedName>
    <definedName name="M9.09_1__1">#N/A</definedName>
    <definedName name="ma3.240">[42]Ahs.1!$L$1163</definedName>
    <definedName name="Ma3pnc">#N/A</definedName>
    <definedName name="Ma3pnc_1">#N/A</definedName>
    <definedName name="Ma3pvl">#N/A</definedName>
    <definedName name="Ma3pvl_1">#N/A</definedName>
    <definedName name="Maa3pnc">#N/A</definedName>
    <definedName name="Maa3pnc_1">#N/A</definedName>
    <definedName name="Maa3pvl">#N/A</definedName>
    <definedName name="Maa3pvl_1">#N/A</definedName>
    <definedName name="MAANSTAMPENG11">'[98]Rincian Pekerjaan'!$J$170</definedName>
    <definedName name="MACI11">'[98]Rincian Pekerjaan'!$J$382</definedName>
    <definedName name="MAJOR">#N/A</definedName>
    <definedName name="MAJOR_1">#N/A</definedName>
    <definedName name="makan">#N/A</definedName>
    <definedName name="makan_1">#N/A</definedName>
    <definedName name="malat">#N/A</definedName>
    <definedName name="malat_1">#N/A</definedName>
    <definedName name="man">#N/A</definedName>
    <definedName name="man_1">#N/A</definedName>
    <definedName name="MAND">#N/A</definedName>
    <definedName name="MAND_1">#N/A</definedName>
    <definedName name="mandor">[43]upah!$I$16</definedName>
    <definedName name="mandor2">'[72]Hrg satuan'!#REF!</definedName>
    <definedName name="Mangkok_Listrik">'[70]Daftar Harga'!$D$443</definedName>
    <definedName name="MARGA2">#N/A</definedName>
    <definedName name="MARGA2_1">#N/A</definedName>
    <definedName name="MARGA2_2">#N/A</definedName>
    <definedName name="margaluyu">#N/A</definedName>
    <definedName name="margaluyu_1">#N/A</definedName>
    <definedName name="Margin">#REF!</definedName>
    <definedName name="Margin_1">#REF!</definedName>
    <definedName name="marka">#REF!</definedName>
    <definedName name="Markup">#REF!</definedName>
    <definedName name="MARKUP_1">#REF!</definedName>
    <definedName name="marmer_dinding_60x60_bali">#REF!</definedName>
    <definedName name="marmer_dinding_60x60_jatim">#REF!</definedName>
    <definedName name="marmer_dinding_60x60_nusra">#REF!</definedName>
    <definedName name="marmer_lantai_60x60_bali">#REF!</definedName>
    <definedName name="marmer_lantai_60x60_jatim">#REF!</definedName>
    <definedName name="marmer_lantai_60x60_nusra">#REF!</definedName>
    <definedName name="mars">#N/A</definedName>
    <definedName name="mars_1">#N/A</definedName>
    <definedName name="MAS">#N/A</definedName>
    <definedName name="MAS_1">#N/A</definedName>
    <definedName name="MASBES11">'[98]Rincian Pekerjaan'!$J$294</definedName>
    <definedName name="mat">#REF!</definedName>
    <definedName name="MATAPGALVALUM11">'[98]Rincian Pekerjaan'!$J$308</definedName>
    <definedName name="MATAPGALVALUM21">'[98]Rincian Pekerjaan'!$M$308</definedName>
    <definedName name="MATAPSPANDEK11">'[98]Rincian Pekerjaan'!$J$310</definedName>
    <definedName name="material" localSheetId="6">'[101]index&amp;match kebalen'!$J$5:$J$749</definedName>
    <definedName name="material" localSheetId="8">'[101]index&amp;match kebalen'!$J$5:$J$749</definedName>
    <definedName name="material">'[102]index&amp;match kebalen'!$J$5:$J$749</definedName>
    <definedName name="Material_1">#N/A</definedName>
    <definedName name="material_bali" localSheetId="2">#REF!</definedName>
    <definedName name="material_bali" localSheetId="4">#REF!</definedName>
    <definedName name="material_bali" localSheetId="1">#REF!</definedName>
    <definedName name="material_bali" localSheetId="0">#REF!</definedName>
    <definedName name="material_bali" localSheetId="3">#REF!</definedName>
    <definedName name="material_bali" localSheetId="6">#REF!</definedName>
    <definedName name="material_bali" localSheetId="8">#REF!</definedName>
    <definedName name="material_bali">#REF!</definedName>
    <definedName name="material_jatim" localSheetId="6">#REF!</definedName>
    <definedName name="material_jatim" localSheetId="8">#REF!</definedName>
    <definedName name="material_jatim">#REF!</definedName>
    <definedName name="material_nusra" localSheetId="6">#REF!</definedName>
    <definedName name="material_nusra" localSheetId="8">#REF!</definedName>
    <definedName name="material_nusra">#REF!</definedName>
    <definedName name="MATERIALKU">#REF!</definedName>
    <definedName name="matlaut">#N/A</definedName>
    <definedName name="matlaut_1">#N/A</definedName>
    <definedName name="matv">#N/A</definedName>
    <definedName name="matv_1">#N/A</definedName>
    <definedName name="MB">#N/A</definedName>
    <definedName name="MB_1">#N/A</definedName>
    <definedName name="Mba1p">#N/A</definedName>
    <definedName name="Mba1p_1">#N/A</definedName>
    <definedName name="Mba3p">#N/A</definedName>
    <definedName name="Mba3p_1">#N/A</definedName>
    <definedName name="Mbb3p">#N/A</definedName>
    <definedName name="Mbb3p_1">#N/A</definedName>
    <definedName name="mbekesting">#REF!</definedName>
    <definedName name="MBETONKOLOM11">'[98]Rincian Pekerjaan'!$J$108</definedName>
    <definedName name="MBETONSLOOF11">'[98]Rincian Pekerjaan'!$J$104</definedName>
    <definedName name="mbhn">#N/A</definedName>
    <definedName name="mbhn_1">#N/A</definedName>
    <definedName name="Mbn1p">#N/A</definedName>
    <definedName name="Mbn1p_1">#N/A</definedName>
    <definedName name="mbnc">#N/A</definedName>
    <definedName name="mbnc_1">#N/A</definedName>
    <definedName name="MBOT">#N/A</definedName>
    <definedName name="MBOT_1">#N/A</definedName>
    <definedName name="MBOT_2">#N/A</definedName>
    <definedName name="mbvl">#N/A</definedName>
    <definedName name="mbvl_1">#N/A</definedName>
    <definedName name="mbvl_2">#N/A</definedName>
    <definedName name="MC">#N/A</definedName>
    <definedName name="mcat">[44]Upah!$J$65</definedName>
    <definedName name="MCAT111">'[98]Rincian Pekerjaan'!$J$498</definedName>
    <definedName name="MCAT21">'[98]Rincian Pekerjaan'!$M$486</definedName>
    <definedName name="MCAT22">'[98]Rincian Pekerjaan'!$M$488</definedName>
    <definedName name="MCAT29">'[98]Rincian Pekerjaan'!$M$496</definedName>
    <definedName name="MCAT31">'[98]Rincian Pekerjaan'!$P$486</definedName>
    <definedName name="MCAT32">'[98]Rincian Pekerjaan'!$P$488</definedName>
    <definedName name="MCAT39">'[98]Rincian Pekerjaan'!$P$496</definedName>
    <definedName name="MCB_1_Pase">'[31]Daftar Harga'!#REF!</definedName>
    <definedName name="MCB_3_Pase">'[31]Daftar Harga'!#REF!</definedName>
    <definedName name="mcfa">[42]Ahs.2!$L$633</definedName>
    <definedName name="MCLOSET11">'[98]Rincian Pekerjaan'!$J$540</definedName>
    <definedName name="MCLOSET21">'[98]Rincian Pekerjaan'!$M$540</definedName>
    <definedName name="MCT">#N/A</definedName>
    <definedName name="MCT_1">#N/A</definedName>
    <definedName name="MCT_2">#N/A</definedName>
    <definedName name="mdffa">[42]Ahs.1!$I$1284</definedName>
    <definedName name="mdfts">[42]Ahs.1!$I$1202</definedName>
    <definedName name="MDINDINGACP11">'[98]Rincian Pekerjaan'!$J$201</definedName>
    <definedName name="MDINDINGBATA11">'[98]Rincian Pekerjaan'!$J$179</definedName>
    <definedName name="me">#REF!</definedName>
    <definedName name="me_1">#N/A</definedName>
    <definedName name="me_2">#N/A</definedName>
    <definedName name="mejadapur">#N/A</definedName>
    <definedName name="mejadapur_1">#N/A</definedName>
    <definedName name="MEKANIKAL">#REF!</definedName>
    <definedName name="MELAMIC">#REF!</definedName>
    <definedName name="melamik">[25]anal!#REF!</definedName>
    <definedName name="melamine_kayu_m2_bali">#REF!</definedName>
    <definedName name="melamine_kayu_m2_jatim">#REF!</definedName>
    <definedName name="melamine_kayu_m2_nusra">#REF!</definedName>
    <definedName name="membran_gardigum_bali">#REF!</definedName>
    <definedName name="membran_gardigum_jatim">#REF!</definedName>
    <definedName name="membran_gardigum_nusra">#REF!</definedName>
    <definedName name="membran_sopralene_bali">#REF!</definedName>
    <definedName name="membran_sopralene_jatim">#REF!</definedName>
    <definedName name="membran_sopralene_nusra">#REF!</definedName>
    <definedName name="membrane">#REF!</definedName>
    <definedName name="MENANAM_1_BATANG_POHON_CEMARA_PAPUA_T._200_CM">'[31]Rekap Analisa'!#REF!</definedName>
    <definedName name="MENANAM_1_BATANG_POHON_KAMBOJA_T._200_CM">'[31]Rekap Analisa'!#REF!</definedName>
    <definedName name="MENANAM_1_BATANG_POHON_KASIA_GOLDEN_T._100_CM">'[31]Rekap Analisa'!#REF!</definedName>
    <definedName name="MENANAM_1_BATANG_POHON_PINUS_DAMAR_T._2.50_3.00_M">'[31]Rekap Analisa'!#REF!</definedName>
    <definedName name="MENANAM_1_BATANG_POHON_SIKAT_BOTOL_T._200_CM">'[31]Rekap Analisa'!#REF!</definedName>
    <definedName name="menara" localSheetId="2">#REF!</definedName>
    <definedName name="menara" localSheetId="4">#REF!</definedName>
    <definedName name="menara" localSheetId="1">#REF!</definedName>
    <definedName name="menara" localSheetId="0">#REF!</definedName>
    <definedName name="menara" localSheetId="3">#REF!</definedName>
    <definedName name="menara" localSheetId="6">#REF!</definedName>
    <definedName name="menara" localSheetId="8">#REF!</definedName>
    <definedName name="menara">#REF!</definedName>
    <definedName name="meni">#N/A</definedName>
    <definedName name="meni_1">#N/A</definedName>
    <definedName name="meni_kayu_m2_bali" localSheetId="2">#REF!</definedName>
    <definedName name="meni_kayu_m2_bali" localSheetId="4">#REF!</definedName>
    <definedName name="meni_kayu_m2_bali" localSheetId="1">#REF!</definedName>
    <definedName name="meni_kayu_m2_bali" localSheetId="0">#REF!</definedName>
    <definedName name="meni_kayu_m2_bali" localSheetId="3">#REF!</definedName>
    <definedName name="meni_kayu_m2_bali">#REF!</definedName>
    <definedName name="meni_kayu_m2_jatim">#REF!</definedName>
    <definedName name="meni_kayu_m2_nusra">#REF!</definedName>
    <definedName name="menikayu">'[72]Hrg satuan'!#REF!</definedName>
    <definedName name="MENU">#N/A</definedName>
    <definedName name="MENU_1">#N/A</definedName>
    <definedName name="MENU2">#N/A</definedName>
    <definedName name="MENU2_1">#N/A</definedName>
    <definedName name="MENU3">#N/A</definedName>
    <definedName name="MENU3_1">#N/A</definedName>
    <definedName name="Menyseng">#REF!</definedName>
    <definedName name="mer">#REF!</definedName>
    <definedName name="merana" localSheetId="6">#REF!</definedName>
    <definedName name="merana" localSheetId="8">#REF!</definedName>
    <definedName name="merana">#REF!</definedName>
    <definedName name="MESJID">#REF!</definedName>
    <definedName name="MESS">#REF!</definedName>
    <definedName name="metal">[51]UPAH!$F$32</definedName>
    <definedName name="metal_clip">[55]Bahan!$G$65</definedName>
    <definedName name="METODA">#N/A</definedName>
    <definedName name="METODA_1">#N/A</definedName>
    <definedName name="MetodeHrs">#N/A</definedName>
    <definedName name="MetodeHrs_1">#N/A</definedName>
    <definedName name="MEXHAUST11">'[98]Rincian Pekerjaan'!$J$551</definedName>
    <definedName name="MEXHAUST21">'[98]Rincian Pekerjaan'!$M$551</definedName>
    <definedName name="mf_28">[1]analisa!#REF!</definedName>
    <definedName name="MFLOOR11">'[98]Rincian Pekerjaan'!$J$541</definedName>
    <definedName name="MFLOOR21">'[98]Rincian Pekerjaan'!$M$541</definedName>
    <definedName name="MG">'[111]daf-alat'!$A$1:$M$33</definedName>
    <definedName name="MGENTENG11">'[98]Rincian Pekerjaan'!$J$288</definedName>
    <definedName name="MGENTENG21">'[98]Rincian Pekerjaan'!$M$288</definedName>
    <definedName name="MGORDENG11">'[98]Rincian Pekerjaan'!$J$249</definedName>
    <definedName name="MILYAR">#REF!</definedName>
    <definedName name="MINOR">#REF!</definedName>
    <definedName name="MINOR_1">#N/A</definedName>
    <definedName name="MINOR_2">#N/A</definedName>
    <definedName name="Minyak_cat">'[37]DAFTAR HARGA'!$H$124</definedName>
    <definedName name="minyakbekisting">'[72]Hrg satuan'!#REF!</definedName>
    <definedName name="minyakcat">'[72]Hrg satuan'!#REF!</definedName>
    <definedName name="MIT">#N/A</definedName>
    <definedName name="MJ">#N/A</definedName>
    <definedName name="MJ_1">#N/A</definedName>
    <definedName name="MJ_2">#N/A</definedName>
    <definedName name="MJET11">'[98]Rincian Pekerjaan'!$J$548</definedName>
    <definedName name="MJET21">'[98]Rincian Pekerjaan'!$M$548</definedName>
    <definedName name="MK">#N/A</definedName>
    <definedName name="MK_012">#REF!</definedName>
    <definedName name="MK_014">#REF!</definedName>
    <definedName name="MK_017">#REF!</definedName>
    <definedName name="MK_023">#REF!</definedName>
    <definedName name="MK_1">#N/A</definedName>
    <definedName name="MK_522">#REF!</definedName>
    <definedName name="MKARPETTILE11">'[98]Rincian Pekerjaan'!$J$442</definedName>
    <definedName name="MKERAMIKDD204011">'[98]Rincian Pekerjaan'!$J$391</definedName>
    <definedName name="MKERAMIKDD306011">'[98]Rincian Pekerjaan'!$J$390</definedName>
    <definedName name="MKERAMIKDD306021">'[98]Rincian Pekerjaan'!$M$390</definedName>
    <definedName name="MKERAMIKLT202011">'[98]Rincian Pekerjaan'!$J$430</definedName>
    <definedName name="MKERAMIKLT303011">'[98]Rincian Pekerjaan'!$J$431</definedName>
    <definedName name="MKERAMIKLT303021">'[98]Rincian Pekerjaan'!$M$431</definedName>
    <definedName name="MKERAMIKLT404011">'[98]Rincian Pekerjaan'!$J$432</definedName>
    <definedName name="MKERAMIKLT404021">'[98]Rincian Pekerjaan'!$M$432</definedName>
    <definedName name="MKRAN11">'[98]Rincian Pekerjaan'!$J$543</definedName>
    <definedName name="MKRAN21">'[98]Rincian Pekerjaan'!$M$543</definedName>
    <definedName name="MKUDA11">'[98]Rincian Pekerjaan'!$J$245</definedName>
    <definedName name="MLEFT">#N/A</definedName>
    <definedName name="MLEFT_1">#N/A</definedName>
    <definedName name="MLISTPLAFOND11">'[98]Rincian Pekerjaan'!$J$479</definedName>
    <definedName name="MLISTPLAFOND21">'[98]Rincian Pekerjaan'!$M$479</definedName>
    <definedName name="MLISTPLANK11">'[98]Rincian Pekerjaan'!$J$270</definedName>
    <definedName name="MLISTPLANK21">'[98]Rincian Pekerjaan'!$M$270</definedName>
    <definedName name="MLISTPLANK31">'[98]Rincian Pekerjaan'!$P$270</definedName>
    <definedName name="mm">'[112]Alat E'!#REF!</definedName>
    <definedName name="MM_00">#N/A</definedName>
    <definedName name="MM_00_1">#N/A</definedName>
    <definedName name="MM_01">#N/A</definedName>
    <definedName name="MM_01_1">#N/A</definedName>
    <definedName name="MM_02">#N/A</definedName>
    <definedName name="MM_02_1">#N/A</definedName>
    <definedName name="MM_07">#N/A</definedName>
    <definedName name="MM_07_1">#N/A</definedName>
    <definedName name="MM_08">#N/A</definedName>
    <definedName name="MM_08_1">#N/A</definedName>
    <definedName name="MM_09">#N/A</definedName>
    <definedName name="MM_09_1">#N/A</definedName>
    <definedName name="MM_10">#N/A</definedName>
    <definedName name="MM_10_1">#N/A</definedName>
    <definedName name="MM_11">#N/A</definedName>
    <definedName name="MM_11_1">#N/A</definedName>
    <definedName name="MM_12">#N/A</definedName>
    <definedName name="MM_12_1">#N/A</definedName>
    <definedName name="MM_13">#N/A</definedName>
    <definedName name="MM_13_1">#N/A</definedName>
    <definedName name="MM_14">#N/A</definedName>
    <definedName name="MM_14_1">#N/A</definedName>
    <definedName name="MM_15">#N/A</definedName>
    <definedName name="MM_15_1">#N/A</definedName>
    <definedName name="MM_16">#N/A</definedName>
    <definedName name="MM_16_1">#N/A</definedName>
    <definedName name="MM_17">#N/A</definedName>
    <definedName name="MM_17_1">#N/A</definedName>
    <definedName name="MM_19">#N/A</definedName>
    <definedName name="MM_19_1">#N/A</definedName>
    <definedName name="MM_20">#N/A</definedName>
    <definedName name="MM_20_1">#N/A</definedName>
    <definedName name="MM_21">#N/A</definedName>
    <definedName name="MM_21_1">#N/A</definedName>
    <definedName name="MM_22">#N/A</definedName>
    <definedName name="MM_22_1">#N/A</definedName>
    <definedName name="MM_23">#N/A</definedName>
    <definedName name="MM_23_1">#N/A</definedName>
    <definedName name="MM_24">#N/A</definedName>
    <definedName name="MM_24_1">#N/A</definedName>
    <definedName name="MM_25">#N/A</definedName>
    <definedName name="MM_25_1">#N/A</definedName>
    <definedName name="MM_26">#N/A</definedName>
    <definedName name="MM_26_1">#N/A</definedName>
    <definedName name="m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1">#N/A</definedName>
    <definedName name="mmc_2">#N/A</definedName>
    <definedName name="mmc_5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6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6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6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6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6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7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7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7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7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7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7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8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8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8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8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8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8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9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9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9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9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9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9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MBRANGARDIGUM11">'[98]Rincian Pekerjaan'!$J$302</definedName>
    <definedName name="mmm">#N/A</definedName>
    <definedName name="mmm_1">#N/A</definedName>
    <definedName name="MMM17A">#N/A</definedName>
    <definedName name="MMM17A_1">#N/A</definedName>
    <definedName name="MMM17A_2">#N/A</definedName>
    <definedName name="MMM35A">#N/A</definedName>
    <definedName name="MMM35A_1">#N/A</definedName>
    <definedName name="MMM35A_2">#N/A</definedName>
    <definedName name="MNL">#N/A</definedName>
    <definedName name="MNL_1">#N/A</definedName>
    <definedName name="MNL_2">#N/A</definedName>
    <definedName name="mnr" localSheetId="2">#REF!</definedName>
    <definedName name="mnr" localSheetId="4">#REF!</definedName>
    <definedName name="mnr" localSheetId="1">#REF!</definedName>
    <definedName name="mnr" localSheetId="0">#REF!</definedName>
    <definedName name="mnr" localSheetId="3">#REF!</definedName>
    <definedName name="mnr" localSheetId="6">#REF!</definedName>
    <definedName name="mnr" localSheetId="8">#REF!</definedName>
    <definedName name="mnr">#REF!</definedName>
    <definedName name="Mny.Kayu" localSheetId="2">#REF!</definedName>
    <definedName name="Mny.Kayu" localSheetId="4">#REF!</definedName>
    <definedName name="Mny.Kayu" localSheetId="1">#REF!</definedName>
    <definedName name="Mny.Kayu" localSheetId="0">#REF!</definedName>
    <definedName name="Mny.Kayu" localSheetId="3">#REF!</definedName>
    <definedName name="Mny.Kayu">#REF!</definedName>
    <definedName name="MOB">#N/A</definedName>
    <definedName name="MOB_1">#N/A</definedName>
    <definedName name="mob_demob_pancang10">#N/A</definedName>
    <definedName name="mob_demob_pancang10_1">#N/A</definedName>
    <definedName name="MOBIL">#N/A</definedName>
    <definedName name="MOBIL_1">#N/A</definedName>
    <definedName name="MOBILISASI">#REF!</definedName>
    <definedName name="MOBILISASI_1">#N/A</definedName>
    <definedName name="MOC">#N/A</definedName>
    <definedName name="MOC_1">#N/A</definedName>
    <definedName name="MOL">#N/A</definedName>
    <definedName name="MOL_1">#N/A</definedName>
    <definedName name="monyet">#N/A</definedName>
    <definedName name="monyet_1">#N/A</definedName>
    <definedName name="mor">#N/A</definedName>
    <definedName name="mor_1">#N/A</definedName>
    <definedName name="morandowarna">#N/A</definedName>
    <definedName name="morandowarna_1">#N/A</definedName>
    <definedName name="morgls">#N/A</definedName>
    <definedName name="morgls_1">#N/A</definedName>
    <definedName name="Mortar">[71]Analisa!$A$2:$I$41</definedName>
    <definedName name="mortar13">[1]analisa!#REF!</definedName>
    <definedName name="MOS">#N/A</definedName>
    <definedName name="MOS_1">#N/A</definedName>
    <definedName name="motif">#N/A</definedName>
    <definedName name="motif_1">#N/A</definedName>
    <definedName name="MOVE">#N/A</definedName>
    <definedName name="MOVE_1">#N/A</definedName>
    <definedName name="MOVE_2">#N/A</definedName>
    <definedName name="mp1x25">#N/A</definedName>
    <definedName name="mp1x25_1">#N/A</definedName>
    <definedName name="mp1x25_2">#N/A</definedName>
    <definedName name="mpa">[42]Ahs.1!$J$1149</definedName>
    <definedName name="mpan">#REF!</definedName>
    <definedName name="MPARTISIHOLLOW11">'[98]Rincian Pekerjaan'!$J$405</definedName>
    <definedName name="MPARTISIHOLLOW21">'[98]Rincian Pekerjaan'!$M$405</definedName>
    <definedName name="mpb">[42]Ahs.1!$J$1271</definedName>
    <definedName name="MPINTUKAYU11">'[98]Rincian Pekerjaan'!$J$327</definedName>
    <definedName name="MPIPAPVC4IN11">'[98]Rincian Pekerjaan'!$J$557</definedName>
    <definedName name="MPIPAPVC4IN21">'[98]Rincian Pekerjaan'!$M$557</definedName>
    <definedName name="MPLAFONDGYPHOLLOW11">'[98]Rincian Pekerjaan'!$J$457</definedName>
    <definedName name="MPLAFONDGYPHOLLOW21">'[98]Rincian Pekerjaan'!$M$457</definedName>
    <definedName name="MPLESTER11">'[98]Rincian Pekerjaan'!$J$371</definedName>
    <definedName name="MPONDASIBATUKALI11">'[98]Rincian Pekerjaan'!$J$172</definedName>
    <definedName name="mprel">#N/A</definedName>
    <definedName name="mprel_1">#N/A</definedName>
    <definedName name="mprel_2">#N/A</definedName>
    <definedName name="MR_11">#REF!</definedName>
    <definedName name="MR_12">#REF!</definedName>
    <definedName name="MR_42">#REF!</definedName>
    <definedName name="MRANGKAATAP11">'[98]Rincian Pekerjaan'!$J$253</definedName>
    <definedName name="MRANGKAATAP21">'[98]Rincian Pekerjaan'!$M$253</definedName>
    <definedName name="MRIGHT">#N/A</definedName>
    <definedName name="MRIGHT_1">#N/A</definedName>
    <definedName name="MROLLING11">'[98]Rincian Pekerjaan'!$J$211</definedName>
    <definedName name="mrtl">#N/A</definedName>
    <definedName name="mrtl_1">#N/A</definedName>
    <definedName name="mrtr">[1]analisa!#REF!</definedName>
    <definedName name="ms">#N/A</definedName>
    <definedName name="MSCREEDING11">'[98]Rincian Pekerjaan'!$J$303</definedName>
    <definedName name="MSCREEDING21">'[98]Rincian Pekerjaan'!$M$303</definedName>
    <definedName name="MSHOWER21">'[98]Rincian Pekerjaan'!$M$549</definedName>
    <definedName name="MSOAP11">'[98]Rincian Pekerjaan'!$J$546</definedName>
    <definedName name="MSOAP21">'[98]Rincian Pekerjaan'!$M$546</definedName>
    <definedName name="MSS_3.11">#N/A</definedName>
    <definedName name="MSS_3.11_1">#N/A</definedName>
    <definedName name="MSS_3.11_2">#N/A</definedName>
    <definedName name="MSS_8.01_1_">#N/A</definedName>
    <definedName name="MSS_8.01_1__1">#N/A</definedName>
    <definedName name="MSS_8.01_11_A">#N/A</definedName>
    <definedName name="MSS_8.01_11_A_1">#N/A</definedName>
    <definedName name="MSS_8.01_2_">#N/A</definedName>
    <definedName name="MSS_8.01_2__1">#N/A</definedName>
    <definedName name="MSS_8.01_3_">#N/A</definedName>
    <definedName name="MSS_8.01_3__1">#N/A</definedName>
    <definedName name="MSS_8.04_1_A">#N/A</definedName>
    <definedName name="MSS_8.04_1_A_1">#N/A</definedName>
    <definedName name="MSS_9.05_3_">#N/A</definedName>
    <definedName name="MSS_9.05_3__1">#N/A</definedName>
    <definedName name="mstr">#N/A</definedName>
    <definedName name="mstr_1">#N/A</definedName>
    <definedName name="MSUNBLAST21">'[98]Rincian Pekerjaan'!$M$562</definedName>
    <definedName name="MTALANG11">'[98]Rincian Pekerjaan'!$J$283</definedName>
    <definedName name="MTALANG21">'[98]Rincian Pekerjaan'!$M$283</definedName>
    <definedName name="MTC1P">#N/A</definedName>
    <definedName name="MTC1P_1">#N/A</definedName>
    <definedName name="MTC3P">#N/A</definedName>
    <definedName name="MTCHC">#N/A</definedName>
    <definedName name="MTCMB">#N/A</definedName>
    <definedName name="MTCMB_1">#N/A</definedName>
    <definedName name="MTMAC12">#N/A</definedName>
    <definedName name="MTMAC12_1">#N/A</definedName>
    <definedName name="MTMAC12_2">#N/A</definedName>
    <definedName name="MTOP">#N/A</definedName>
    <definedName name="MTOP_1">#N/A</definedName>
    <definedName name="mtr">#N/A</definedName>
    <definedName name="mtram">#N/A</definedName>
    <definedName name="mtram_1">#N/A</definedName>
    <definedName name="mtram_2">#N/A</definedName>
    <definedName name="MU">#N/A</definedName>
    <definedName name="MU_1">#N/A</definedName>
    <definedName name="muars">#REF!</definedName>
    <definedName name="MULIA12345">#REF!</definedName>
    <definedName name="MULIANI1234" localSheetId="2" hidden="1">#REF!</definedName>
    <definedName name="MULIANI1234" localSheetId="4" hidden="1">#REF!</definedName>
    <definedName name="MULIANI1234" localSheetId="1" hidden="1">#REF!</definedName>
    <definedName name="MULIANI1234" localSheetId="0" hidden="1">#REF!</definedName>
    <definedName name="MULIANI1234" localSheetId="3" hidden="1">#REF!</definedName>
    <definedName name="MULIANI1234" localSheetId="6" hidden="1">#REF!</definedName>
    <definedName name="MULIANI1234" localSheetId="5" hidden="1">#REF!</definedName>
    <definedName name="MULIANI1234" localSheetId="8" hidden="1">#REF!</definedName>
    <definedName name="MULIANI1234" hidden="1">#REF!</definedName>
    <definedName name="muliani12345">'[40]DAFTAR HARGA'!#REF!</definedName>
    <definedName name="MULTI">#REF!</definedName>
    <definedName name="MULTIP">#REF!</definedName>
    <definedName name="multipleks1">[45]UPAH!#REF!</definedName>
    <definedName name="multipleks2">[45]UPAH!#REF!</definedName>
    <definedName name="multipleks3">[45]UPAH!#REF!</definedName>
    <definedName name="multiroof">[51]UPAH!$F$31</definedName>
    <definedName name="mum">[87]harsat!#REF!</definedName>
    <definedName name="mume">#N/A</definedName>
    <definedName name="mume_1">#N/A</definedName>
    <definedName name="mupah">#N/A</definedName>
    <definedName name="mupah_1">#N/A</definedName>
    <definedName name="MURIN11">'[98]Rincian Pekerjaan'!$J$542</definedName>
    <definedName name="MURIN21">'[98]Rincian Pekerjaan'!$M$542</definedName>
    <definedName name="MURUGPASIR11">'[98]Rincian Pekerjaan'!$J$33</definedName>
    <definedName name="MURUGSIRTU11">'[98]Rincian Pekerjaan'!$J$34</definedName>
    <definedName name="MUSLIMIN">#N/A</definedName>
    <definedName name="MUSLIMIN_1">#N/A</definedName>
    <definedName name="mustr">#REF!</definedName>
    <definedName name="MWALLPAPER11">'[98]Rincian Pekerjaan'!$J$561</definedName>
    <definedName name="MWUWUNG11">'[98]Rincian Pekerjaan'!$J$297</definedName>
    <definedName name="MWUWUNG21">'[98]Rincian Pekerjaan'!$M$297</definedName>
    <definedName name="my">#N/A</definedName>
    <definedName name="my_1">#N/A</definedName>
    <definedName name="n">#N/A</definedName>
    <definedName name="n_1">#N/A</definedName>
    <definedName name="N1IN">#N/A</definedName>
    <definedName name="n1pig">#N/A</definedName>
    <definedName name="n1pig_1">#N/A</definedName>
    <definedName name="n1pig_2">#N/A</definedName>
    <definedName name="n1pignc">#N/A</definedName>
    <definedName name="n1pignc_1">#N/A</definedName>
    <definedName name="n1pigvl">#N/A</definedName>
    <definedName name="n1pigvl_1">#N/A</definedName>
    <definedName name="n1pind">#N/A</definedName>
    <definedName name="n1pind_1">#N/A</definedName>
    <definedName name="n1pind_2">#N/A</definedName>
    <definedName name="n1pindnc">#N/A</definedName>
    <definedName name="n1pindnc_1">#N/A</definedName>
    <definedName name="n1pindvl">#N/A</definedName>
    <definedName name="n1pindvl_1">#N/A</definedName>
    <definedName name="n1ping">#N/A</definedName>
    <definedName name="n1ping_1">#N/A</definedName>
    <definedName name="n1ping_2">#N/A</definedName>
    <definedName name="n1pingnc">#N/A</definedName>
    <definedName name="n1pingnc_1">#N/A</definedName>
    <definedName name="n1pingvl">#N/A</definedName>
    <definedName name="n1pingvl_1">#N/A</definedName>
    <definedName name="n1pint">#N/A</definedName>
    <definedName name="n1pint_1">#N/A</definedName>
    <definedName name="n1pint_2">#N/A</definedName>
    <definedName name="n1pintnc">#N/A</definedName>
    <definedName name="n1pintnc_1">#N/A</definedName>
    <definedName name="n1pintvl">#N/A</definedName>
    <definedName name="n1pintvl_1">#N/A</definedName>
    <definedName name="n24nc">#N/A</definedName>
    <definedName name="n24vl">#N/A</definedName>
    <definedName name="n2mignc">#N/A</definedName>
    <definedName name="n2migvl">#N/A</definedName>
    <definedName name="n2min1nc">#N/A</definedName>
    <definedName name="n2min1vl">#N/A</definedName>
    <definedName name="NA">#N/A</definedName>
    <definedName name="NA_1">#N/A</definedName>
    <definedName name="NA_2">#N/A</definedName>
    <definedName name="nako">#N/A</definedName>
    <definedName name="nako_1">#N/A</definedName>
    <definedName name="Nako5mm">[45]UPAH!#REF!</definedName>
    <definedName name="NAMA">[99]FAK!$B$14</definedName>
    <definedName name="nama_1">#REF!</definedName>
    <definedName name="NAMA_KOMPONEN">#N/A</definedName>
    <definedName name="nama_produk">#REF!</definedName>
    <definedName name="nama_produk_1">#REF!</definedName>
    <definedName name="nama_proyek">#REF!</definedName>
    <definedName name="nama_proyek_1">#REF!</definedName>
    <definedName name="nama_PT">#REF!</definedName>
    <definedName name="nama_PT_1">#REF!</definedName>
    <definedName name="namapaket">#N/A</definedName>
    <definedName name="Nas">#N/A</definedName>
    <definedName name="Nas_1">#N/A</definedName>
    <definedName name="Nas_2">#N/A</definedName>
    <definedName name="nat">'[72]Hrg satuan'!#REF!</definedName>
    <definedName name="nbm">#N/A</definedName>
    <definedName name="nbm_1">#N/A</definedName>
    <definedName name="nc1nc">#N/A</definedName>
    <definedName name="nc1p">#N/A</definedName>
    <definedName name="nc1p_1">#N/A</definedName>
    <definedName name="nc1p_2">#N/A</definedName>
    <definedName name="nc1vl">#N/A</definedName>
    <definedName name="nc1vl_1">#N/A</definedName>
    <definedName name="nc24nc">#N/A</definedName>
    <definedName name="nc24vl">#N/A</definedName>
    <definedName name="nc3p">#N/A</definedName>
    <definedName name="nc3p_1">#N/A</definedName>
    <definedName name="nc3p_2">#N/A</definedName>
    <definedName name="NCBD100">#N/A</definedName>
    <definedName name="NCBD100_1">#N/A</definedName>
    <definedName name="NCBD200">#N/A</definedName>
    <definedName name="NCBD200_1">#N/A</definedName>
    <definedName name="NCBD250">#N/A</definedName>
    <definedName name="NCBD250_1">#N/A</definedName>
    <definedName name="ncdd">#N/A</definedName>
    <definedName name="ncdd_1">#N/A</definedName>
    <definedName name="NCDD2">#N/A</definedName>
    <definedName name="NCHC">#N/A</definedName>
    <definedName name="nctr">#N/A</definedName>
    <definedName name="nctr_1">#N/A</definedName>
    <definedName name="nctram">#N/A</definedName>
    <definedName name="nctram_1">#N/A</definedName>
    <definedName name="nctram_2">#N/A</definedName>
    <definedName name="NCVC100">#N/A</definedName>
    <definedName name="NCVC100_1">#N/A</definedName>
    <definedName name="NCVC200">#N/A</definedName>
    <definedName name="NCVC200_1">#N/A</definedName>
    <definedName name="NCVC250">#N/A</definedName>
    <definedName name="NCVC250_1">#N/A</definedName>
    <definedName name="NCVC3P">#N/A</definedName>
    <definedName name="NCVC3P_1">#N/A</definedName>
    <definedName name="neglasari">#N/A</definedName>
    <definedName name="neglasari_1">#N/A</definedName>
    <definedName name="Neon_Bambu___casing">'[31]Daftar Harga'!$E$479</definedName>
    <definedName name="nhn">#N/A</definedName>
    <definedName name="nhn_1">#N/A</definedName>
    <definedName name="nhnnc">#N/A</definedName>
    <definedName name="nhnnc_1">#N/A</definedName>
    <definedName name="nhnvl">#N/A</definedName>
    <definedName name="nig">#N/A</definedName>
    <definedName name="nig_1">#N/A</definedName>
    <definedName name="nig_2">#N/A</definedName>
    <definedName name="NIG13p">#N/A</definedName>
    <definedName name="nig1p">#N/A</definedName>
    <definedName name="nig1p_1">#N/A</definedName>
    <definedName name="nig1p_2">#N/A</definedName>
    <definedName name="nig3p">#N/A</definedName>
    <definedName name="nig3p_1">#N/A</definedName>
    <definedName name="nightnc">#N/A</definedName>
    <definedName name="nightvl">#N/A</definedName>
    <definedName name="nignc1p">#N/A</definedName>
    <definedName name="nignc1p_1">#N/A</definedName>
    <definedName name="nignc1p_2">#N/A</definedName>
    <definedName name="nignc3p">#N/A</definedName>
    <definedName name="nigvl1p">#N/A</definedName>
    <definedName name="nigvl1p_1">#N/A</definedName>
    <definedName name="nigvl1p_2">#N/A</definedName>
    <definedName name="nigvl3p">#N/A</definedName>
    <definedName name="nin">#N/A</definedName>
    <definedName name="nin_1">#N/A</definedName>
    <definedName name="nin_2">#N/A</definedName>
    <definedName name="nin14nc3p">#N/A</definedName>
    <definedName name="nin14nc3p_1">#N/A</definedName>
    <definedName name="nin14vl3p">#N/A</definedName>
    <definedName name="nin14vl3p_1">#N/A</definedName>
    <definedName name="nin1903p">#N/A</definedName>
    <definedName name="nin1903p_1">#N/A</definedName>
    <definedName name="nin190nc">#N/A</definedName>
    <definedName name="nin190nc_1">#N/A</definedName>
    <definedName name="nin190nc3p">#N/A</definedName>
    <definedName name="nin190nc3p_1">#N/A</definedName>
    <definedName name="nin190nc3p_2">#N/A</definedName>
    <definedName name="nin190vl">#N/A</definedName>
    <definedName name="nin190vl_1">#N/A</definedName>
    <definedName name="nin190vl_2">#N/A</definedName>
    <definedName name="nin190vl3p">#N/A</definedName>
    <definedName name="nin190vl3p_1">#N/A</definedName>
    <definedName name="nin190vl3p_2">#N/A</definedName>
    <definedName name="nin1pnc">#N/A</definedName>
    <definedName name="nin1pnc_1">#N/A</definedName>
    <definedName name="nin1pnc_2">#N/A</definedName>
    <definedName name="nin1pvl">#N/A</definedName>
    <definedName name="nin1pvl_1">#N/A</definedName>
    <definedName name="nin2903p">#N/A</definedName>
    <definedName name="nin2903p_1">#N/A</definedName>
    <definedName name="nin2903p_2">#N/A</definedName>
    <definedName name="nin290nc3p">#N/A</definedName>
    <definedName name="nin290nc3p_1">#N/A</definedName>
    <definedName name="nin290vl3p">#N/A</definedName>
    <definedName name="nin290vl3p_1">#N/A</definedName>
    <definedName name="nin3p">#N/A</definedName>
    <definedName name="nin3p_1">#N/A</definedName>
    <definedName name="nind">#N/A</definedName>
    <definedName name="nind_1">#N/A</definedName>
    <definedName name="nind1p">#N/A</definedName>
    <definedName name="nind1p_1">#N/A</definedName>
    <definedName name="nind3p">#N/A</definedName>
    <definedName name="nind3p_1">#N/A</definedName>
    <definedName name="nindnc">#N/A</definedName>
    <definedName name="nindnc_1">#N/A</definedName>
    <definedName name="nindnc1p">#N/A</definedName>
    <definedName name="nindnc1p_1">#N/A</definedName>
    <definedName name="nindnc1p_2">#N/A</definedName>
    <definedName name="nindnc3p">#N/A</definedName>
    <definedName name="nindnc3p_1">#N/A</definedName>
    <definedName name="nindvl">#N/A</definedName>
    <definedName name="nindvl1p">#N/A</definedName>
    <definedName name="nindvl1p_1">#N/A</definedName>
    <definedName name="nindvl1p_2">#N/A</definedName>
    <definedName name="nindvl3p">#N/A</definedName>
    <definedName name="nindvl3p_1">#N/A</definedName>
    <definedName name="ning1p">#N/A</definedName>
    <definedName name="ning1p_1">#N/A</definedName>
    <definedName name="ningnc1p">#N/A</definedName>
    <definedName name="ningnc1p_1">#N/A</definedName>
    <definedName name="ningvl1p">#N/A</definedName>
    <definedName name="ningvl1p_1">#N/A</definedName>
    <definedName name="ninnc">#N/A</definedName>
    <definedName name="ninnc_1">#N/A</definedName>
    <definedName name="ninnc3p">#N/A</definedName>
    <definedName name="ninnc3p_1">#N/A</definedName>
    <definedName name="ninnc3p_2">#N/A</definedName>
    <definedName name="nint1p">#N/A</definedName>
    <definedName name="nint1p_1">#N/A</definedName>
    <definedName name="nintnc1p">#N/A</definedName>
    <definedName name="nintnc1p_1">#N/A</definedName>
    <definedName name="nintvl1p">#N/A</definedName>
    <definedName name="nintvl1p_1">#N/A</definedName>
    <definedName name="ninvl">#N/A</definedName>
    <definedName name="ninvl_1">#N/A</definedName>
    <definedName name="ninvl3p">#N/A</definedName>
    <definedName name="ninvl3p_1">#N/A</definedName>
    <definedName name="ninvl3p_2">#N/A</definedName>
    <definedName name="nit">#REF!</definedName>
    <definedName name="nl">#N/A</definedName>
    <definedName name="nl_1">#N/A</definedName>
    <definedName name="NL12nc">#N/A</definedName>
    <definedName name="NL12vl">#N/A</definedName>
    <definedName name="nl1p">#N/A</definedName>
    <definedName name="nl1p_1">#N/A</definedName>
    <definedName name="nl1p_2">#N/A</definedName>
    <definedName name="nl3p">#N/A</definedName>
    <definedName name="nl3p_1">#N/A</definedName>
    <definedName name="nlht">#N/A</definedName>
    <definedName name="nlmtc">#N/A</definedName>
    <definedName name="nlnc">#N/A</definedName>
    <definedName name="nlnc3p">#N/A</definedName>
    <definedName name="nlnc3p_1">#N/A</definedName>
    <definedName name="nlnc3p_2">#N/A</definedName>
    <definedName name="nlnc3pha">#N/A</definedName>
    <definedName name="nlnc3pha_1">#N/A</definedName>
    <definedName name="NLTK1p">#N/A</definedName>
    <definedName name="NLTK1p_1">#N/A</definedName>
    <definedName name="nlvl">#N/A</definedName>
    <definedName name="nlvl1">#N/A</definedName>
    <definedName name="nlvl3p">#N/A</definedName>
    <definedName name="nlvl3p_1">#N/A</definedName>
    <definedName name="nlvl3p_2">#N/A</definedName>
    <definedName name="nm">#N/A</definedName>
    <definedName name="nmncv">#N/A</definedName>
    <definedName name="nmncv_1">#N/A</definedName>
    <definedName name="nmncv_2">#N/A</definedName>
    <definedName name="NMPAKET">#N/A</definedName>
    <definedName name="nn">#N/A</definedName>
    <definedName name="NN_01">#N/A</definedName>
    <definedName name="NN_01_1">#N/A</definedName>
    <definedName name="NN_01A">#N/A</definedName>
    <definedName name="NN_01A_1">#N/A</definedName>
    <definedName name="NN_02">#N/A</definedName>
    <definedName name="NN_02_1">#N/A</definedName>
    <definedName name="NN_03">#N/A</definedName>
    <definedName name="NN_03_1">#N/A</definedName>
    <definedName name="NN_04">#N/A</definedName>
    <definedName name="NN_04_1">#N/A</definedName>
    <definedName name="NN_05">#N/A</definedName>
    <definedName name="NN_05_1">#N/A</definedName>
    <definedName name="NN_06">#N/A</definedName>
    <definedName name="NN_06_1">#N/A</definedName>
    <definedName name="NN_07">#N/A</definedName>
    <definedName name="NN_07_1">#N/A</definedName>
    <definedName name="NN_08">#N/A</definedName>
    <definedName name="NN_08_1">#N/A</definedName>
    <definedName name="nn_1">#N/A</definedName>
    <definedName name="nn_2">#N/A</definedName>
    <definedName name="nn1p">#N/A</definedName>
    <definedName name="nn1p_1">#N/A</definedName>
    <definedName name="nn3p">#N/A</definedName>
    <definedName name="nn3p_1">#N/A</definedName>
    <definedName name="NNL">#N/A</definedName>
    <definedName name="NNL_1">#N/A</definedName>
    <definedName name="nnnc">#N/A</definedName>
    <definedName name="nnnc_1">#N/A</definedName>
    <definedName name="nnnc3p">#N/A</definedName>
    <definedName name="nnnc3p_1">#N/A</definedName>
    <definedName name="nnnc3p_2">#N/A</definedName>
    <definedName name="nnvl">#N/A</definedName>
    <definedName name="nnvl_1">#N/A</definedName>
    <definedName name="nnvl_2">#N/A</definedName>
    <definedName name="nnvl3p">#N/A</definedName>
    <definedName name="nnvl3p_1">#N/A</definedName>
    <definedName name="nnvl3p_2">#N/A</definedName>
    <definedName name="NO">#REF!</definedName>
    <definedName name="no_ref">#REF!</definedName>
    <definedName name="no_ref_1">#REF!</definedName>
    <definedName name="no_tlp">#REF!</definedName>
    <definedName name="no_tlp_1">#REF!</definedName>
    <definedName name="NOK">[27]anlisa!$P$393</definedName>
    <definedName name="NokGentengMetal">#N/A</definedName>
    <definedName name="NokGentengMetal_1">#N/A</definedName>
    <definedName name="nokk">#N/A</definedName>
    <definedName name="nokk_1">#N/A</definedName>
    <definedName name="NokMetal">[45]UPAH!#REF!</definedName>
    <definedName name="noknat">#N/A</definedName>
    <definedName name="noknat_1">#N/A</definedName>
    <definedName name="noksakura">[45]UPAH!#REF!</definedName>
    <definedName name="nokwr">#N/A</definedName>
    <definedName name="nokwr_1">#N/A</definedName>
    <definedName name="NOMOR">#REF!</definedName>
    <definedName name="NOPAKET">#N/A</definedName>
    <definedName name="normal" hidden="1">[113]CUACA!$H$8:$AF$8</definedName>
    <definedName name="nosurat">#N/A</definedName>
    <definedName name="NPG">#N/A</definedName>
    <definedName name="NPG_1">#N/A</definedName>
    <definedName name="NPG_2">#N/A</definedName>
    <definedName name="nuoc">#N/A</definedName>
    <definedName name="nurulfalah">#N/A</definedName>
    <definedName name="nurulfalah_1">#N/A</definedName>
    <definedName name="nurulfalah_2">#N/A</definedName>
    <definedName name="nurulhuda">#N/A</definedName>
    <definedName name="nurulhuda_1">#N/A</definedName>
    <definedName name="nx">#N/A</definedName>
    <definedName name="nxmtc">#N/A</definedName>
    <definedName name="NYF">[27]anlisa!#REF!</definedName>
    <definedName name="NYY">[27]anlisa!#REF!</definedName>
    <definedName name="nyy2.40.1_5">[42]Ahs.1!$I$1315</definedName>
    <definedName name="nyy3.2_5">[42]Ahs.1!$I$1230</definedName>
    <definedName name="O">'[109]Harsat Upah'!$E$29</definedName>
    <definedName name="OH" localSheetId="2" hidden="1">#REF!</definedName>
    <definedName name="OH" localSheetId="4" hidden="1">#REF!</definedName>
    <definedName name="OH" localSheetId="1" hidden="1">#REF!</definedName>
    <definedName name="OH" localSheetId="0" hidden="1">#REF!</definedName>
    <definedName name="OH" localSheetId="3" hidden="1">#REF!</definedName>
    <definedName name="OH" localSheetId="6" hidden="1">#REF!</definedName>
    <definedName name="OH" localSheetId="5" hidden="1">#REF!</definedName>
    <definedName name="OH" localSheetId="8" hidden="1">#REF!</definedName>
    <definedName name="OH" hidden="1">#REF!</definedName>
    <definedName name="OH_1">#N/A</definedName>
    <definedName name="OH_2">#N/A</definedName>
    <definedName name="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1">#N/A</definedName>
    <definedName name="OMC_2">#N/A</definedName>
    <definedName name="OMC_5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6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6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6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6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6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7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7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7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7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7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7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8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8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8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8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8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8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9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9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9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9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9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9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SITE">'[111]daf-alat'!$A$1:$M$33</definedName>
    <definedName name="oo">[1]analisa!#REF!</definedName>
    <definedName name="OO_01">#N/A</definedName>
    <definedName name="OO_01_1">#N/A</definedName>
    <definedName name="OO_01_2">#N/A</definedName>
    <definedName name="OO_02">#N/A</definedName>
    <definedName name="OO_02_1">#N/A</definedName>
    <definedName name="OO_03">#N/A</definedName>
    <definedName name="OO_03_1">#N/A</definedName>
    <definedName name="OO_04">#N/A</definedName>
    <definedName name="OO_04_1">#N/A</definedName>
    <definedName name="OO_05">#N/A</definedName>
    <definedName name="OO_05_1">#N/A</definedName>
    <definedName name="OO_06">#N/A</definedName>
    <definedName name="OO_06_1">#N/A</definedName>
    <definedName name="OO_07">#N/A</definedName>
    <definedName name="OO_07_1">#N/A</definedName>
    <definedName name="ooo">#REF!</definedName>
    <definedName name="OPERATING_EQUIPMENT">#REF!</definedName>
    <definedName name="operator">#REF!</definedName>
    <definedName name="optimasi">#N/A</definedName>
    <definedName name="optimasi_1">#N/A</definedName>
    <definedName name="optimasi_2">#N/A</definedName>
    <definedName name="OrderTable" localSheetId="2" hidden="1">#REF!</definedName>
    <definedName name="OrderTable" localSheetId="4" hidden="1">#REF!</definedName>
    <definedName name="OrderTable" localSheetId="1" hidden="1">#REF!</definedName>
    <definedName name="OrderTable" localSheetId="0" hidden="1">#REF!</definedName>
    <definedName name="OrderTable" localSheetId="3" hidden="1">#REF!</definedName>
    <definedName name="OrderTable" localSheetId="6" hidden="1">#REF!</definedName>
    <definedName name="OrderTable" localSheetId="5" hidden="1">#REF!</definedName>
    <definedName name="OrderTable" localSheetId="8" hidden="1">#REF!</definedName>
    <definedName name="OrderTable" hidden="1">#REF!</definedName>
    <definedName name="OrderTable_1">#N/A</definedName>
    <definedName name="OrderTable_2">#N/A</definedName>
    <definedName name="osc">#N/A</definedName>
    <definedName name="osc_1">#N/A</definedName>
    <definedName name="ot">#REF!</definedName>
    <definedName name="P" localSheetId="6">#REF!</definedName>
    <definedName name="P" localSheetId="8">#REF!</definedName>
    <definedName name="P">[29]Metode!$M$87</definedName>
    <definedName name="P_1">#N/A</definedName>
    <definedName name="P_2">#N/A</definedName>
    <definedName name="p_40">[1]analisa!#REF!</definedName>
    <definedName name="p_ab">#N/A</definedName>
    <definedName name="p_ab_1">#N/A</definedName>
    <definedName name="p_hy">#N/A</definedName>
    <definedName name="p_hy_1">#N/A</definedName>
    <definedName name="pa">#N/A</definedName>
    <definedName name="pa_1">#N/A</definedName>
    <definedName name="pa_11">"#REF!"</definedName>
    <definedName name="pa_12">"#REF!"</definedName>
    <definedName name="pa_13">"#REF!"</definedName>
    <definedName name="pa_14">"#REF!"</definedName>
    <definedName name="pa_15">"#REF!"</definedName>
    <definedName name="pa_16">"#REF!"</definedName>
    <definedName name="pa_17">"#REF!"</definedName>
    <definedName name="pa_18">"#REF!"</definedName>
    <definedName name="pa_3">#REF!</definedName>
    <definedName name="pa_4">"#REF!"</definedName>
    <definedName name="pa_5">"#REF!"</definedName>
    <definedName name="pa_6">"#REF!"</definedName>
    <definedName name="pa_7">"#REF!"</definedName>
    <definedName name="pa6.240">[42]Ahs.1!$I$1149</definedName>
    <definedName name="pabf100">#N/A</definedName>
    <definedName name="pabf100_1">#N/A</definedName>
    <definedName name="pabf125">#N/A</definedName>
    <definedName name="pabf125_1">#N/A</definedName>
    <definedName name="pabf150">#N/A</definedName>
    <definedName name="pabf150_1">#N/A</definedName>
    <definedName name="pabf4">#N/A</definedName>
    <definedName name="pabf4_1">#N/A</definedName>
    <definedName name="pabf6">#N/A</definedName>
    <definedName name="pabf6_1">#N/A</definedName>
    <definedName name="pabf65">#N/A</definedName>
    <definedName name="pabf65_1">#N/A</definedName>
    <definedName name="pabf80">#N/A</definedName>
    <definedName name="pabf80_1">#N/A</definedName>
    <definedName name="pacr">[42]Ahs.1!$L$1189</definedName>
    <definedName name="Pagar">#N/A</definedName>
    <definedName name="Pagar_1">#N/A</definedName>
    <definedName name="pagar_beton_pracetak_160cm_per_m_bali">#REF!</definedName>
    <definedName name="pagar_beton_pracetak_160cm_per_m_jatim">#REF!</definedName>
    <definedName name="pagar_beton_pracetak_160cm_per_m_nusra">#REF!</definedName>
    <definedName name="pagar_beton_pracetak_200cm_per_m_bali">#REF!</definedName>
    <definedName name="pagar_beton_pracetak_200cm_per_m_jatim">#REF!</definedName>
    <definedName name="pagar_beton_pracetak_200cm_per_m_nusra">#REF!</definedName>
    <definedName name="pagar_beton_pracetak_240cm_per_m_bali">#REF!</definedName>
    <definedName name="pagar_beton_pracetak_240cm_per_m_jatim">#REF!</definedName>
    <definedName name="pagar_beton_pracetak_240cm_per_m_nusra">#REF!</definedName>
    <definedName name="Pagar_Proyek">#N/A</definedName>
    <definedName name="Pagar_Proyek_1">#N/A</definedName>
    <definedName name="Pagar_Proyeksementara">#N/A</definedName>
    <definedName name="Pagar_Proyeksementara_1">#N/A</definedName>
    <definedName name="Pagar_Sementara">#N/A</definedName>
    <definedName name="Pagar_Sementara_1">#N/A</definedName>
    <definedName name="PAKET">#N/A</definedName>
    <definedName name="PAKET_1">#N/A</definedName>
    <definedName name="pakf100">#N/A</definedName>
    <definedName name="pakf100_1">#N/A</definedName>
    <definedName name="pakf150">#N/A</definedName>
    <definedName name="pakf150_1">#N/A</definedName>
    <definedName name="pakf80">#N/A</definedName>
    <definedName name="pakf80_1">#N/A</definedName>
    <definedName name="paku">'[57]har-sat'!$E$101</definedName>
    <definedName name="Paku_5_7__10__12">#N/A</definedName>
    <definedName name="Paku_biasa">[55]Bahan!$G$51</definedName>
    <definedName name="paku_gipsum">'[78]Harga Satuan'!$S$55</definedName>
    <definedName name="paku_seng">'[78]Harga Satuan'!$S$52</definedName>
    <definedName name="paku_tembok">[55]Bahan!$G$52</definedName>
    <definedName name="paku_tilux">#REF!</definedName>
    <definedName name="paku_tripleks">[55]Bahan!$G$50</definedName>
    <definedName name="paku_triplex">'[37]DAFTAR HARGA'!$H$65</definedName>
    <definedName name="paku2">[51]UPAH!$F$59</definedName>
    <definedName name="paku35">[51]UPAH!$F$60</definedName>
    <definedName name="pakubeton1">[51]UPAH!$F$59</definedName>
    <definedName name="pakubeton2">[51]UPAH!$F$60</definedName>
    <definedName name="pakubeton4">[51]UPAH!$F$61</definedName>
    <definedName name="pakubiasa">[44]Upah!$J$45</definedName>
    <definedName name="pakubiasa35">[51]UPAH!$F$64</definedName>
    <definedName name="pakubiasa6">[51]UPAH!$F$65</definedName>
    <definedName name="pakugipsum">'[72]Hrg satuan'!#REF!</definedName>
    <definedName name="pakureng">[51]UPAH!$F$67</definedName>
    <definedName name="pakuseng">[44]Upah!$J$46</definedName>
    <definedName name="pakutripleks">[44]Upah!$J$47</definedName>
    <definedName name="palapi">[51]UPAH!$F$34</definedName>
    <definedName name="pamf">[42]Ahs.2!$L$259</definedName>
    <definedName name="PAN">#REF!</definedName>
    <definedName name="Pancang_Ulin">[71]Analisa!$A$370:$I$410</definedName>
    <definedName name="Pancang1">#REF!</definedName>
    <definedName name="Pancang2">#REF!</definedName>
    <definedName name="Pancangi">#REF!</definedName>
    <definedName name="PANJANG">#N/A</definedName>
    <definedName name="papan">#N/A</definedName>
    <definedName name="papan_1">#N/A</definedName>
    <definedName name="papan_2">#N/A</definedName>
    <definedName name="papan_fiber_4mm">'[37]DAFTAR HARGA'!$H$45</definedName>
    <definedName name="papan_fiber_6mm">#REF!</definedName>
    <definedName name="papan_fiber_9mm">#REF!</definedName>
    <definedName name="papan_nama">#N/A</definedName>
    <definedName name="papan_nama_1">#N/A</definedName>
    <definedName name="Papan_Namaa">#N/A</definedName>
    <definedName name="Papan_Namaa_1">#N/A</definedName>
    <definedName name="PapanRuiter">#N/A</definedName>
    <definedName name="PapanRuiter_1">#N/A</definedName>
    <definedName name="paper_tape">[55]Bahan!$G$69</definedName>
    <definedName name="paragon">[51]UPAH!$F$54</definedName>
    <definedName name="parkay">[25]anal!#REF!</definedName>
    <definedName name="PARKIR">#REF!</definedName>
    <definedName name="parquet_kayu_bali">#REF!</definedName>
    <definedName name="parquet_kayu_jatim">#REF!</definedName>
    <definedName name="parquet_kayu_nusra">#REF!</definedName>
    <definedName name="parquet_sintesis_bali">#REF!</definedName>
    <definedName name="parquet_sintesis_jatim">#REF!</definedName>
    <definedName name="parquet_sintesis_nusra">#REF!</definedName>
    <definedName name="PARTISI">#N/A</definedName>
    <definedName name="PARTISI_1">#N/A</definedName>
    <definedName name="partisi_double_grc_bali">#REF!</definedName>
    <definedName name="partisi_double_grc_jatim">#REF!</definedName>
    <definedName name="partisi_double_grc_nusra">#REF!</definedName>
    <definedName name="partisi_double_gypsum_hollow_bali">#REF!</definedName>
    <definedName name="partisi_double_gypsum_hollow_jatim">#REF!</definedName>
    <definedName name="partisi_double_gypsum_hollow_nusra">#REF!</definedName>
    <definedName name="partisi_double_gypsum_metalfuring_bali">#REF!</definedName>
    <definedName name="partisi_double_gypsum_metalfuring_jatim">#REF!</definedName>
    <definedName name="partisi_double_gypsum_metalfuring_nusra">#REF!</definedName>
    <definedName name="partisi_single_grc_bali">#REF!</definedName>
    <definedName name="partisi_single_grc_jatim">#REF!</definedName>
    <definedName name="partisi_single_grc_nusra">#REF!</definedName>
    <definedName name="partisi_single_gypsum_hollow_bali">#REF!</definedName>
    <definedName name="partisi_single_gypsum_hollow_jatim">#REF!</definedName>
    <definedName name="partisi_single_gypsum_hollow_nusra">#REF!</definedName>
    <definedName name="partisi_single_gypsum_metalfuring_bali">#REF!</definedName>
    <definedName name="partisi_single_gypsum_metalfuring_jatim">#REF!</definedName>
    <definedName name="partisi_single_gypsum_metalfuring_nusra">#REF!</definedName>
    <definedName name="Pas.Atap">#REF!</definedName>
    <definedName name="Pas.batako">[74]analisa!$M$702</definedName>
    <definedName name="Pas.Batu">#REF!</definedName>
    <definedName name="pas.batubata1.5">[74]analisa!$M$713</definedName>
    <definedName name="Pas.Batukali">[74]analisa!$M$651</definedName>
    <definedName name="Pas.batukosong">[74]analisa!$M$618</definedName>
    <definedName name="Pas.roster">[74]analisa!$M$988</definedName>
    <definedName name="pas.tegelkeramik30x30">[74]analisa!$M$1023</definedName>
    <definedName name="Pas_Batu">[71]Analisa!$A$42:$I$82</definedName>
    <definedName name="pas_bt_kali">[50]ABK!$F$41</definedName>
    <definedName name="pas_bt_tela_1_4">[50]ABK!$F$50</definedName>
    <definedName name="pas_genting_metal">[50]ABK!$F$237</definedName>
    <definedName name="pas_ker_D_20_25">[50]ABK!$F$152</definedName>
    <definedName name="pas_ker_L_40_40">[50]ABK!$F$133</definedName>
    <definedName name="pas_list_plafond">[50]ABK!$F$283</definedName>
    <definedName name="pasbatukali">[1]analisa!#REF!</definedName>
    <definedName name="pasir">#REF!</definedName>
    <definedName name="pasir_beton">'[37]DAFTAR HARGA'!$H$34</definedName>
    <definedName name="Pasir_beton_I__cuci">'[65]Daftar Harga Material'!$G$78</definedName>
    <definedName name="Pasir_pasang">'[70]Daftar Harga'!$D$15</definedName>
    <definedName name="Pasir_Pasang_kali">'[65]Daftar Harga Material'!$G$79</definedName>
    <definedName name="pasir_pasangfan">#REF!</definedName>
    <definedName name="Pasir_Urug">'[65]Daftar Harga Material'!$G$80</definedName>
    <definedName name="Pasir_urug___trass">#N/A</definedName>
    <definedName name="pasirbet">[114]HARGA!$G$28</definedName>
    <definedName name="PASIRPADAT">#N/A</definedName>
    <definedName name="PASIRPADAT_1">#N/A</definedName>
    <definedName name="PASIRPADAT_2">#N/A</definedName>
    <definedName name="PasirPasang">'[115]AnL Up.+ Bhn'!$H$25</definedName>
    <definedName name="Pasirpsg.beton">[107]UPAH!$F$18</definedName>
    <definedName name="pasirurug">'[72]Hrg satuan'!#REF!</definedName>
    <definedName name="PAVING">#REF!</definedName>
    <definedName name="Paving_block_warna">[55]Bahan!$G$25</definedName>
    <definedName name="Paving_Block_warna_8_cm">'[65]Daftar Harga Material'!$G$84</definedName>
    <definedName name="Paving8cm">#N/A</definedName>
    <definedName name="PavingBlok">'[115]AnL Up.+ Bhn'!$H$35</definedName>
    <definedName name="pavingwarna">[45]UPAH!#REF!</definedName>
    <definedName name="pavnat6">#N/A</definedName>
    <definedName name="pavnat6_1">#N/A</definedName>
    <definedName name="pavnat6_2">#N/A</definedName>
    <definedName name="pavnat8">#N/A</definedName>
    <definedName name="pavnat8_1">#N/A</definedName>
    <definedName name="pavwr6">#N/A</definedName>
    <definedName name="pavwr6_1">#N/A</definedName>
    <definedName name="pavwr8">#N/A</definedName>
    <definedName name="pavwr8_1">#N/A</definedName>
    <definedName name="PB">#N/A</definedName>
    <definedName name="PB_1">#N/A</definedName>
    <definedName name="pbb">[42]Ahs.2!$L$387</definedName>
    <definedName name="pbeton">[51]UPAH!$F$15</definedName>
    <definedName name="pbiasa">[51]UPAH!$F$63</definedName>
    <definedName name="pbsf100">#N/A</definedName>
    <definedName name="pbsf100_1">#N/A</definedName>
    <definedName name="pbsf150">#N/A</definedName>
    <definedName name="pbsf150_1">#N/A</definedName>
    <definedName name="pbsf65">#N/A</definedName>
    <definedName name="pbsf65_1">#N/A</definedName>
    <definedName name="pbsf80">#N/A</definedName>
    <definedName name="pbsf80_1">#N/A</definedName>
    <definedName name="Pc">[29]Metode!$M$155</definedName>
    <definedName name="pc_1">#N/A</definedName>
    <definedName name="pc_11">"#REF!"</definedName>
    <definedName name="pc_12">"#REF!"</definedName>
    <definedName name="pc_13">"#REF!"</definedName>
    <definedName name="pc_14">"#REF!"</definedName>
    <definedName name="pc_15">"#REF!"</definedName>
    <definedName name="pc_16">"#REF!"</definedName>
    <definedName name="pc_17">"#REF!"</definedName>
    <definedName name="pc_18">"#REF!"</definedName>
    <definedName name="pc_3">#REF!</definedName>
    <definedName name="pc_4">"#REF!"</definedName>
    <definedName name="pc_5">"#REF!"</definedName>
    <definedName name="pc_6">"#REF!"</definedName>
    <definedName name="pc_7">"#REF!"</definedName>
    <definedName name="pcputih">#N/A</definedName>
    <definedName name="pcputih_1">#N/A</definedName>
    <definedName name="pcwrn">#N/A</definedName>
    <definedName name="pcwrn_1">#N/A</definedName>
    <definedName name="Pdempul">[51]UPAH!$F$48</definedName>
    <definedName name="PE">#N/A</definedName>
    <definedName name="PE_1">#N/A</definedName>
    <definedName name="pearlstone">[25]anal!#REF!</definedName>
    <definedName name="PECF">#N/A</definedName>
    <definedName name="PECF_1">#N/A</definedName>
    <definedName name="PECL">#N/A</definedName>
    <definedName name="PECL_1">#N/A</definedName>
    <definedName name="PEDESTRIANROLLER">#N/A</definedName>
    <definedName name="PEDESTRIANROLLER_1">#N/A</definedName>
    <definedName name="PeganganPintu">#N/A</definedName>
    <definedName name="PeganganPintu_1">#N/A</definedName>
    <definedName name="PEK">#N/A</definedName>
    <definedName name="PEK_1">#N/A</definedName>
    <definedName name="pek_enselpintu">[50]ABK!$F$198</definedName>
    <definedName name="Peker">#REF!</definedName>
    <definedName name="pekerja">[43]upah!$I$10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isting">#REF!</definedName>
    <definedName name="peksetengah">'[57]har-sat'!$E$262</definedName>
    <definedName name="pelaburan">'[116]ASPAL (14)'!#REF!</definedName>
    <definedName name="PELER">#N/A</definedName>
    <definedName name="PELER_1">#N/A</definedName>
    <definedName name="PELER_2">#N/A</definedName>
    <definedName name="PELIHARA">#N/A</definedName>
    <definedName name="pelumas">[96]UPAH!#REF!</definedName>
    <definedName name="Pemadatan_Tanah">#N/A</definedName>
    <definedName name="Pemadatan_Tanah_1">#N/A</definedName>
    <definedName name="Pemadatan_Tanah_2">#N/A</definedName>
    <definedName name="PemadatanTnh">#N/A</definedName>
    <definedName name="PemadatanTnh_1">#N/A</definedName>
    <definedName name="Pemancang1">#REF!</definedName>
    <definedName name="Pemancangan">#REF!</definedName>
    <definedName name="pembantu">#REF!</definedName>
    <definedName name="pembantutkbatu">'[57]har-sat'!$E$247</definedName>
    <definedName name="pembersian_lap_rata_bali">#REF!</definedName>
    <definedName name="pembersian_lap_rata_jatim">#REF!</definedName>
    <definedName name="pembersian_lap_rata_nusra">#REF!</definedName>
    <definedName name="pembersihan">#N/A</definedName>
    <definedName name="pembersihan_1">#N/A</definedName>
    <definedName name="PEMBESIAN">#REF!</definedName>
    <definedName name="Pembongkaran">[71]Analisa!$A$534:$I$574</definedName>
    <definedName name="pemisah">#N/A</definedName>
    <definedName name="pemisah_1">#N/A</definedName>
    <definedName name="penawar">#N/A</definedName>
    <definedName name="PENERANGAN">#REF!</definedName>
    <definedName name="PENGELOLA">#REF!</definedName>
    <definedName name="pengikat">#REF!</definedName>
    <definedName name="pengki">#N/A</definedName>
    <definedName name="pengki_1">#N/A</definedName>
    <definedName name="pengki_2">#N/A</definedName>
    <definedName name="Pengukuran">#REF!</definedName>
    <definedName name="Per.Alat">#REF!</definedName>
    <definedName name="PERCENT">#N/A</definedName>
    <definedName name="PERCENT_1">#N/A</definedName>
    <definedName name="pesd">[42]Ahs.1!$L$1284</definedName>
    <definedName name="PETC">#N/A</definedName>
    <definedName name="PETC_1">#N/A</definedName>
    <definedName name="pf">#N/A</definedName>
    <definedName name="pf_1">#N/A</definedName>
    <definedName name="pf_11">"#REF!"</definedName>
    <definedName name="pf_12">"#REF!"</definedName>
    <definedName name="pf_13">"#REF!"</definedName>
    <definedName name="pf_14">"#REF!"</definedName>
    <definedName name="pf_15">"#REF!"</definedName>
    <definedName name="pf_16">"#REF!"</definedName>
    <definedName name="pf_17">"#REF!"</definedName>
    <definedName name="pf_18">"#REF!"</definedName>
    <definedName name="pf_3">#REF!</definedName>
    <definedName name="pf_4">"#REF!"</definedName>
    <definedName name="pf_5">"#REF!"</definedName>
    <definedName name="pf_6">"#REF!"</definedName>
    <definedName name="pf_7">"#REF!"</definedName>
    <definedName name="pgc">#N/A</definedName>
    <definedName name="pgc_1">#N/A</definedName>
    <definedName name="pgypsum">[96]UPAH!$F$36</definedName>
    <definedName name="ph">#N/A</definedName>
    <definedName name="ph_1">#N/A</definedName>
    <definedName name="ph_11">"#REF!"</definedName>
    <definedName name="ph_12">"#REF!"</definedName>
    <definedName name="ph_13">"#REF!"</definedName>
    <definedName name="ph_14">"#REF!"</definedName>
    <definedName name="ph_15">"#REF!"</definedName>
    <definedName name="ph_16">"#REF!"</definedName>
    <definedName name="ph_17">"#REF!"</definedName>
    <definedName name="ph_18">"#REF!"</definedName>
    <definedName name="ph_3">#REF!</definedName>
    <definedName name="ph_4">"#REF!"</definedName>
    <definedName name="ph_5">"#REF!"</definedName>
    <definedName name="ph_6">"#REF!"</definedName>
    <definedName name="ph_7">"#REF!"</definedName>
    <definedName name="Phil">#N/A</definedName>
    <definedName name="Phil_1">#N/A</definedName>
    <definedName name="Philip" localSheetId="2" hidden="1">{#N/A,#N/A,FALSE,"REK-S-TPL";#N/A,#N/A,FALSE,"REK-TPML";#N/A,#N/A,FALSE,"RAB-TEMPEL"}</definedName>
    <definedName name="Philip" localSheetId="4" hidden="1">{#N/A,#N/A,FALSE,"REK-S-TPL";#N/A,#N/A,FALSE,"REK-TPML";#N/A,#N/A,FALSE,"RAB-TEMPEL"}</definedName>
    <definedName name="Philip" localSheetId="1" hidden="1">{#N/A,#N/A,FALSE,"REK-S-TPL";#N/A,#N/A,FALSE,"REK-TPML";#N/A,#N/A,FALSE,"RAB-TEMPEL"}</definedName>
    <definedName name="Philip" localSheetId="0" hidden="1">{#N/A,#N/A,FALSE,"REK-S-TPL";#N/A,#N/A,FALSE,"REK-TPML";#N/A,#N/A,FALSE,"RAB-TEMPEL"}</definedName>
    <definedName name="Philip" localSheetId="3" hidden="1">{#N/A,#N/A,FALSE,"REK-S-TPL";#N/A,#N/A,FALSE,"REK-TPML";#N/A,#N/A,FALSE,"RAB-TEMPEL"}</definedName>
    <definedName name="Philip" localSheetId="6" hidden="1">{#N/A,#N/A,FALSE,"REK-S-TPL";#N/A,#N/A,FALSE,"REK-TPML";#N/A,#N/A,FALSE,"RAB-TEMPEL"}</definedName>
    <definedName name="Philip" localSheetId="5" hidden="1">{#N/A,#N/A,FALSE,"REK-S-TPL";#N/A,#N/A,FALSE,"REK-TPML";#N/A,#N/A,FALSE,"RAB-TEMPEL"}</definedName>
    <definedName name="Philip" localSheetId="8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1">#N/A</definedName>
    <definedName name="Philip_2">#N/A</definedName>
    <definedName name="PICK">#N/A</definedName>
    <definedName name="PICK_1">#N/A</definedName>
    <definedName name="PICK_2">#N/A</definedName>
    <definedName name="pijar25">#REF!</definedName>
    <definedName name="pijar40">#REF!</definedName>
    <definedName name="PILE" localSheetId="6">#REF!</definedName>
    <definedName name="PILE" localSheetId="8">#REF!</definedName>
    <definedName name="PILE">#REF!</definedName>
    <definedName name="PILE1" localSheetId="6">#REF!</definedName>
    <definedName name="PILE1" localSheetId="8">#REF!</definedName>
    <definedName name="PILE1">#REF!</definedName>
    <definedName name="PILMEN1">#N/A</definedName>
    <definedName name="PILMEN1_1">#N/A</definedName>
    <definedName name="PILMEN2">#N/A</definedName>
    <definedName name="PILMEN2_1">#N/A</definedName>
    <definedName name="pintu_alumunium_kaca_bali">#REF!</definedName>
    <definedName name="pintu_alumunium_kaca_jatim">#REF!</definedName>
    <definedName name="pintu_alumunium_kaca_nusra">#REF!</definedName>
    <definedName name="pintu_besi_bali">#REF!</definedName>
    <definedName name="pintu_besi_jatim">#REF!</definedName>
    <definedName name="pintu_besi_nusra">#REF!</definedName>
    <definedName name="pintu_double_teakwood_kayu1_bali">#REF!</definedName>
    <definedName name="pintu_double_teakwood_kayu1_jatim">#REF!</definedName>
    <definedName name="pintu_double_teakwood_kayu1_nusra">#REF!</definedName>
    <definedName name="pintu_double_teakwood_kayu2_bali">#REF!</definedName>
    <definedName name="pintu_double_teakwood_kayu2_jatim">#REF!</definedName>
    <definedName name="pintu_double_teakwood_kayu2_nusra">#REF!</definedName>
    <definedName name="pintu_double_triplek_hpl_bali">#REF!</definedName>
    <definedName name="pintu_double_triplek_hpl_jatim">#REF!</definedName>
    <definedName name="pintu_double_triplek_hpl_nusra">#REF!</definedName>
    <definedName name="pintu_formika">[50]ABK!$F$171</definedName>
    <definedName name="pintu_jendela_jalusi_kamper_bali">#REF!</definedName>
    <definedName name="pintu_jendela_jalusi_kamper_jatim">#REF!</definedName>
    <definedName name="pintu_jendela_jalusi_kamper_nusra">#REF!</definedName>
    <definedName name="pintu_jendela_kaca_kamper_bali">#REF!</definedName>
    <definedName name="pintu_jendela_kaca_kamper_jatim">#REF!</definedName>
    <definedName name="pintu_jendela_kaca_kamper_nusra">#REF!</definedName>
    <definedName name="pintu_klamp_kamper_m2_bali">#REF!</definedName>
    <definedName name="pintu_klamp_kamper_m2_jatim">#REF!</definedName>
    <definedName name="pintu_klamp_kamper_m2_nusra">#REF!</definedName>
    <definedName name="pintu_klamp_meranti_m2_bali">#REF!</definedName>
    <definedName name="pintu_klamp_meranti_m2_jatim">#REF!</definedName>
    <definedName name="pintu_klamp_meranti_m2_nusra">#REF!</definedName>
    <definedName name="pintu_panil">#REF!</definedName>
    <definedName name="pintu_panil_jati_m2_bali">#REF!</definedName>
    <definedName name="pintu_panil_jati_m2_jatim">#REF!</definedName>
    <definedName name="pintu_panil_jati_m2_nusra">#REF!</definedName>
    <definedName name="pintu_panil_kamper_m2_bali">#REF!</definedName>
    <definedName name="pintu_panil_kamper_m2_jatim">#REF!</definedName>
    <definedName name="pintu_panil_kamper_m2_nusra">#REF!</definedName>
    <definedName name="pintu_panil_merbau_m2_bali">#REF!</definedName>
    <definedName name="pintu_panil_merbau_m2_jatim">#REF!</definedName>
    <definedName name="pintu_panil_merbau_m2_nusra">#REF!</definedName>
    <definedName name="pintu_rollingdoor_bali">#REF!</definedName>
    <definedName name="pintu_rollingdoor_jatim">#REF!</definedName>
    <definedName name="pintu_rollingdoor_nusra">#REF!</definedName>
    <definedName name="pintu_teakwood_rangkap_bali">#REF!</definedName>
    <definedName name="pintu_teakwood_rangkap_jatim">#REF!</definedName>
    <definedName name="pintu_teakwood_rangkap_nusra">#REF!</definedName>
    <definedName name="pintu1">[25]anal!#REF!</definedName>
    <definedName name="pintu2">[25]anal!#REF!</definedName>
    <definedName name="pintu3">[25]anal!#REF!</definedName>
    <definedName name="pintu4">[25]anal!#REF!</definedName>
    <definedName name="pintu5">[25]anal!#REF!</definedName>
    <definedName name="PINTU5MM">#REF!</definedName>
    <definedName name="PINTUPA">[27]anlisa!$P$420</definedName>
    <definedName name="Pipa_Accessories_End_Cap_25_mm">'[32]Daftar Harga Material'!$G$85</definedName>
    <definedName name="Pipa_Accessories_End_Cap_32_mm">'[32]Daftar Harga Material'!$G$86</definedName>
    <definedName name="Pipa_Accessories_Gate_Valve_25">'[32]Daftar Harga Material'!$G$88</definedName>
    <definedName name="Pipa_Galvanized_Medium_Ø_1">'[32]Daftar Harga Material'!$G$94</definedName>
    <definedName name="pipa_listrik">'[37]DAFTAR HARGA'!$H$129</definedName>
    <definedName name="Pipa_PVC_4">'[32]Daftar Harga Material'!$G$98</definedName>
    <definedName name="Pipa_PVC_AW_dia._4">'[70]Daftar Harga'!$D$351</definedName>
    <definedName name="pipa_t">[55]Bahan!$G$138</definedName>
    <definedName name="PipaBSdia15">#N/A</definedName>
    <definedName name="PipaBSdia15_1">#N/A</definedName>
    <definedName name="PipaBSdia15_2">#N/A</definedName>
    <definedName name="PipaBSdia25">#N/A</definedName>
    <definedName name="PipaBSdia25_1">#N/A</definedName>
    <definedName name="PipaBSdia3">#N/A</definedName>
    <definedName name="PipaBSdia3_1">#N/A</definedName>
    <definedName name="PipaBSdia4">#N/A</definedName>
    <definedName name="PipaBSdia4_1">#N/A</definedName>
    <definedName name="pj">#N/A</definedName>
    <definedName name="PKC">#N/A</definedName>
    <definedName name="PKC_1">#N/A</definedName>
    <definedName name="PKC_2">#N/A</definedName>
    <definedName name="pkp">[42]Ahs.2!$L$343</definedName>
    <definedName name="PL">#N/A</definedName>
    <definedName name="PL_1">#N/A</definedName>
    <definedName name="Plaf_3plex">[50]ABK!$F$275</definedName>
    <definedName name="plafon_akustik_bali">#REF!</definedName>
    <definedName name="plafon_akustik_jatim">#REF!</definedName>
    <definedName name="plafon_akustik_nusra">#REF!</definedName>
    <definedName name="plafon_grc_bali">#REF!</definedName>
    <definedName name="plafon_grc_jatim">#REF!</definedName>
    <definedName name="plafon_grc_nusra">#REF!</definedName>
    <definedName name="plafon_gypsum_bali">#REF!</definedName>
    <definedName name="plafon_gypsum_jatim">#REF!</definedName>
    <definedName name="plafon_gypsum_nusra">#REF!</definedName>
    <definedName name="plafond">[25]anal!#REF!</definedName>
    <definedName name="PlafondGRC4mm">#N/A</definedName>
    <definedName name="PlafondGRC4mm_1">#N/A</definedName>
    <definedName name="PlafondGypsumRHollow">#N/A</definedName>
    <definedName name="PlafondGypsumRHollow_1">#N/A</definedName>
    <definedName name="plamir">#N/A</definedName>
    <definedName name="plamir_1">#N/A</definedName>
    <definedName name="plamur">'[72]Hrg satuan'!#REF!</definedName>
    <definedName name="plamur_tembok">'[37]DAFTAR HARGA'!$H$116</definedName>
    <definedName name="plamurtembok">[51]UPAH!$F$55</definedName>
    <definedName name="PLANK">[27]anlisa!$P$372</definedName>
    <definedName name="plastik_gelombang">#REF!</definedName>
    <definedName name="plat">'[72]Hrg satuan'!#REF!</definedName>
    <definedName name="plat_beton_bali">#REF!</definedName>
    <definedName name="plat_beton_jatim">#REF!</definedName>
    <definedName name="plat_beton_nusra">#REF!</definedName>
    <definedName name="plat_diafragma">[55]Bahan!$G$58</definedName>
    <definedName name="PLAT1" localSheetId="2">#REF!</definedName>
    <definedName name="PLAT1" localSheetId="4">#REF!</definedName>
    <definedName name="PLAT1" localSheetId="1">#REF!</definedName>
    <definedName name="PLAT1" localSheetId="0">#REF!</definedName>
    <definedName name="PLAT1" localSheetId="3">#REF!</definedName>
    <definedName name="PLAT1" localSheetId="6">#REF!</definedName>
    <definedName name="PLAT1" localSheetId="8">#REF!</definedName>
    <definedName name="PLAT1">#REF!</definedName>
    <definedName name="Platlantaimesh2lps">#N/A</definedName>
    <definedName name="Platlantaimesh2lps_1">#N/A</definedName>
    <definedName name="PLES12">[27]anlisa!$P$104</definedName>
    <definedName name="PLES13">[27]anlisa!$P$113</definedName>
    <definedName name="Ples13_15cm">#N/A</definedName>
    <definedName name="Ples13_15cm_1">#N/A</definedName>
    <definedName name="ples15">[27]anlisa!#REF!</definedName>
    <definedName name="Ples15_15cm">#N/A</definedName>
    <definedName name="Ples15_15cm_1">#N/A</definedName>
    <definedName name="Ples16_15cm">#N/A</definedName>
    <definedName name="Ples16_15cm_1">#N/A</definedName>
    <definedName name="PlesBtn13_15cm">#N/A</definedName>
    <definedName name="PlesBtn13_15cm_1">#N/A</definedName>
    <definedName name="Plest_Screet13_35cm">#N/A</definedName>
    <definedName name="Plest_Screet13_35cm_1">#N/A</definedName>
    <definedName name="plester">#N/A</definedName>
    <definedName name="plester_1">#N/A</definedName>
    <definedName name="plester13">[25]anal!#REF!</definedName>
    <definedName name="plester13_1">#N/A</definedName>
    <definedName name="plester13_2">#N/A</definedName>
    <definedName name="plester15">[25]anal!$I$161</definedName>
    <definedName name="plester15_1">#N/A</definedName>
    <definedName name="Plesteran">[71]Analisa!$A$124:$I$164</definedName>
    <definedName name="plesteran_1_4">[50]ABK!$F$58</definedName>
    <definedName name="plesteran_1_4_bali">#REF!</definedName>
    <definedName name="plesteran_1_4_jatim">#REF!</definedName>
    <definedName name="plesteran_1_4_nusra">#REF!</definedName>
    <definedName name="plesteran_granit_bali">#REF!</definedName>
    <definedName name="plesteran_granit_jatim">#REF!</definedName>
    <definedName name="plesteran_granit_nusra">#REF!</definedName>
    <definedName name="plesteran_mortar_bali">#REF!</definedName>
    <definedName name="plesteran_mortar_jatim">#REF!</definedName>
    <definedName name="plesteran_mortar_nusra">#REF!</definedName>
    <definedName name="plesteran_teraso_bali">#REF!</definedName>
    <definedName name="plesteran_teraso_jatim">#REF!</definedName>
    <definedName name="plesteran_teraso_nusra">#REF!</definedName>
    <definedName name="plesterandindingbeton1.5tebal1cm">[74]analisa!$M$877</definedName>
    <definedName name="plesterwater">[25]anal!#REF!</definedName>
    <definedName name="PLIN">#N/A</definedName>
    <definedName name="PLIN_1">#N/A</definedName>
    <definedName name="plint">[27]anlisa!#REF!</definedName>
    <definedName name="plint_1030">[55]Bahan!$G$117</definedName>
    <definedName name="plint_homogenous_10x60_bali">#REF!</definedName>
    <definedName name="plint_homogenous_10x60_jatim">#REF!</definedName>
    <definedName name="plint_homogenous_10x60_nusra">#REF!</definedName>
    <definedName name="plint_kayu_kamper_2x10_bali">#REF!</definedName>
    <definedName name="plint_kayu_kamper_2x10_jatim">#REF!</definedName>
    <definedName name="plint_kayu_kamper_2x10_nusra">#REF!</definedName>
    <definedName name="Plint1030">#N/A</definedName>
    <definedName name="Plint1030_1">#N/A</definedName>
    <definedName name="plitur">#N/A</definedName>
    <definedName name="plitur_1">#N/A</definedName>
    <definedName name="PLK">#N/A</definedName>
    <definedName name="PLK_1">#N/A</definedName>
    <definedName name="plms">#N/A</definedName>
    <definedName name="plms_1">#N/A</definedName>
    <definedName name="PLT">#N/A</definedName>
    <definedName name="PLT_1">#N/A</definedName>
    <definedName name="pltg">#N/A</definedName>
    <definedName name="pltg_1">#N/A</definedName>
    <definedName name="pltgkb">#N/A</definedName>
    <definedName name="pltgkb_1">#N/A</definedName>
    <definedName name="pltgls">#N/A</definedName>
    <definedName name="pltgls_1">#N/A</definedName>
    <definedName name="pltgwr10">#N/A</definedName>
    <definedName name="pltgwr10_1">#N/A</definedName>
    <definedName name="pltgwr15">#N/A</definedName>
    <definedName name="pltgwr15_1">#N/A</definedName>
    <definedName name="Plywood4mm">[45]UPAH!#REF!</definedName>
    <definedName name="pmp">#N/A</definedName>
    <definedName name="pmp_1">#N/A</definedName>
    <definedName name="pmunding">#N/A</definedName>
    <definedName name="pmunding_1">#N/A</definedName>
    <definedName name="PNL">#N/A</definedName>
    <definedName name="PO">'[109]Harsat Upah'!$E$30</definedName>
    <definedName name="polish">#N/A</definedName>
    <definedName name="polish_1">#N/A</definedName>
    <definedName name="politur">[45]UPAH!#REF!</definedName>
    <definedName name="polos">#N/A</definedName>
    <definedName name="p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1">#N/A</definedName>
    <definedName name="pomc_2">#N/A</definedName>
    <definedName name="POMPA">#REF!</definedName>
    <definedName name="Pompa_Dev">#N/A</definedName>
    <definedName name="Pompa_Dev_1">#N/A</definedName>
    <definedName name="Pompa_Dev_2">#N/A</definedName>
    <definedName name="pompa_dragon">#REF!</definedName>
    <definedName name="Pompa_GWT">#N/A</definedName>
    <definedName name="Pompa_GWT_1">#N/A</definedName>
    <definedName name="pondas">[27]anlisa!#REF!</definedName>
    <definedName name="Pondasi_Agregat">[71]Analisa!$A$452:$I$492</definedName>
    <definedName name="pondasi_batu_bali">#REF!</definedName>
    <definedName name="pondasi_batu_jatim">#REF!</definedName>
    <definedName name="pondasi_batu_nusra">#REF!</definedName>
    <definedName name="pondasi_beton_bali">#REF!</definedName>
    <definedName name="pondasi_beton_jatim">#REF!</definedName>
    <definedName name="pondasi_beton_nusra">#REF!</definedName>
    <definedName name="POndasi_BK15PS">#N/A</definedName>
    <definedName name="POndasi_BK15PS_1">#N/A</definedName>
    <definedName name="pondasi225">#N/A</definedName>
    <definedName name="pondasi225_1">#N/A</definedName>
    <definedName name="PondasiBK14PS">#N/A</definedName>
    <definedName name="PondasiBK14PS_1">#N/A</definedName>
    <definedName name="pondljr">#N/A</definedName>
    <definedName name="pondljr_1">#N/A</definedName>
    <definedName name="pondstp">#N/A</definedName>
    <definedName name="pondstp_1">#N/A</definedName>
    <definedName name="PORS">#N/A</definedName>
    <definedName name="PORS_1">#N/A</definedName>
    <definedName name="Portland_Cement__tiga_roda___50kg">'[70]Daftar Harga'!$D$38</definedName>
    <definedName name="POS">#REF!</definedName>
    <definedName name="pot_tiang">#N/A</definedName>
    <definedName name="pot_tiang_1">#N/A</definedName>
    <definedName name="pot_tiang_2">#N/A</definedName>
    <definedName name="PP_01">#N/A</definedName>
    <definedName name="PP_01_1">#N/A</definedName>
    <definedName name="PP_02">#N/A</definedName>
    <definedName name="PP_02_1">#N/A</definedName>
    <definedName name="PP_03">#N/A</definedName>
    <definedName name="PP_03_1">#N/A</definedName>
    <definedName name="PP_03A">#N/A</definedName>
    <definedName name="PP_03A_1">#N/A</definedName>
    <definedName name="PP_04">#N/A</definedName>
    <definedName name="PP_04_1">#N/A</definedName>
    <definedName name="PP_05">#N/A</definedName>
    <definedName name="PP_05_1">#N/A</definedName>
    <definedName name="PP_06">#N/A</definedName>
    <definedName name="PP_06_1">#N/A</definedName>
    <definedName name="PP_07">#N/A</definedName>
    <definedName name="PP_07_1">#N/A</definedName>
    <definedName name="ppasang">'[57]har-sat'!$E$10</definedName>
    <definedName name="pph">#REF!</definedName>
    <definedName name="PPI">#N/A</definedName>
    <definedName name="PPI_1">#N/A</definedName>
    <definedName name="Pplester">[51]UPAH!$F$17</definedName>
    <definedName name="PPN">#REF!</definedName>
    <definedName name="ppnbjr">#N/A</definedName>
    <definedName name="ppnbjr_1">#N/A</definedName>
    <definedName name="ppnbor">#N/A</definedName>
    <definedName name="ppnbor_1">#N/A</definedName>
    <definedName name="ppnht1">#N/A</definedName>
    <definedName name="ppnht1_1">#N/A</definedName>
    <definedName name="ppnht2">#N/A</definedName>
    <definedName name="ppnht2_1">#N/A</definedName>
    <definedName name="ppnkmp">#N/A</definedName>
    <definedName name="ppnkmp_1">#N/A</definedName>
    <definedName name="ppnras">#N/A</definedName>
    <definedName name="ppnras_1">#N/A</definedName>
    <definedName name="ppnsam">#N/A</definedName>
    <definedName name="ppnsam_1">#N/A</definedName>
    <definedName name="pr">#N/A</definedName>
    <definedName name="pr_1">#N/A</definedName>
    <definedName name="pracetak">[45]UPAH!#REF!</definedName>
    <definedName name="praktis">[27]anlisa!#REF!</definedName>
    <definedName name="precast">#N/A</definedName>
    <definedName name="PRELIM">#N/A</definedName>
    <definedName name="PRELIM_1">#N/A</definedName>
    <definedName name="PRELIM_2">#N/A</definedName>
    <definedName name="Premium">[45]UPAH!#REF!</definedName>
    <definedName name="price">#N/A</definedName>
    <definedName name="price_1">#N/A</definedName>
    <definedName name="Primecoaat">[71]Analisa!$A$493:$I$533</definedName>
    <definedName name="PRIN" localSheetId="2">#REF!</definedName>
    <definedName name="PRIN" localSheetId="4">#REF!</definedName>
    <definedName name="PRIN" localSheetId="1">#REF!</definedName>
    <definedName name="PRIN" localSheetId="0">#REF!</definedName>
    <definedName name="PRIN" localSheetId="3">#REF!</definedName>
    <definedName name="PRIN" localSheetId="6">#REF!</definedName>
    <definedName name="PRIN" localSheetId="8">#REF!</definedName>
    <definedName name="PRIN">#REF!</definedName>
    <definedName name="print" localSheetId="6">#REF!</definedName>
    <definedName name="print" localSheetId="8">#REF!</definedName>
    <definedName name="print">#REF!</definedName>
    <definedName name="print_" localSheetId="6">#REF!</definedName>
    <definedName name="print_" localSheetId="8">#REF!</definedName>
    <definedName name="print_">#REF!</definedName>
    <definedName name="print_1">#N/A</definedName>
    <definedName name="_xlnm.Print_Area" localSheetId="6">COGS!$B$2:$M$14</definedName>
    <definedName name="_xlnm.Print_Area" localSheetId="5">'Profitability 5 lokasi'!$C$2:$Q$79</definedName>
    <definedName name="_xlnm.Print_Area">'[117]daf-alat'!$A$1:$L$33</definedName>
    <definedName name="Print_Area_MI">#REF!</definedName>
    <definedName name="Print_Area_MI_1">[118]Plumbing!#REF!</definedName>
    <definedName name="Print_Area_MI_1_1">[118]Plumbing!#REF!</definedName>
    <definedName name="Print_Area_MI_1_1_1">[118]Plumbing!#REF!</definedName>
    <definedName name="Print_Area_MI_1_7">[118]Plumbing!#REF!</definedName>
    <definedName name="Print_Area_MI_1_8">[118]Plumbing!#REF!</definedName>
    <definedName name="Print_Area_MI_10">[118]Plumbing!#REF!</definedName>
    <definedName name="Print_Area_MI_11">"#REF!"</definedName>
    <definedName name="Print_Area_MI_12">"#REF!"</definedName>
    <definedName name="Print_Area_MI_13">"#REF!"</definedName>
    <definedName name="Print_Area_MI_14">"#REF!"</definedName>
    <definedName name="Print_Area_MI_15">"#REF!"</definedName>
    <definedName name="Print_Area_MI_16">"#REF!"</definedName>
    <definedName name="Print_Area_MI_17">"#REF!"</definedName>
    <definedName name="Print_Area_MI_18">"#REF!"</definedName>
    <definedName name="Print_Area_MI_3">[118]Plumbing!#REF!</definedName>
    <definedName name="Print_Area_MI_4">"#REF!"</definedName>
    <definedName name="Print_Area_MI_5">"#REF!"</definedName>
    <definedName name="Print_Area_MI_6">"#REF!"</definedName>
    <definedName name="Print_Area_MI_7">[118]Plumbing!#REF!</definedName>
    <definedName name="Print_Area_MI_8">[118]Plumbing!#REF!</definedName>
    <definedName name="Print_Area_MI_9">[118]Plumbing!#REF!</definedName>
    <definedName name="_xlnm.Print_Titles">#N/A</definedName>
    <definedName name="Print_Titles_MI" localSheetId="6">#REF!</definedName>
    <definedName name="Print_Titles_MI" localSheetId="8">#REF!</definedName>
    <definedName name="Print_Titles_MI">'[119]A-ars'!$A$1:$IV$9</definedName>
    <definedName name="PRINT_TITLES_MI_1">#N/A</definedName>
    <definedName name="PRINT_TITLES_MI_11">"#REF!"</definedName>
    <definedName name="PRINT_TITLES_MI_12">"#REF!"</definedName>
    <definedName name="PRINT_TITLES_MI_13">"#REF!"</definedName>
    <definedName name="PRINT_TITLES_MI_14">"#REF!"</definedName>
    <definedName name="PRINT_TITLES_MI_15">"#REF!"</definedName>
    <definedName name="PRINT_TITLES_MI_16">"#REF!"</definedName>
    <definedName name="PRINT_TITLES_MI_17">"#REF!"</definedName>
    <definedName name="PRINT_TITLES_MI_18">"#REF!"</definedName>
    <definedName name="PRINT_TITLES_MI_4">"#REF!"</definedName>
    <definedName name="PRINT_TITLES_MI_5">"#REF!"</definedName>
    <definedName name="PRINT_TITLES_MI_6">"#REF!"</definedName>
    <definedName name="PRINT_TITLES_MI_7">"#REF!"</definedName>
    <definedName name="PRINT_TITLES_MI_9">"#REF!"</definedName>
    <definedName name="print12" localSheetId="2" hidden="1">#REF!</definedName>
    <definedName name="print12" localSheetId="4" hidden="1">#REF!</definedName>
    <definedName name="print12" localSheetId="1" hidden="1">#REF!</definedName>
    <definedName name="print12" localSheetId="0" hidden="1">#REF!</definedName>
    <definedName name="print12" localSheetId="3" hidden="1">#REF!</definedName>
    <definedName name="print12" localSheetId="6" hidden="1">#REF!</definedName>
    <definedName name="print12" localSheetId="5" hidden="1">#REF!</definedName>
    <definedName name="print12" localSheetId="8" hidden="1">#REF!</definedName>
    <definedName name="print12" hidden="1">#REF!</definedName>
    <definedName name="PRN">#N/A</definedName>
    <definedName name="PRN_1">#N/A</definedName>
    <definedName name="PRO">#N/A</definedName>
    <definedName name="PRO_1">#N/A</definedName>
    <definedName name="ProdForm" localSheetId="2" hidden="1">#REF!</definedName>
    <definedName name="ProdForm" localSheetId="4" hidden="1">#REF!</definedName>
    <definedName name="ProdForm" localSheetId="1" hidden="1">#REF!</definedName>
    <definedName name="ProdForm" localSheetId="0" hidden="1">#REF!</definedName>
    <definedName name="ProdForm" localSheetId="3" hidden="1">#REF!</definedName>
    <definedName name="ProdForm" localSheetId="6" hidden="1">#REF!</definedName>
    <definedName name="ProdForm" localSheetId="5" hidden="1">#REF!</definedName>
    <definedName name="ProdForm" localSheetId="8" hidden="1">#REF!</definedName>
    <definedName name="ProdForm" hidden="1">#REF!</definedName>
    <definedName name="ProdForm_1">#N/A</definedName>
    <definedName name="ProdForm_2">#N/A</definedName>
    <definedName name="Product" localSheetId="2" hidden="1">#REF!</definedName>
    <definedName name="Product" localSheetId="4" hidden="1">#REF!</definedName>
    <definedName name="Product" localSheetId="1" hidden="1">#REF!</definedName>
    <definedName name="Product" localSheetId="0" hidden="1">#REF!</definedName>
    <definedName name="Product" localSheetId="3" hidden="1">#REF!</definedName>
    <definedName name="Product" localSheetId="6" hidden="1">#REF!</definedName>
    <definedName name="Product" localSheetId="5" hidden="1">#REF!</definedName>
    <definedName name="Product" localSheetId="8" hidden="1">#REF!</definedName>
    <definedName name="Product" hidden="1">#REF!</definedName>
    <definedName name="Product_1">#N/A</definedName>
    <definedName name="Product_2">#N/A</definedName>
    <definedName name="Produksiperhari">[29]Metode!$M$202</definedName>
    <definedName name="profil">#N/A</definedName>
    <definedName name="profil_1">#N/A</definedName>
    <definedName name="profil_gypsum">[55]Bahan!$G$35</definedName>
    <definedName name="profil1">#N/A</definedName>
    <definedName name="profil1_1">#N/A</definedName>
    <definedName name="profil2">#N/A</definedName>
    <definedName name="profil2_1">#N/A</definedName>
    <definedName name="profil3">#N/A</definedName>
    <definedName name="profil3_1">#N/A</definedName>
    <definedName name="profil4">#N/A</definedName>
    <definedName name="profil4_1">#N/A</definedName>
    <definedName name="profil5">#N/A</definedName>
    <definedName name="profil5_1">#N/A</definedName>
    <definedName name="PROFIT">#N/A</definedName>
    <definedName name="PROFIT_1">#N/A</definedName>
    <definedName name="ProjectLocation">'[81]Fill this out first...'!$D$13</definedName>
    <definedName name="ProjectNumber">'[81]Fill this out first...'!$D$19</definedName>
    <definedName name="ProjectSubtitle">'[81]Fill this out first...'!$D$12</definedName>
    <definedName name="ProjectTitle">'[81]Fill this out first...'!$D$11</definedName>
    <definedName name="PROPINSI">#N/A</definedName>
    <definedName name="prostitusi">#N/A</definedName>
    <definedName name="prostitusi_1">#N/A</definedName>
    <definedName name="Proyek">#REF!</definedName>
    <definedName name="prs">#N/A</definedName>
    <definedName name="prs_1">#N/A</definedName>
    <definedName name="prs_2">#N/A</definedName>
    <definedName name="PS">#REF!</definedName>
    <definedName name="Ps.beton">#N/A</definedName>
    <definedName name="Ps.beton_1">#N/A</definedName>
    <definedName name="PSB">#N/A</definedName>
    <definedName name="PSB_1">#N/A</definedName>
    <definedName name="psbtn">#N/A</definedName>
    <definedName name="psbtn_1">#N/A</definedName>
    <definedName name="pseng">[51]UPAH!$F$66</definedName>
    <definedName name="PSET">#N/A</definedName>
    <definedName name="PSET_1">#N/A</definedName>
    <definedName name="PsKran">#N/A</definedName>
    <definedName name="PsKran_1">#N/A</definedName>
    <definedName name="pspsg">#N/A</definedName>
    <definedName name="pspsg_1">#N/A</definedName>
    <definedName name="PST">'[109]Harsat Upah'!$E$10</definedName>
    <definedName name="pst_1">#N/A</definedName>
    <definedName name="PSU">#N/A</definedName>
    <definedName name="PSU_1">#N/A</definedName>
    <definedName name="PT">'[109]Harsat Upah'!$E$11</definedName>
    <definedName name="pt_1">#N/A</definedName>
    <definedName name="PTJW">#REF!</definedName>
    <definedName name="PTNC">#N/A</definedName>
    <definedName name="ptripleks">[51]UPAH!$F$62</definedName>
    <definedName name="purlin">[55]Bahan!$G$56</definedName>
    <definedName name="purug">#N/A</definedName>
    <definedName name="purug_1">#N/A</definedName>
    <definedName name="purug_2">#N/A</definedName>
    <definedName name="PUSAT">'[120]LS-Rutin'!$D$12</definedName>
    <definedName name="PUSAT_1">#N/A</definedName>
    <definedName name="PUSPI" localSheetId="2" hidden="1">#REF!</definedName>
    <definedName name="PUSPI" localSheetId="4" hidden="1">#REF!</definedName>
    <definedName name="PUSPI" localSheetId="1" hidden="1">#REF!</definedName>
    <definedName name="PUSPI" localSheetId="0" hidden="1">#REF!</definedName>
    <definedName name="PUSPI" localSheetId="3" hidden="1">#REF!</definedName>
    <definedName name="PUSPI" localSheetId="6" hidden="1">#REF!</definedName>
    <definedName name="PUSPI" localSheetId="5" hidden="1">#REF!</definedName>
    <definedName name="PUSPI" localSheetId="8" hidden="1">#REF!</definedName>
    <definedName name="PUSPI" hidden="1">#REF!</definedName>
    <definedName name="putih30">#N/A</definedName>
    <definedName name="putih40">#N/A</definedName>
    <definedName name="pvc_1_bali">#REF!</definedName>
    <definedName name="pvc_1_jatim">#REF!</definedName>
    <definedName name="pvc_1_nusra">#REF!</definedName>
    <definedName name="pvc_1_seperempat_bali">#REF!</definedName>
    <definedName name="pvc_1_seperempat_jatim">#REF!</definedName>
    <definedName name="pvc_1_seperempat_nusra">#REF!</definedName>
    <definedName name="pvc_2_bali">#REF!</definedName>
    <definedName name="pvc_2_jatim">#REF!</definedName>
    <definedName name="pvc_2_nusra">#REF!</definedName>
    <definedName name="pvc_3per4_bali">#REF!</definedName>
    <definedName name="pvc_3per4_jatim">#REF!</definedName>
    <definedName name="pvc_3per4_nusra">#REF!</definedName>
    <definedName name="pvc_4">[55]Bahan!$G$137</definedName>
    <definedName name="pvc_4_bali">#REF!</definedName>
    <definedName name="pvc_4_jatim">#REF!</definedName>
    <definedName name="pvc_4_nusra">#REF!</definedName>
    <definedName name="PVC_AW05">#N/A</definedName>
    <definedName name="PVC_AW05_1">#N/A</definedName>
    <definedName name="PVC_AW05_2">#N/A</definedName>
    <definedName name="PVC_AW1">#N/A</definedName>
    <definedName name="PVC_AW1_1">#N/A</definedName>
    <definedName name="PVC_AW114">#N/A</definedName>
    <definedName name="PVC_AW114_1">#N/A</definedName>
    <definedName name="PVC_AW15">#N/A</definedName>
    <definedName name="PVC_AW15_1">#N/A</definedName>
    <definedName name="PVC_AW2">#N/A</definedName>
    <definedName name="PVC_AW2_1">#N/A</definedName>
    <definedName name="PVC_AW25">#N/A</definedName>
    <definedName name="PVC_AW25_1">#N/A</definedName>
    <definedName name="PVC_AW3">#N/A</definedName>
    <definedName name="PVC_AW3_1">#N/A</definedName>
    <definedName name="PVC_AW34">#N/A</definedName>
    <definedName name="PVC_AW34_1">#N/A</definedName>
    <definedName name="PVC_AW4">#N/A</definedName>
    <definedName name="PVC_AW4_1">#N/A</definedName>
    <definedName name="PVC_D114">#N/A</definedName>
    <definedName name="PVC_D115">#N/A</definedName>
    <definedName name="PVC_D2">#N/A</definedName>
    <definedName name="PVC_D215">#N/A</definedName>
    <definedName name="PVC_D215_1">#N/A</definedName>
    <definedName name="PVC_D215_2">#N/A</definedName>
    <definedName name="PVC_D3">#N/A</definedName>
    <definedName name="PVC_D4">#N/A</definedName>
    <definedName name="PVC_D6">#N/A</definedName>
    <definedName name="PVC_D8">#N/A</definedName>
    <definedName name="PVC_D8_1">#N/A</definedName>
    <definedName name="PVC_D8_2">#N/A</definedName>
    <definedName name="pvc_setengah_bali">#REF!</definedName>
    <definedName name="pvc_setengah_jatim">#REF!</definedName>
    <definedName name="pvc_setengah_nusra">#REF!</definedName>
    <definedName name="q">#REF!</definedName>
    <definedName name="Q_1">#N/A</definedName>
    <definedName name="qq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1">#N/A</definedName>
    <definedName name="qq_2">#N/A</definedName>
    <definedName name="QR_BC">#N/A</definedName>
    <definedName name="QR_BC_1">#N/A</definedName>
    <definedName name="QR_BC_2">#N/A</definedName>
    <definedName name="QSatU">[29]Metode!$M$166</definedName>
    <definedName name="Qt">[29]Metode!$M$85</definedName>
    <definedName name="QW" localSheetId="2" hidden="1">#REF!</definedName>
    <definedName name="QW" localSheetId="4" hidden="1">#REF!</definedName>
    <definedName name="QW" localSheetId="1" hidden="1">#REF!</definedName>
    <definedName name="QW" localSheetId="0" hidden="1">#REF!</definedName>
    <definedName name="QW" localSheetId="3" hidden="1">#REF!</definedName>
    <definedName name="QW" localSheetId="6" hidden="1">#REF!</definedName>
    <definedName name="QW" localSheetId="5" hidden="1">#REF!</definedName>
    <definedName name="QW" localSheetId="8" hidden="1">#REF!</definedName>
    <definedName name="QW" hidden="1">#REF!</definedName>
    <definedName name="QW_1">#N/A</definedName>
    <definedName name="qwe">#N/A</definedName>
    <definedName name="qwe_1">#N/A</definedName>
    <definedName name="qwer">'[64]4-Basic Price'!$F$8</definedName>
    <definedName name="QWER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1">#N/A</definedName>
    <definedName name="QWERQWE_2">#N/A</definedName>
    <definedName name="R_KudaBaja">#N/A</definedName>
    <definedName name="R_KudaBaja_1">#N/A</definedName>
    <definedName name="R_KudaBaja_2">#N/A</definedName>
    <definedName name="R_RengkasokyII">#N/A</definedName>
    <definedName name="R_RengkasokyII_1">#N/A</definedName>
    <definedName name="RA">#N/A</definedName>
    <definedName name="RA_1">#N/A</definedName>
    <definedName name="ra11p">#N/A</definedName>
    <definedName name="ra11p_1">#N/A</definedName>
    <definedName name="ra13p">#N/A</definedName>
    <definedName name="ra13p_1">#N/A</definedName>
    <definedName name="rab">#REF!</definedName>
    <definedName name="rab_1">#N/A</definedName>
    <definedName name="RAB_1_1">#N/A</definedName>
    <definedName name="RAB_2">#N/A</definedName>
    <definedName name="RAB_2_1">#N/A</definedName>
    <definedName name="RAB_3">#N/A</definedName>
    <definedName name="RABA1">#REF!</definedName>
    <definedName name="RABGU">#REF!</definedName>
    <definedName name="rack1">#N/A</definedName>
    <definedName name="rack1_1">#N/A</definedName>
    <definedName name="rack2">#N/A</definedName>
    <definedName name="rack2_1">#N/A</definedName>
    <definedName name="rack3">#N/A</definedName>
    <definedName name="rack4">#N/A</definedName>
    <definedName name="rahayu">#N/A</definedName>
    <definedName name="rahayu_1">#N/A</definedName>
    <definedName name="rahayu_2">#N/A</definedName>
    <definedName name="raiben3">[44]Upah!#REF!</definedName>
    <definedName name="railing">#N/A</definedName>
    <definedName name="railing_1">#N/A</definedName>
    <definedName name="railing_besi_balkon_bali">#REF!</definedName>
    <definedName name="railing_besi_balkon_jatim">#REF!</definedName>
    <definedName name="railing_besi_balkon_nusra">#REF!</definedName>
    <definedName name="railing_besi_tangga_bali">#REF!</definedName>
    <definedName name="railing_besi_tangga_jatim">#REF!</definedName>
    <definedName name="railing_besi_tangga_nusra">#REF!</definedName>
    <definedName name="railing_stainless_tangga_bali">#REF!</definedName>
    <definedName name="railing_stainless_tangga_jatim">#REF!</definedName>
    <definedName name="railing_stainless_tangga_nusra">#REF!</definedName>
    <definedName name="railing_teras">#REF!</definedName>
    <definedName name="Railling">#N/A</definedName>
    <definedName name="Railling_1">#N/A</definedName>
    <definedName name="raised_floor_bali">#REF!</definedName>
    <definedName name="raised_floor_jatim">#REF!</definedName>
    <definedName name="raised_floor_nusra">#REF!</definedName>
    <definedName name="ram">#N/A</definedName>
    <definedName name="ram_1">#N/A</definedName>
    <definedName name="rangka_plafon_kamper_bali">#REF!</definedName>
    <definedName name="rangka_plafon_kamper_jatim">#REF!</definedName>
    <definedName name="rangka_plafon_kamper_nusra">#REF!</definedName>
    <definedName name="rangka_plafon_meranti_bali">#REF!</definedName>
    <definedName name="rangka_plafon_meranti_jatim">#REF!</definedName>
    <definedName name="rangka_plafon_meranti_nusra">#REF!</definedName>
    <definedName name="RANGKAATAP">#REF!</definedName>
    <definedName name="rangkanako">[45]UPAH!#REF!</definedName>
    <definedName name="RANGKAPL">#REF!</definedName>
    <definedName name="RANGPLA">#REF!</definedName>
    <definedName name="RAP">#REF!</definedName>
    <definedName name="rapa">#N/A</definedName>
    <definedName name="rapa_1">#N/A</definedName>
    <definedName name="rapa_2">#N/A</definedName>
    <definedName name="rapal">[27]anlisa!$P$445</definedName>
    <definedName name="rapi">#N/A</definedName>
    <definedName name="rapi_1">#N/A</definedName>
    <definedName name="rapi_2">#N/A</definedName>
    <definedName name="ratap">[27]anlisa!$P$362</definedName>
    <definedName name="RATE">#N/A</definedName>
    <definedName name="RATE_1">#N/A</definedName>
    <definedName name="RATE_2">#N/A</definedName>
    <definedName name="RCArea" localSheetId="2" hidden="1">#REF!</definedName>
    <definedName name="RCArea" localSheetId="4" hidden="1">#REF!</definedName>
    <definedName name="RCArea" localSheetId="1" hidden="1">#REF!</definedName>
    <definedName name="RCArea" localSheetId="0" hidden="1">#REF!</definedName>
    <definedName name="RCArea" localSheetId="3" hidden="1">#REF!</definedName>
    <definedName name="RCArea" localSheetId="6" hidden="1">#REF!</definedName>
    <definedName name="RCArea" localSheetId="5" hidden="1">#REF!</definedName>
    <definedName name="RCArea" localSheetId="8" hidden="1">#REF!</definedName>
    <definedName name="RCArea" hidden="1">#REF!</definedName>
    <definedName name="RCArea_1">#N/A</definedName>
    <definedName name="RCArea_2">#N/A</definedName>
    <definedName name="RE" localSheetId="2" hidden="1">#REF!</definedName>
    <definedName name="RE" localSheetId="4" hidden="1">#REF!</definedName>
    <definedName name="RE" localSheetId="1" hidden="1">#REF!</definedName>
    <definedName name="RE" localSheetId="0" hidden="1">#REF!</definedName>
    <definedName name="RE" localSheetId="3" hidden="1">#REF!</definedName>
    <definedName name="RE" localSheetId="6" hidden="1">#REF!</definedName>
    <definedName name="RE" localSheetId="5" hidden="1">#REF!</definedName>
    <definedName name="RE" localSheetId="8" hidden="1">#REF!</definedName>
    <definedName name="RE" hidden="1">#REF!</definedName>
    <definedName name="REAL">#REF!</definedName>
    <definedName name="_xlnm.Recorder">#REF!</definedName>
    <definedName name="REKAP">[35]ANALISA!#REF!</definedName>
    <definedName name="rekap_ars">#REF!</definedName>
    <definedName name="Rekap_Arsitektur">#REF!</definedName>
    <definedName name="rekap_lantai">#N/A</definedName>
    <definedName name="rekap_lantai_1">#N/A</definedName>
    <definedName name="rekap_lantai_2">#N/A</definedName>
    <definedName name="rekap_sub_unit">#N/A</definedName>
    <definedName name="rekap_sub_unit_1">#N/A</definedName>
    <definedName name="REKAPBDG">#N/A</definedName>
    <definedName name="Rekapkomp">#N/A</definedName>
    <definedName name="Rekapkomp_1">#N/A</definedName>
    <definedName name="Rekapkomp_2">#N/A</definedName>
    <definedName name="remic">[42]Ahs.1!$M$1163</definedName>
    <definedName name="reng23bs">#N/A</definedName>
    <definedName name="reng23bs_1">#N/A</definedName>
    <definedName name="reng23kb">#N/A</definedName>
    <definedName name="reng23kb_1">#N/A</definedName>
    <definedName name="reng23ras">#N/A</definedName>
    <definedName name="reng23ras_1">#N/A</definedName>
    <definedName name="reng34km">#N/A</definedName>
    <definedName name="reng34km_1">#N/A</definedName>
    <definedName name="reng34ras">#N/A</definedName>
    <definedName name="reng34ras_1">#N/A</definedName>
    <definedName name="renovasi">[121]master!$C$8:$H$117</definedName>
    <definedName name="REP">#N/A</definedName>
    <definedName name="REP_1">#N/A</definedName>
    <definedName name="res">#N/A</definedName>
    <definedName name="res_1">#N/A</definedName>
    <definedName name="RESERVOAR">#REF!</definedName>
    <definedName name="residu">[44]Upah!$J$70</definedName>
    <definedName name="residu_kayu_m2_bali">#REF!</definedName>
    <definedName name="residu_kayu_m2_jatim">#REF!</definedName>
    <definedName name="residu_kayu_m2_nusra">#REF!</definedName>
    <definedName name="RESUM">#N/A</definedName>
    <definedName name="RESUM_1">#N/A</definedName>
    <definedName name="RESUM_2">#N/A</definedName>
    <definedName name="ret">#N/A</definedName>
    <definedName name="ret_1">#N/A</definedName>
    <definedName name="ret_2">#N/A</definedName>
    <definedName name="ria">[45]UPAH!#REF!</definedName>
    <definedName name="RIBU">#REF!</definedName>
    <definedName name="rina">#N/A</definedName>
    <definedName name="rina_1">#N/A</definedName>
    <definedName name="rina_2">#N/A</definedName>
    <definedName name="RINCIANSEWA">#N/A</definedName>
    <definedName name="RINCIANSEWA_1">#N/A</definedName>
    <definedName name="RINCIANSEWA2">#N/A</definedName>
    <definedName name="RINCIANSEWA2_1">#N/A</definedName>
    <definedName name="ringbalk_bali">#REF!</definedName>
    <definedName name="ringbalk_jatim">#REF!</definedName>
    <definedName name="ringbalk_nusra">#REF!</definedName>
    <definedName name="rk">#N/A</definedName>
    <definedName name="rk_1">#N/A</definedName>
    <definedName name="rk_11">"#REF!"</definedName>
    <definedName name="rk_12">"#REF!"</definedName>
    <definedName name="rk_13">"#REF!"</definedName>
    <definedName name="rk_14">"#REF!"</definedName>
    <definedName name="rk_15">"#REF!"</definedName>
    <definedName name="rk_16">"#REF!"</definedName>
    <definedName name="rk_17">"#REF!"</definedName>
    <definedName name="rk_18">"#REF!"</definedName>
    <definedName name="rk_3">#REF!</definedName>
    <definedName name="rk_4">"#REF!"</definedName>
    <definedName name="rk_5">"#REF!"</definedName>
    <definedName name="rk_6">"#REF!"</definedName>
    <definedName name="rk_7">"#REF!"</definedName>
    <definedName name="rm">[96]UPAH!$F$41</definedName>
    <definedName name="RNB">#N/A</definedName>
    <definedName name="RNB_1">#N/A</definedName>
    <definedName name="rolcat">#N/A</definedName>
    <definedName name="rolcat_1">#N/A</definedName>
    <definedName name="rooster">'[72]Hrg satuan'!#REF!</definedName>
    <definedName name="ror">[42]Ahs.1!$I$1271</definedName>
    <definedName name="rosster">#N/A</definedName>
    <definedName name="rosster_1">#N/A</definedName>
    <definedName name="roster">[96]UPAH!#REF!</definedName>
    <definedName name="Roster2">[45]UPAH!#REF!</definedName>
    <definedName name="round">#REF!</definedName>
    <definedName name="Round1">#N/A</definedName>
    <definedName name="Round1_1">#N/A</definedName>
    <definedName name="Round2">#N/A</definedName>
    <definedName name="Round2_1">#N/A</definedName>
    <definedName name="Rp.">[27]anlisa!$P$393</definedName>
    <definedName name="rpm">[42]Ahs.1!$J$1163</definedName>
    <definedName name="RPRATE">#N/A</definedName>
    <definedName name="RPRATE_1">#N/A</definedName>
    <definedName name="rr">[1]analisa!#REF!</definedName>
    <definedName name="rrr">[122]ANALISA!#REF!</definedName>
    <definedName name="rsd">#N/A</definedName>
    <definedName name="rsd_1">#N/A</definedName>
    <definedName name="rstst">#REF!</definedName>
    <definedName name="RT" localSheetId="2">#REF!</definedName>
    <definedName name="RT" localSheetId="4">#REF!</definedName>
    <definedName name="RT" localSheetId="1">#REF!</definedName>
    <definedName name="RT" localSheetId="0">#REF!</definedName>
    <definedName name="RT" localSheetId="3">#REF!</definedName>
    <definedName name="RT" localSheetId="6">#REF!</definedName>
    <definedName name="RT" localSheetId="8">#REF!</definedName>
    <definedName name="RT">#REF!</definedName>
    <definedName name="rtst">#REF!</definedName>
    <definedName name="rtstrsr">#REF!</definedName>
    <definedName name="RUAS">#N/A</definedName>
    <definedName name="Rucika">#N/A</definedName>
    <definedName name="Rucika_1">#N/A</definedName>
    <definedName name="Rucika_2">#N/A</definedName>
    <definedName name="Rucika_Wavin">#REF!</definedName>
    <definedName name="rukan_a">[123]TOWN!#REF!</definedName>
    <definedName name="rukan_aa">[123]TOWN!#REF!</definedName>
    <definedName name="rukan_b">[123]TOWN!#REF!</definedName>
    <definedName name="rukan_c">[123]TOWN!#REF!</definedName>
    <definedName name="rukan_cc">[123]TOWN!#REF!</definedName>
    <definedName name="rukan_d">[123]TOWN!#REF!</definedName>
    <definedName name="rukan_dd">[123]TOWN!#REF!</definedName>
    <definedName name="rukan_e">[123]TOWN!#REF!</definedName>
    <definedName name="rukan_ee">[123]TOWN!#REF!</definedName>
    <definedName name="RUPIAH">#N/A</definedName>
    <definedName name="RUTIN">#REF!</definedName>
    <definedName name="RUTIN_1">#N/A</definedName>
    <definedName name="RUTIN_2">#N/A</definedName>
    <definedName name="rwtwt">#REF!</definedName>
    <definedName name="S" localSheetId="6">#REF!</definedName>
    <definedName name="S" localSheetId="8">#REF!</definedName>
    <definedName name="S">#REF!</definedName>
    <definedName name="S_1">#N/A</definedName>
    <definedName name="S_123">[71]Analisa!$H$285</definedName>
    <definedName name="S_Baja">[71]Analisa!$H$367</definedName>
    <definedName name="S_Batu">[71]Analisa!$H$80</definedName>
    <definedName name="S_Bo">[71]Analisa!$H$326</definedName>
    <definedName name="S_DIGIT">#REF!</definedName>
    <definedName name="S_Galian">[71]Analisa!$H$39</definedName>
    <definedName name="S_JUTA">#REF!</definedName>
    <definedName name="S_Kosong">[71]Analisa!$H$121</definedName>
    <definedName name="S_Lapen">[71]Analisa!$H$449</definedName>
    <definedName name="S_LPA">[71]Analisa!$H$490</definedName>
    <definedName name="S_MILYAR">#REF!</definedName>
    <definedName name="S_Pbt">[71]Analisa!$H$80</definedName>
    <definedName name="S_Plester">[71]Analisa!$H$162</definedName>
    <definedName name="S_Prime">[71]Analisa!$H$531</definedName>
    <definedName name="S_RIBU">#REF!</definedName>
    <definedName name="S_SATU">#REF!</definedName>
    <definedName name="S_Ugal">[71]Analisa!$H$203</definedName>
    <definedName name="S_Ulin">[71]Analisa!$H$408</definedName>
    <definedName name="S_Upil">[71]Analisa!$H$203</definedName>
    <definedName name="sa">#REF!</definedName>
    <definedName name="sa_1">#N/A</definedName>
    <definedName name="sakelar_ganda">#REF!</definedName>
    <definedName name="Sakelar_tunggal">#REF!</definedName>
    <definedName name="sakelart">[96]UPAH!$F$44</definedName>
    <definedName name="saklardouble">'[72]Hrg satuan'!#REF!</definedName>
    <definedName name="sakura">[45]UPAH!#REF!</definedName>
    <definedName name="Sales">#REF!</definedName>
    <definedName name="Sales_1">#REF!</definedName>
    <definedName name="Sand_Filter">#N/A</definedName>
    <definedName name="Sand_Filter_1">#N/A</definedName>
    <definedName name="SANS">#N/A</definedName>
    <definedName name="sanyo">#N/A</definedName>
    <definedName name="sanyo_1">#N/A</definedName>
    <definedName name="sarogol">#N/A</definedName>
    <definedName name="sarogol_1">#N/A</definedName>
    <definedName name="SASAS" localSheetId="2" hidden="1">#REF!</definedName>
    <definedName name="SASAS" localSheetId="4" hidden="1">#REF!</definedName>
    <definedName name="SASAS" localSheetId="1" hidden="1">#REF!</definedName>
    <definedName name="SASAS" localSheetId="0" hidden="1">#REF!</definedName>
    <definedName name="SASAS" localSheetId="3" hidden="1">#REF!</definedName>
    <definedName name="SASAS" localSheetId="6" hidden="1">#REF!</definedName>
    <definedName name="SASAS" localSheetId="5" hidden="1">#REF!</definedName>
    <definedName name="SASAS" localSheetId="8" hidden="1">#REF!</definedName>
    <definedName name="SASAS" hidden="1">#REF!</definedName>
    <definedName name="sat">[42]Ahs.2!$L$349</definedName>
    <definedName name="satu">[27]anlisa!#REF!</definedName>
    <definedName name="satu_1">#N/A</definedName>
    <definedName name="SatuanBahan">[124]HBU!$F$457:$F$471</definedName>
    <definedName name="SatuanTenaga">[124]HBU!$F$472</definedName>
    <definedName name="Say">#REF!</definedName>
    <definedName name="Say_1">#REF!</definedName>
    <definedName name="SBOQ">#N/A</definedName>
    <definedName name="SBOQ_1">#N/A</definedName>
    <definedName name="SBOQ1">#N/A</definedName>
    <definedName name="SBOQ1_1">#N/A</definedName>
    <definedName name="SBOQ2">#N/A</definedName>
    <definedName name="SBOQ2_1">#N/A</definedName>
    <definedName name="SBQ">#N/A</definedName>
    <definedName name="SBQ_1">#N/A</definedName>
    <definedName name="sc">#N/A</definedName>
    <definedName name="sc_1">#N/A</definedName>
    <definedName name="scc">#N/A</definedName>
    <definedName name="scc_1">#N/A</definedName>
    <definedName name="scedu">#N/A</definedName>
    <definedName name="scedu_1">#N/A</definedName>
    <definedName name="screed">#N/A</definedName>
    <definedName name="screed_1">#N/A</definedName>
    <definedName name="screeding_bali">#REF!</definedName>
    <definedName name="screeding_jatim">#REF!</definedName>
    <definedName name="screeding_nusra">#REF!</definedName>
    <definedName name="screw_drywall">[55]Bahan!$G$71</definedName>
    <definedName name="sd">#N/A</definedName>
    <definedName name="sd_">#REF!</definedName>
    <definedName name="sd3p">#N/A</definedName>
    <definedName name="sda" localSheetId="2" hidden="1">#REF!</definedName>
    <definedName name="sda" localSheetId="4" hidden="1">#REF!</definedName>
    <definedName name="sda" localSheetId="1" hidden="1">#REF!</definedName>
    <definedName name="sda" localSheetId="0" hidden="1">#REF!</definedName>
    <definedName name="sda" localSheetId="3" hidden="1">#REF!</definedName>
    <definedName name="sda" localSheetId="6" hidden="1">#REF!</definedName>
    <definedName name="sda" localSheetId="5" hidden="1">#REF!</definedName>
    <definedName name="sda" localSheetId="8" hidden="1">#REF!</definedName>
    <definedName name="sda" hidden="1">#REF!</definedName>
    <definedName name="sda_1">#N/A</definedName>
    <definedName name="sda_2">#N/A</definedName>
    <definedName name="SDMONG">#N/A</definedName>
    <definedName name="SDMONG_1">#N/A</definedName>
    <definedName name="sds">[55]Bahan!$G$61</definedName>
    <definedName name="SDSD">#REF!</definedName>
    <definedName name="sdsd_">#REF!</definedName>
    <definedName name="sdsd_dsd">#REF!</definedName>
    <definedName name="sdsdg">#REF!</definedName>
    <definedName name="SDSDSD">#REF!</definedName>
    <definedName name="sdtbk">#N/A</definedName>
    <definedName name="sdtbk_1">#N/A</definedName>
    <definedName name="sdw">#REF!</definedName>
    <definedName name="se">#REF!</definedName>
    <definedName name="seal_tape">[55]Bahan!$G$84</definedName>
    <definedName name="sebelas">#REF!</definedName>
    <definedName name="SEBUT">#REF!</definedName>
    <definedName name="Section_1_Title">'[81]Fill this out first...'!$I$5</definedName>
    <definedName name="Section_8_Title">'[81]Fill this out first...'!$I$7</definedName>
    <definedName name="SEE">#N/A</definedName>
    <definedName name="SekeringDN2">[51]UPAH!$F$77</definedName>
    <definedName name="sekring">'[72]Hrg satuan'!#REF!</definedName>
    <definedName name="selasar">#N/A</definedName>
    <definedName name="selasar_1">#N/A</definedName>
    <definedName name="selasar_2">#N/A</definedName>
    <definedName name="selotip">#N/A</definedName>
    <definedName name="selotip_1">#N/A</definedName>
    <definedName name="sembilan">#REF!</definedName>
    <definedName name="Semen">#N/A</definedName>
    <definedName name="Semen_1">#N/A</definedName>
    <definedName name="Semen_portlan">'[37]DAFTAR HARGA'!$H$40</definedName>
    <definedName name="Semen_warna">'[37]DAFTAR HARGA'!$H$41</definedName>
    <definedName name="semenpc">'[57]har-sat'!$E$52</definedName>
    <definedName name="semenputih">[45]UPAH!#REF!</definedName>
    <definedName name="seng_atap_bali">#REF!</definedName>
    <definedName name="seng_atap_jatim">#REF!</definedName>
    <definedName name="seng_atap_nusra">#REF!</definedName>
    <definedName name="Seng_BJLS_80">#N/A</definedName>
    <definedName name="seng_bubungan_atap_bali">#REF!</definedName>
    <definedName name="seng_bubungan_atap_jatim">#REF!</definedName>
    <definedName name="seng_bubungan_atap_nusra">#REF!</definedName>
    <definedName name="Seng_gelombang">'[37]DAFTAR HARGA'!$H$148</definedName>
    <definedName name="Seng_gelombang_B">#REF!</definedName>
    <definedName name="Seng_gelombang_besar">#REF!</definedName>
    <definedName name="Seng_gelombnag_Kecil">#REF!</definedName>
    <definedName name="seng_plat">'[78]Harga Satuan'!$S$106</definedName>
    <definedName name="seng_sirap_bubungan_bali">#REF!</definedName>
    <definedName name="seng_sirap_bubungan_jatim">#REF!</definedName>
    <definedName name="seng_sirap_bubungan_nusra">#REF!</definedName>
    <definedName name="seng20">[96]UPAH!$F$21</definedName>
    <definedName name="seng22">[45]UPAH!#REF!</definedName>
    <definedName name="sengbjls18">[45]UPAH!#REF!</definedName>
    <definedName name="sengbjls20">[45]UPAH!#REF!</definedName>
    <definedName name="sengbjls22">[45]UPAH!#REF!</definedName>
    <definedName name="sengg">#REF!</definedName>
    <definedName name="senggel">#N/A</definedName>
    <definedName name="senggel_1">#N/A</definedName>
    <definedName name="senggel_2">#N/A</definedName>
    <definedName name="senggelombang">'[72]Hrg satuan'!#REF!</definedName>
    <definedName name="senggol">#N/A</definedName>
    <definedName name="senggol_1">#N/A</definedName>
    <definedName name="SENGPL">#N/A</definedName>
    <definedName name="SENGPL_1">#N/A</definedName>
    <definedName name="sengplat">'[72]Hrg satuan'!#REF!</definedName>
    <definedName name="sengplat18">[45]UPAH!#REF!</definedName>
    <definedName name="sengplat20">[45]UPAH!#REF!</definedName>
    <definedName name="sengplat22">[45]UPAH!#REF!</definedName>
    <definedName name="Septictank">#REF!</definedName>
    <definedName name="septik">#REF!</definedName>
    <definedName name="sepuluh">#REF!</definedName>
    <definedName name="SERBAGUNA" localSheetId="6">#REF!</definedName>
    <definedName name="SERBAGUNA" localSheetId="8">#REF!</definedName>
    <definedName name="SERBAGUNA">#REF!</definedName>
    <definedName name="setengah">[27]anlisa!#REF!</definedName>
    <definedName name="SETFOOT">#N/A</definedName>
    <definedName name="SETFOOT_1">#N/A</definedName>
    <definedName name="SETHEAD">#N/A</definedName>
    <definedName name="SETHEAD_1">#N/A</definedName>
    <definedName name="sfvd100">#N/A</definedName>
    <definedName name="sfvd100_1">#N/A</definedName>
    <definedName name="sg">#N/A</definedName>
    <definedName name="sg_1">#N/A</definedName>
    <definedName name="sg_11">"#REF!"</definedName>
    <definedName name="sg_12">"#REF!"</definedName>
    <definedName name="sg_13">"#REF!"</definedName>
    <definedName name="sg_14">"#REF!"</definedName>
    <definedName name="sg_15">"#REF!"</definedName>
    <definedName name="sg_16">"#REF!"</definedName>
    <definedName name="sg_17">"#REF!"</definedName>
    <definedName name="sg_18">"#REF!"</definedName>
    <definedName name="sg_3">#REF!</definedName>
    <definedName name="sg_4">"#REF!"</definedName>
    <definedName name="sg_5">"#REF!"</definedName>
    <definedName name="sg_6">"#REF!"</definedName>
    <definedName name="sg_7">"#REF!"</definedName>
    <definedName name="SGD">#N/A</definedName>
    <definedName name="SGD_1">#N/A</definedName>
    <definedName name="sgel">#N/A</definedName>
    <definedName name="sgel_1">#N/A</definedName>
    <definedName name="sgelombang20">[44]Upah!$J$30</definedName>
    <definedName name="sgnc">#N/A</definedName>
    <definedName name="sgnc_1">#N/A</definedName>
    <definedName name="sgvl">#N/A</definedName>
    <definedName name="SHEN">#N/A</definedName>
    <definedName name="SHEN_1">#N/A</definedName>
    <definedName name="SHEN_2">#N/A</definedName>
    <definedName name="shower_bali">#REF!</definedName>
    <definedName name="shower_jatim">#REF!</definedName>
    <definedName name="shower_nusra">#REF!</definedName>
    <definedName name="sht">#N/A</definedName>
    <definedName name="sht_1">#N/A</definedName>
    <definedName name="sht_2">#N/A</definedName>
    <definedName name="sht3p">#N/A</definedName>
    <definedName name="siar_dinding_bata_bali">#REF!</definedName>
    <definedName name="siar_dinding_bata_jatim">#REF!</definedName>
    <definedName name="siar_dinding_bata_nusra">#REF!</definedName>
    <definedName name="siar_dinding_batukali_bali">#REF!</definedName>
    <definedName name="siar_dinding_batukali_jatim">#REF!</definedName>
    <definedName name="siar_dinding_batukali_nusra">#REF!</definedName>
    <definedName name="siar_dinding_conblock_bali">#REF!</definedName>
    <definedName name="siar_dinding_conblock_jatim">#REF!</definedName>
    <definedName name="siar_dinding_conblock_nusra">#REF!</definedName>
    <definedName name="sikp">#N/A</definedName>
    <definedName name="sikp_1">#N/A</definedName>
    <definedName name="sikp_2">#N/A</definedName>
    <definedName name="siku">#REF!</definedName>
    <definedName name="Siku30x3">[45]UPAH!#REF!</definedName>
    <definedName name="simpang">#N/A</definedName>
    <definedName name="simpang_1">#N/A</definedName>
    <definedName name="sirap_bubungan_bali">#REF!</definedName>
    <definedName name="sirap_bubungan_jatim">#REF!</definedName>
    <definedName name="sirap_bubungan_nusra">#REF!</definedName>
    <definedName name="sirtu">#REF!</definedName>
    <definedName name="SISA">#N/A</definedName>
    <definedName name="SISA_1">#N/A</definedName>
    <definedName name="SISA_2">#N/A</definedName>
    <definedName name="SK">#N/A</definedName>
    <definedName name="SK_1">#N/A</definedName>
    <definedName name="SK_2">#N/A</definedName>
    <definedName name="skontak">[96]UPAH!$F$43</definedName>
    <definedName name="skp">#N/A</definedName>
    <definedName name="skp_1">#N/A</definedName>
    <definedName name="SL_CRD">#N/A</definedName>
    <definedName name="SL_CRD_1">#N/A</definedName>
    <definedName name="SL_CRS">#N/A</definedName>
    <definedName name="SL_CRS_1">#N/A</definedName>
    <definedName name="SL_CS">#N/A</definedName>
    <definedName name="SL_CS_1">#N/A</definedName>
    <definedName name="SL_DD">#N/A</definedName>
    <definedName name="SL_DD_1">#N/A</definedName>
    <definedName name="sloof">[27]anlisa!#REF!</definedName>
    <definedName name="sloof_bali">#REF!</definedName>
    <definedName name="sloof_jatim">#REF!</definedName>
    <definedName name="sloof_nusra">#REF!</definedName>
    <definedName name="sloof175">#N/A</definedName>
    <definedName name="sloof175_1">#N/A</definedName>
    <definedName name="slot">#N/A</definedName>
    <definedName name="slot_1">#N/A</definedName>
    <definedName name="Slot_Tanam_Nes">'[31]Daftar Harga'!$E$277</definedName>
    <definedName name="SMOF">#N/A</definedName>
    <definedName name="SMOF_1">#N/A</definedName>
    <definedName name="SMOL">#N/A</definedName>
    <definedName name="SMOL_1">#N/A</definedName>
    <definedName name="smr">[42]Ahs.1!$K$1163</definedName>
    <definedName name="SNC">#N/A</definedName>
    <definedName name="SO">#N/A</definedName>
    <definedName name="SO_1">#N/A</definedName>
    <definedName name="SO_2">#N/A</definedName>
    <definedName name="soap_holder_bali">#REF!</definedName>
    <definedName name="soap_holder_jatim">#REF!</definedName>
    <definedName name="soap_holder_nusra">#REF!</definedName>
    <definedName name="soc3p">#N/A</definedName>
    <definedName name="soc3p_1">#N/A</definedName>
    <definedName name="Sodding">#N/A</definedName>
    <definedName name="sol">[42]Ahs.2!$L$317</definedName>
    <definedName name="Solar">[45]UPAH!#REF!</definedName>
    <definedName name="sopir">#REF!</definedName>
    <definedName name="sort" localSheetId="2" hidden="1">#REF!</definedName>
    <definedName name="sort" localSheetId="4" hidden="1">#REF!</definedName>
    <definedName name="sort" localSheetId="1" hidden="1">#REF!</definedName>
    <definedName name="sort" localSheetId="0" hidden="1">#REF!</definedName>
    <definedName name="sort" localSheetId="3" hidden="1">#REF!</definedName>
    <definedName name="sort" localSheetId="6" hidden="1">#REF!</definedName>
    <definedName name="sort" localSheetId="5" hidden="1">#REF!</definedName>
    <definedName name="sort" localSheetId="8" hidden="1">#REF!</definedName>
    <definedName name="sort" hidden="1">#REF!</definedName>
    <definedName name="sort_1">#N/A</definedName>
    <definedName name="sort_2">#N/A</definedName>
    <definedName name="source">#N/A</definedName>
    <definedName name="spb">[42]Ahs.1!$K$1189</definedName>
    <definedName name="spec_light">#N/A</definedName>
    <definedName name="spec_light_1">#N/A</definedName>
    <definedName name="SpecialPrice" localSheetId="2" hidden="1">#REF!</definedName>
    <definedName name="SpecialPrice" localSheetId="4" hidden="1">#REF!</definedName>
    <definedName name="SpecialPrice" localSheetId="1" hidden="1">#REF!</definedName>
    <definedName name="SpecialPrice" localSheetId="0" hidden="1">#REF!</definedName>
    <definedName name="SpecialPrice" localSheetId="3" hidden="1">#REF!</definedName>
    <definedName name="SpecialPrice" localSheetId="6" hidden="1">#REF!</definedName>
    <definedName name="SpecialPrice" localSheetId="5" hidden="1">#REF!</definedName>
    <definedName name="SpecialPrice" localSheetId="8" hidden="1">#REF!</definedName>
    <definedName name="SpecialPrice" hidden="1">#REF!</definedName>
    <definedName name="SpecialPrice_1">#N/A</definedName>
    <definedName name="SpecialPrice_2">#N/A</definedName>
    <definedName name="spf">[42]Ahs.2!$L$334</definedName>
    <definedName name="spirtus">#N/A</definedName>
    <definedName name="spirtus_1">#N/A</definedName>
    <definedName name="spk1p">#N/A</definedName>
    <definedName name="spk1p_1">#N/A</definedName>
    <definedName name="spk3p">#N/A</definedName>
    <definedName name="splat">#N/A</definedName>
    <definedName name="splat_1">#N/A</definedName>
    <definedName name="splat_2">#N/A</definedName>
    <definedName name="splat20">[44]Upah!$J$32</definedName>
    <definedName name="splat22">[45]UPAH!#REF!</definedName>
    <definedName name="Split">#N/A</definedName>
    <definedName name="Split_1">#N/A</definedName>
    <definedName name="spp" localSheetId="2" hidden="1">#REF!</definedName>
    <definedName name="spp" localSheetId="4" hidden="1">#REF!</definedName>
    <definedName name="spp" localSheetId="1" hidden="1">#REF!</definedName>
    <definedName name="spp" localSheetId="0" hidden="1">#REF!</definedName>
    <definedName name="spp" localSheetId="3" hidden="1">#REF!</definedName>
    <definedName name="spp" localSheetId="6" hidden="1">#REF!</definedName>
    <definedName name="spp" localSheetId="5" hidden="1">#REF!</definedName>
    <definedName name="spp" localSheetId="8" hidden="1">#REF!</definedName>
    <definedName name="spp" hidden="1">#REF!</definedName>
    <definedName name="spp_1">#N/A</definedName>
    <definedName name="spp_2">#N/A</definedName>
    <definedName name="SPRAYER">#N/A</definedName>
    <definedName name="SPRAYER_1">#N/A</definedName>
    <definedName name="sps">[42]Ahs.1!$L$1149</definedName>
    <definedName name="srar">#REF!</definedName>
    <definedName name="Sratt">#N/A</definedName>
    <definedName name="Sratt_1">#N/A</definedName>
    <definedName name="srsr">#REF!</definedName>
    <definedName name="srt">#N/A</definedName>
    <definedName name="srt_1">#N/A</definedName>
    <definedName name="srtst">#REF!</definedName>
    <definedName name="ss">#N/A</definedName>
    <definedName name="ss_1">#N/A</definedName>
    <definedName name="ss_11">"#REF!"</definedName>
    <definedName name="ss_12">"#REF!"</definedName>
    <definedName name="ss_13">"#REF!"</definedName>
    <definedName name="ss_14">"#REF!"</definedName>
    <definedName name="ss_15">"#REF!"</definedName>
    <definedName name="ss_16">"#REF!"</definedName>
    <definedName name="ss_17">"#REF!"</definedName>
    <definedName name="ss_18">"#REF!"</definedName>
    <definedName name="ss_3">#REF!</definedName>
    <definedName name="SS_3.11">#N/A</definedName>
    <definedName name="SS_3.11_1">#N/A</definedName>
    <definedName name="ss_4">"#REF!"</definedName>
    <definedName name="ss_5">"#REF!"</definedName>
    <definedName name="ss_6">"#REF!"</definedName>
    <definedName name="ss_7">"#REF!"</definedName>
    <definedName name="SS_8.01_1_">#N/A</definedName>
    <definedName name="SS_8.01_1__1">#N/A</definedName>
    <definedName name="SS_8.01_11_A">#N/A</definedName>
    <definedName name="SS_8.01_11_A_1">#N/A</definedName>
    <definedName name="SS_8.01_2_">#N/A</definedName>
    <definedName name="SS_8.01_2__1">#N/A</definedName>
    <definedName name="SS_8.01_3_">#N/A</definedName>
    <definedName name="SS_8.01_3__1">#N/A</definedName>
    <definedName name="SS_8.04_1_A">#N/A</definedName>
    <definedName name="SS_8.04_1_A_1">#N/A</definedName>
    <definedName name="SS_9.05_3_">#N/A</definedName>
    <definedName name="SS_9.05_3__1">#N/A</definedName>
    <definedName name="ssw">#N/A</definedName>
    <definedName name="ssw_1">#N/A</definedName>
    <definedName name="ssw_11">"#REF!"</definedName>
    <definedName name="ssw_12">"#REF!"</definedName>
    <definedName name="ssw_13">"#REF!"</definedName>
    <definedName name="ssw_14">"#REF!"</definedName>
    <definedName name="ssw_15">"#REF!"</definedName>
    <definedName name="ssw_16">"#REF!"</definedName>
    <definedName name="ssw_17">"#REF!"</definedName>
    <definedName name="ssw_18">"#REF!"</definedName>
    <definedName name="ssw_3">#REF!</definedName>
    <definedName name="ssw_4">"#REF!"</definedName>
    <definedName name="ssw_5">"#REF!"</definedName>
    <definedName name="ssw_6">"#REF!"</definedName>
    <definedName name="ssw_7">"#REF!"</definedName>
    <definedName name="ST">#N/A</definedName>
    <definedName name="ST_1">#N/A</definedName>
    <definedName name="st3p">#N/A</definedName>
    <definedName name="st3p_1">#N/A</definedName>
    <definedName name="start">#REF!</definedName>
    <definedName name="start_1">#REF!</definedName>
    <definedName name="stepnoising">#N/A</definedName>
    <definedName name="stepnoising_1">#N/A</definedName>
    <definedName name="stepnoising_2">#N/A</definedName>
    <definedName name="STONECRUSHER">#N/A</definedName>
    <definedName name="STONECRUSHER_1">#N/A</definedName>
    <definedName name="stoot">#N/A</definedName>
    <definedName name="stoot_1">#N/A</definedName>
    <definedName name="STOOTWERK">#N/A</definedName>
    <definedName name="STOOTWERK_1">#N/A</definedName>
    <definedName name="Stop_Kontak">'[40]DAFTAR HARGA'!$H$94</definedName>
    <definedName name="STP">#REF!</definedName>
    <definedName name="stpkrn">#N/A</definedName>
    <definedName name="stpkrn_1">#N/A</definedName>
    <definedName name="str">#N/A</definedName>
    <definedName name="str_1">#N/A</definedName>
    <definedName name="str_2">#N/A</definedName>
    <definedName name="StratII">#REF!</definedName>
    <definedName name="STRU" localSheetId="6">#REF!</definedName>
    <definedName name="STRU" localSheetId="8">#REF!</definedName>
    <definedName name="STRU">#REF!</definedName>
    <definedName name="STRUKTUR">#REF!</definedName>
    <definedName name="STRUKTUR_1">#N/A</definedName>
    <definedName name="Stutwerk">#N/A</definedName>
    <definedName name="Stutwerk_1">#N/A</definedName>
    <definedName name="sukatani">#N/A</definedName>
    <definedName name="sukatani_1">#N/A</definedName>
    <definedName name="SUM_G52_G83">[38]BOQ!#REF!</definedName>
    <definedName name="SUMUR">#REF!</definedName>
    <definedName name="SUmur_Arteis120">#N/A</definedName>
    <definedName name="SUmur_Arteis120_1">#N/A</definedName>
    <definedName name="sunblast_bali">#REF!</definedName>
    <definedName name="sunblast_jatim">#REF!</definedName>
    <definedName name="sunblast_nusra">#REF!</definedName>
    <definedName name="sunscreen_alumunium_bali">#REF!</definedName>
    <definedName name="sunscreen_alumunium_jatim">#REF!</definedName>
    <definedName name="sunscreen_alumunium_nusra">#REF!</definedName>
    <definedName name="SURAT">#N/A</definedName>
    <definedName name="SURAT_1">#N/A</definedName>
    <definedName name="suspension_rod">[55]Bahan!$G$67</definedName>
    <definedName name="sw">#REF!</definedName>
    <definedName name="swarna">#REF!</definedName>
    <definedName name="SWIM">#N/A</definedName>
    <definedName name="SWIM_1">#N/A</definedName>
    <definedName name="SWIM_2">#N/A</definedName>
    <definedName name="T" localSheetId="2">#REF!</definedName>
    <definedName name="T" localSheetId="4">#REF!</definedName>
    <definedName name="T" localSheetId="1">#REF!</definedName>
    <definedName name="T" localSheetId="0">#REF!</definedName>
    <definedName name="T" localSheetId="3">#REF!</definedName>
    <definedName name="T" localSheetId="6">#REF!</definedName>
    <definedName name="T" localSheetId="8">#REF!</definedName>
    <definedName name="T">#REF!</definedName>
    <definedName name="t.batu">#N/A</definedName>
    <definedName name="t.ker">#N/A</definedName>
    <definedName name="t_1">#N/A</definedName>
    <definedName name="t101p">#N/A</definedName>
    <definedName name="t101p_1">#N/A</definedName>
    <definedName name="t101p_2">#N/A</definedName>
    <definedName name="t103p">#N/A</definedName>
    <definedName name="t103p_1">#N/A</definedName>
    <definedName name="t105mnc">#N/A</definedName>
    <definedName name="t10m">#N/A</definedName>
    <definedName name="t10nc">#N/A</definedName>
    <definedName name="t10nc1p">#N/A</definedName>
    <definedName name="t10nc1p_1">#N/A</definedName>
    <definedName name="t10nc1p_2">#N/A</definedName>
    <definedName name="t10ncm">#N/A</definedName>
    <definedName name="t10ncm_1">#N/A</definedName>
    <definedName name="t10vl">#N/A</definedName>
    <definedName name="t10vl1p">#N/A</definedName>
    <definedName name="t10vl1p_1">#N/A</definedName>
    <definedName name="t10vl1p_2">#N/A</definedName>
    <definedName name="t121p">#N/A</definedName>
    <definedName name="t121p_1">#N/A</definedName>
    <definedName name="t123p">#N/A</definedName>
    <definedName name="t123p_1">#N/A</definedName>
    <definedName name="t12m">#N/A</definedName>
    <definedName name="t12mnc">#N/A</definedName>
    <definedName name="t12nc">#N/A</definedName>
    <definedName name="t12nc3p">#N/A</definedName>
    <definedName name="t12ncm">#N/A</definedName>
    <definedName name="t12ncm_1">#N/A</definedName>
    <definedName name="t12vl">#N/A</definedName>
    <definedName name="t12vl_1">#N/A</definedName>
    <definedName name="t12vl3p">#N/A</definedName>
    <definedName name="t141p">#N/A</definedName>
    <definedName name="t141p_1">#N/A</definedName>
    <definedName name="t141p_2">#N/A</definedName>
    <definedName name="t143p">#N/A</definedName>
    <definedName name="t143p_1">#N/A</definedName>
    <definedName name="t14m">#N/A</definedName>
    <definedName name="t14mnc">#N/A</definedName>
    <definedName name="t14nc">#N/A</definedName>
    <definedName name="t14nc3p">#N/A</definedName>
    <definedName name="t14nc3p_1">#N/A</definedName>
    <definedName name="t14nc3p_2">#N/A</definedName>
    <definedName name="t14ncm">#N/A</definedName>
    <definedName name="t14ncm_1">#N/A</definedName>
    <definedName name="T14vc">#N/A</definedName>
    <definedName name="t14vl">#N/A</definedName>
    <definedName name="t14vl3p">#N/A</definedName>
    <definedName name="t14vl3p_1">#N/A</definedName>
    <definedName name="t14vl3p_2">#N/A</definedName>
    <definedName name="T203P">#N/A</definedName>
    <definedName name="T203P_1">#N/A</definedName>
    <definedName name="t20m">#N/A</definedName>
    <definedName name="t20ncm">#N/A</definedName>
    <definedName name="t7m">#N/A</definedName>
    <definedName name="t7nc">#N/A</definedName>
    <definedName name="t7vl">#N/A</definedName>
    <definedName name="t84mnc">#N/A</definedName>
    <definedName name="t8m">#N/A</definedName>
    <definedName name="t8nc">#N/A</definedName>
    <definedName name="t8vl">#N/A</definedName>
    <definedName name="ta">#N/A</definedName>
    <definedName name="ta_1">#N/A</definedName>
    <definedName name="ta_11">"#REF!"</definedName>
    <definedName name="ta_12">"#REF!"</definedName>
    <definedName name="ta_13">"#REF!"</definedName>
    <definedName name="ta_14">"#REF!"</definedName>
    <definedName name="ta_15">"#REF!"</definedName>
    <definedName name="ta_16">"#REF!"</definedName>
    <definedName name="ta_17">"#REF!"</definedName>
    <definedName name="ta_18">"#REF!"</definedName>
    <definedName name="ta_2">#N/A</definedName>
    <definedName name="ta_3">#REF!</definedName>
    <definedName name="ta_4">"#REF!"</definedName>
    <definedName name="ta_5">"#REF!"</definedName>
    <definedName name="ta_6">"#REF!"</definedName>
    <definedName name="ta_7">"#REF!"</definedName>
    <definedName name="talang_karet">[55]Bahan!$G$47</definedName>
    <definedName name="talang_seng_bali">#REF!</definedName>
    <definedName name="talang_seng_jatim">#REF!</definedName>
    <definedName name="talang_seng_nusra">#REF!</definedName>
    <definedName name="talangseng">#N/A</definedName>
    <definedName name="talangseng_1">#N/A</definedName>
    <definedName name="TAMPER">#N/A</definedName>
    <definedName name="TAMPER_1">#N/A</definedName>
    <definedName name="TANAH">#REF!</definedName>
    <definedName name="TANAH_1">#N/A</definedName>
    <definedName name="Tanah_uru">#REF!</definedName>
    <definedName name="Tanah_Urug">'[37]DAFTAR HARGA'!$H$33</definedName>
    <definedName name="Tanahliat">[45]UPAH!#REF!</definedName>
    <definedName name="tanam">[96]UPAH!$F$42</definedName>
    <definedName name="TANDEMROLLER">#N/A</definedName>
    <definedName name="TANDEMROLLER_1">#N/A</definedName>
    <definedName name="tangga">[27]anlisa!#REF!</definedName>
    <definedName name="tangga_1">#N/A</definedName>
    <definedName name="TANGGA1" localSheetId="2">#REF!</definedName>
    <definedName name="TANGGA1" localSheetId="4">#REF!</definedName>
    <definedName name="TANGGA1" localSheetId="1">#REF!</definedName>
    <definedName name="TANGGA1" localSheetId="0">#REF!</definedName>
    <definedName name="TANGGA1" localSheetId="3">#REF!</definedName>
    <definedName name="TANGGA1" localSheetId="6">#REF!</definedName>
    <definedName name="TANGGA1" localSheetId="8">#REF!</definedName>
    <definedName name="TANGGA1">#REF!</definedName>
    <definedName name="TANGGAL">#N/A</definedName>
    <definedName name="TANGKI" localSheetId="2">#REF!</definedName>
    <definedName name="TANGKI" localSheetId="4">#REF!</definedName>
    <definedName name="TANGKI" localSheetId="1">#REF!</definedName>
    <definedName name="TANGKI" localSheetId="0">#REF!</definedName>
    <definedName name="TANGKI" localSheetId="3">#REF!</definedName>
    <definedName name="TANGKI">#REF!</definedName>
    <definedName name="tangkiair4rbltr">#N/A</definedName>
    <definedName name="tangkiair4rbltr_1">#N/A</definedName>
    <definedName name="tangkiair4rbltr_2">#N/A</definedName>
    <definedName name="tankfb05">#N/A</definedName>
    <definedName name="tankfb05_1">#N/A</definedName>
    <definedName name="tankfb1">#N/A</definedName>
    <definedName name="tankfb1_1">#N/A</definedName>
    <definedName name="tankfb2">#N/A</definedName>
    <definedName name="tankfb2_1">#N/A</definedName>
    <definedName name="TapakP1">#N/A</definedName>
    <definedName name="TapakP1_1">#N/A</definedName>
    <definedName name="tarikan">#REF!</definedName>
    <definedName name="Tarikan_Jendela">'[37]DAFTAR HARGA'!$H$79</definedName>
    <definedName name="TaxTV">0.1</definedName>
    <definedName name="TaxXL">0.05</definedName>
    <definedName name="TBatu">[51]UPAH!$F$86</definedName>
    <definedName name="tbb4000.10000">[42]Ahs.2!$L$379</definedName>
    <definedName name="TBBST">'[109]Harsat Upah'!$E$22</definedName>
    <definedName name="TBBT">'[109]Harsat Upah'!$E$23</definedName>
    <definedName name="tbdd1p">#N/A</definedName>
    <definedName name="tbdd1p_1">#N/A</definedName>
    <definedName name="tbdd3p">#N/A</definedName>
    <definedName name="tbddsdl">#N/A</definedName>
    <definedName name="TBesi">[51]UPAH!$F$90</definedName>
    <definedName name="TBI">#N/A</definedName>
    <definedName name="TBL">#N/A</definedName>
    <definedName name="tbl_ProdInfo" localSheetId="2" hidden="1">#REF!</definedName>
    <definedName name="tbl_ProdInfo" localSheetId="4" hidden="1">#REF!</definedName>
    <definedName name="tbl_ProdInfo" localSheetId="1" hidden="1">#REF!</definedName>
    <definedName name="tbl_ProdInfo" localSheetId="0" hidden="1">#REF!</definedName>
    <definedName name="tbl_ProdInfo" localSheetId="3" hidden="1">#REF!</definedName>
    <definedName name="tbl_ProdInfo" localSheetId="6" hidden="1">#REF!</definedName>
    <definedName name="tbl_ProdInfo" localSheetId="5" hidden="1">#REF!</definedName>
    <definedName name="tbl_ProdInfo" localSheetId="8" hidden="1">#REF!</definedName>
    <definedName name="tbl_ProdInfo" hidden="1">#REF!</definedName>
    <definedName name="tbl_ProdInfo_1">#N/A</definedName>
    <definedName name="tbl_ProdInfo_2">#N/A</definedName>
    <definedName name="TBPT">'[109]Harsat Upah'!$E$26</definedName>
    <definedName name="TBST">'[109]Harsat Upah'!$E$13</definedName>
    <definedName name="TBT">'[109]Harsat Upah'!$E$14</definedName>
    <definedName name="tbtr">#N/A</definedName>
    <definedName name="tbtram">#N/A</definedName>
    <definedName name="tbtram_1">#N/A</definedName>
    <definedName name="tbtram_2">#N/A</definedName>
    <definedName name="TC">#N/A</definedName>
    <definedName name="TC_1">#N/A</definedName>
    <definedName name="TC_NHANH1">#N/A</definedName>
    <definedName name="TC_NHANH1_1">#N/A</definedName>
    <definedName name="TCAL">#N/A</definedName>
    <definedName name="TCAL_1">#N/A</definedName>
    <definedName name="TCat">[51]UPAH!$F$92</definedName>
    <definedName name="TCH">#N/A</definedName>
    <definedName name="TCH_1">#N/A</definedName>
    <definedName name="TCN">#N/A</definedName>
    <definedName name="TCN_1">#N/A</definedName>
    <definedName name="TCST">'[109]Harsat Upah'!$E$19</definedName>
    <definedName name="TCT">'[109]Harsat Upah'!$E$20</definedName>
    <definedName name="tcxxnc">#N/A</definedName>
    <definedName name="tcxxnc_1">#N/A</definedName>
    <definedName name="td">#N/A</definedName>
    <definedName name="td_1">#N/A</definedName>
    <definedName name="td_11">"#REF!"</definedName>
    <definedName name="td_12">"#REF!"</definedName>
    <definedName name="td_13">"#REF!"</definedName>
    <definedName name="td_14">"#REF!"</definedName>
    <definedName name="td_15">"#REF!"</definedName>
    <definedName name="td_16">"#REF!"</definedName>
    <definedName name="td_17">"#REF!"</definedName>
    <definedName name="td_18">"#REF!"</definedName>
    <definedName name="td_2">#N/A</definedName>
    <definedName name="td_3">#REF!</definedName>
    <definedName name="td_4">"#REF!"</definedName>
    <definedName name="td_5">"#REF!"</definedName>
    <definedName name="td_6">"#REF!"</definedName>
    <definedName name="td_7">"#REF!"</definedName>
    <definedName name="td10vl">#N/A</definedName>
    <definedName name="td10vl_1">#N/A</definedName>
    <definedName name="td10vl_2">#N/A</definedName>
    <definedName name="td12nc">#N/A</definedName>
    <definedName name="td1cnc">#N/A</definedName>
    <definedName name="td1cvl">#N/A</definedName>
    <definedName name="td1p">#N/A</definedName>
    <definedName name="td1p_1">#N/A</definedName>
    <definedName name="td1p_2">#N/A</definedName>
    <definedName name="TD1pnc">#N/A</definedName>
    <definedName name="TD1pnc_1">#N/A</definedName>
    <definedName name="TD1pnc_2">#N/A</definedName>
    <definedName name="TD1pvl">#N/A</definedName>
    <definedName name="td3p">#N/A</definedName>
    <definedName name="td3p_1">#N/A</definedName>
    <definedName name="td3p_2">#N/A</definedName>
    <definedName name="tdar">#N/A</definedName>
    <definedName name="tdar_1">#N/A</definedName>
    <definedName name="tdar_2">#N/A</definedName>
    <definedName name="tdc84nc">#N/A</definedName>
    <definedName name="tdcnc">#N/A</definedName>
    <definedName name="tdgnc">#N/A</definedName>
    <definedName name="tdgvl">#N/A</definedName>
    <definedName name="tdhtnc">#N/A</definedName>
    <definedName name="tdhtvl">#N/A</definedName>
    <definedName name="tdnc">#N/A</definedName>
    <definedName name="tdnc1p">#N/A</definedName>
    <definedName name="tdnc1p_1">#N/A</definedName>
    <definedName name="tdnc1p_2">#N/A</definedName>
    <definedName name="tdnc3p">#N/A</definedName>
    <definedName name="tdt1pnc">#N/A</definedName>
    <definedName name="tdt1pnc_1">#N/A</definedName>
    <definedName name="tdt1pvl">#N/A</definedName>
    <definedName name="tdt1pvl_1">#N/A</definedName>
    <definedName name="tdt2cnc">#N/A</definedName>
    <definedName name="tdt2cvl">#N/A</definedName>
    <definedName name="tdtr2cnc">#N/A</definedName>
    <definedName name="tdtr2cnc_1">#N/A</definedName>
    <definedName name="tdtr2cnc_2">#N/A</definedName>
    <definedName name="tdtr2cvl">#N/A</definedName>
    <definedName name="tdtr2cvl_1">#N/A</definedName>
    <definedName name="tdtrnc">#N/A</definedName>
    <definedName name="tdtrvl">#N/A</definedName>
    <definedName name="tdvl">#N/A</definedName>
    <definedName name="tdvl1p">#N/A</definedName>
    <definedName name="tdvl1p_1">#N/A</definedName>
    <definedName name="tdvl1p_2">#N/A</definedName>
    <definedName name="tdvl3p">#N/A</definedName>
    <definedName name="teak">#N/A</definedName>
    <definedName name="teak_1">#N/A</definedName>
    <definedName name="teak_2">#N/A</definedName>
    <definedName name="teak_oil">[55]Bahan!$G$126</definedName>
    <definedName name="teak_wood">'[37]DAFTAR HARGA'!$H$133</definedName>
    <definedName name="teakoil">#N/A</definedName>
    <definedName name="teakoil_1">#N/A</definedName>
    <definedName name="teakw3">#N/A</definedName>
    <definedName name="teakw3_1">#N/A</definedName>
    <definedName name="teakw4">#N/A</definedName>
    <definedName name="teakw4_1">#N/A</definedName>
    <definedName name="teakwod">#REF!</definedName>
    <definedName name="Teakwood">#REF!</definedName>
    <definedName name="teakwood90">[44]Upah!$J$53</definedName>
    <definedName name="teakwpt">#N/A</definedName>
    <definedName name="teakwpt_1">#N/A</definedName>
    <definedName name="teen">#N/A</definedName>
    <definedName name="teen_1">#N/A</definedName>
    <definedName name="Tegel">#REF!</definedName>
    <definedName name="tegel_20x20">'[56]Harga Satuan'!$G$40</definedName>
    <definedName name="tegel_20x25">'[56]Harga Satuan'!$G$41</definedName>
    <definedName name="tegel_30x30">'[56]Harga Satuan'!$G$42</definedName>
    <definedName name="Tegel10x20">[45]UPAH!#REF!</definedName>
    <definedName name="tegel20">#N/A</definedName>
    <definedName name="tegel20_1">#N/A</definedName>
    <definedName name="Tegel20x20">[45]UPAH!#REF!</definedName>
    <definedName name="Tegel20x25">[45]UPAH!#REF!</definedName>
    <definedName name="tegel22">#REF!</definedName>
    <definedName name="tegel25">#REF!</definedName>
    <definedName name="tegel30">#N/A</definedName>
    <definedName name="tegel30_1">#N/A</definedName>
    <definedName name="tegel33">#REF!</definedName>
    <definedName name="Tegel40x40">[45]UPAH!#REF!</definedName>
    <definedName name="tegel44">#REF!</definedName>
    <definedName name="tegelabu20">#N/A</definedName>
    <definedName name="tegelabu20_1">#N/A</definedName>
    <definedName name="tegelabu30">#N/A</definedName>
    <definedName name="tegelabu30_1">#N/A</definedName>
    <definedName name="TELP">#N/A</definedName>
    <definedName name="TELP_1">#N/A</definedName>
    <definedName name="temp.work">#N/A</definedName>
    <definedName name="temp.work_1">#N/A</definedName>
    <definedName name="Tempat_Sabun_Soap_Holder_Setara_TOTO_Type_TS_7">'[31]Daftar Harga'!#REF!</definedName>
    <definedName name="TempatSabun">#N/A</definedName>
    <definedName name="TempatSabun_1">#N/A</definedName>
    <definedName name="TempatSabun_2">#N/A</definedName>
    <definedName name="TENAGA">[124]HBU!$E$443:$E$453</definedName>
    <definedName name="tendon_air">#REF!</definedName>
    <definedName name="ter">[96]UPAH!$F$31</definedName>
    <definedName name="terbilang">#N/A</definedName>
    <definedName name="terpt">#N/A</definedName>
    <definedName name="terpt_1">#N/A</definedName>
    <definedName name="terpt_2">#N/A</definedName>
    <definedName name="TEST">#N/A</definedName>
    <definedName name="TEST_1">#N/A</definedName>
    <definedName name="TESTCOM">#REF!</definedName>
    <definedName name="text">#REF!</definedName>
    <definedName name="text_1">#REF!</definedName>
    <definedName name="tf">[1]analisa!#REF!</definedName>
    <definedName name="TG">'[109]Harsat Upah'!$E$12</definedName>
    <definedName name="Tg.Dipancang">#REF!</definedName>
    <definedName name="Tgali">[45]UPAH!#REF!</definedName>
    <definedName name="tgbdk30">#N/A</definedName>
    <definedName name="tgbdk30_1">#N/A</definedName>
    <definedName name="tgbsh20">#N/A</definedName>
    <definedName name="tgbsh20_1">#N/A</definedName>
    <definedName name="tgbsh30">#N/A</definedName>
    <definedName name="tgbsh30_1">#N/A</definedName>
    <definedName name="TGF" localSheetId="2">#REF!</definedName>
    <definedName name="TGF" localSheetId="4">#REF!</definedName>
    <definedName name="TGF" localSheetId="1">#REF!</definedName>
    <definedName name="TGF" localSheetId="0">#REF!</definedName>
    <definedName name="TGF" localSheetId="3">#REF!</definedName>
    <definedName name="TGF" localSheetId="6">#REF!</definedName>
    <definedName name="TGF" localSheetId="8">#REF!</definedName>
    <definedName name="TGF">#REF!</definedName>
    <definedName name="TGG" localSheetId="6">#REF!</definedName>
    <definedName name="TGG" localSheetId="8">#REF!</definedName>
    <definedName name="TGG">#REF!</definedName>
    <definedName name="TGH" localSheetId="6">#REF!</definedName>
    <definedName name="TGH" localSheetId="8">#REF!</definedName>
    <definedName name="TGH">#REF!</definedName>
    <definedName name="tgl">#N/A</definedName>
    <definedName name="TGL_UND">#N/A</definedName>
    <definedName name="tgwafel20">#N/A</definedName>
    <definedName name="tgwafel20_1">#N/A</definedName>
    <definedName name="tgwafel20_2">#N/A</definedName>
    <definedName name="tgwafel30">#N/A</definedName>
    <definedName name="tgwafel30_1">#N/A</definedName>
    <definedName name="tgwrn20">#N/A</definedName>
    <definedName name="tgwrn20_1">#N/A</definedName>
    <definedName name="tgwrn30">#N/A</definedName>
    <definedName name="tgwrn30_1">#N/A</definedName>
    <definedName name="TH" localSheetId="2">#REF!</definedName>
    <definedName name="TH" localSheetId="4">#REF!</definedName>
    <definedName name="TH" localSheetId="1">#REF!</definedName>
    <definedName name="TH" localSheetId="0">#REF!</definedName>
    <definedName name="TH" localSheetId="3">#REF!</definedName>
    <definedName name="TH" localSheetId="6">#REF!</definedName>
    <definedName name="TH" localSheetId="8">#REF!</definedName>
    <definedName name="TH">#REF!</definedName>
    <definedName name="th3x15">#N/A</definedName>
    <definedName name="th3x15_1">#N/A</definedName>
    <definedName name="ThanhXuan110">#N/A</definedName>
    <definedName name="THGO1pnc">#N/A</definedName>
    <definedName name="THGO1pnc_1">#N/A</definedName>
    <definedName name="THGO1pnc_2">#N/A</definedName>
    <definedName name="thht">#N/A</definedName>
    <definedName name="thht_1">#N/A</definedName>
    <definedName name="thinner" localSheetId="2">'[72]Hrg satuan'!#REF!</definedName>
    <definedName name="thinner" localSheetId="4">'[72]Hrg satuan'!#REF!</definedName>
    <definedName name="thinner" localSheetId="1">'[72]Hrg satuan'!#REF!</definedName>
    <definedName name="thinner" localSheetId="0">'[72]Hrg satuan'!#REF!</definedName>
    <definedName name="thinner" localSheetId="3">'[72]Hrg satuan'!#REF!</definedName>
    <definedName name="thinner">'[72]Hrg satuan'!#REF!</definedName>
    <definedName name="THKP160">#N/A</definedName>
    <definedName name="thkp3">#N/A</definedName>
    <definedName name="thkp3_1">#N/A</definedName>
    <definedName name="thkp3_2">#N/A</definedName>
    <definedName name="THREEWHEELROLLER">#N/A</definedName>
    <definedName name="THREEWHEELROLLER_1">#N/A</definedName>
    <definedName name="thtr15">#N/A</definedName>
    <definedName name="thtt">#N/A</definedName>
    <definedName name="thtt_1">#N/A</definedName>
    <definedName name="thtt_2">#N/A</definedName>
    <definedName name="TI">#N/A</definedName>
    <definedName name="TI_1">#N/A</definedName>
    <definedName name="Tiang.Panc." localSheetId="2">#REF!</definedName>
    <definedName name="Tiang.Panc." localSheetId="4">#REF!</definedName>
    <definedName name="Tiang.Panc." localSheetId="1">#REF!</definedName>
    <definedName name="Tiang.Panc." localSheetId="0">#REF!</definedName>
    <definedName name="Tiang.Panc." localSheetId="3">#REF!</definedName>
    <definedName name="Tiang.Panc.">#REF!</definedName>
    <definedName name="tiang_panc2020">#N/A</definedName>
    <definedName name="tiang_panc2020_1">#N/A</definedName>
    <definedName name="TiangK175" localSheetId="2">#REF!</definedName>
    <definedName name="TiangK175" localSheetId="4">#REF!</definedName>
    <definedName name="TiangK175" localSheetId="1">#REF!</definedName>
    <definedName name="TiangK175" localSheetId="0">#REF!</definedName>
    <definedName name="TiangK175" localSheetId="3">#REF!</definedName>
    <definedName name="TiangK175">#REF!</definedName>
    <definedName name="TiangK225">#REF!</definedName>
    <definedName name="Tiangkayu">#REF!</definedName>
    <definedName name="Tiepdia">#N/A</definedName>
    <definedName name="Tiepdia_1">#N/A</definedName>
    <definedName name="tiga">#REF!</definedName>
    <definedName name="tiga_1">#N/A</definedName>
    <definedName name="tiga_2">#N/A</definedName>
    <definedName name="tigabelas">#REF!</definedName>
    <definedName name="tigaempat">[27]anlisa!#REF!</definedName>
    <definedName name="tigaroda">[45]UPAH!#REF!</definedName>
    <definedName name="tilux_bumbungan">#REF!</definedName>
    <definedName name="Tilux_Gelombang">#REF!</definedName>
    <definedName name="time">#N/A</definedName>
    <definedName name="time_1">#N/A</definedName>
    <definedName name="tiner">#N/A</definedName>
    <definedName name="tiner_1">#N/A</definedName>
    <definedName name="tiner_2">#N/A</definedName>
    <definedName name="tinerb">'[57]har-sat'!$E$202</definedName>
    <definedName name="tipar">#N/A</definedName>
    <definedName name="tipar_1">#N/A</definedName>
    <definedName name="TIREROLLER">#N/A</definedName>
    <definedName name="TIREROLLER_1">#N/A</definedName>
    <definedName name="tissue_holder_bali">#REF!</definedName>
    <definedName name="tissue_holder_jatim">#REF!</definedName>
    <definedName name="tissue_holder_nusra">#REF!</definedName>
    <definedName name="titik">#REF!</definedName>
    <definedName name="Titik_Pancang">#N/A</definedName>
    <definedName name="Titik_Pancang_1">#N/A</definedName>
    <definedName name="TJMP">#N/A</definedName>
    <definedName name="TJMP_1">#N/A</definedName>
    <definedName name="Tk">[29]Metode!$M$130</definedName>
    <definedName name="TK_01">#N/A</definedName>
    <definedName name="TK_01A">#N/A</definedName>
    <definedName name="TK_01A_1">#N/A</definedName>
    <definedName name="TK_01A_2">#N/A</definedName>
    <definedName name="TK_03">#N/A</definedName>
    <definedName name="TK_03A">#N/A</definedName>
    <definedName name="TK_03B">#N/A</definedName>
    <definedName name="TK_04">#N/A</definedName>
    <definedName name="TK_04A">#N/A</definedName>
    <definedName name="TK_04B">#N/A</definedName>
    <definedName name="TK_04C">#N/A</definedName>
    <definedName name="TK_04C_1">#N/A</definedName>
    <definedName name="TK_04C_2">#N/A</definedName>
    <definedName name="TK_05">#N/A</definedName>
    <definedName name="TK_05A">#N/A</definedName>
    <definedName name="TK_05B">#N/A</definedName>
    <definedName name="TK_05B_1">#N/A</definedName>
    <definedName name="TK_05B_2">#N/A</definedName>
    <definedName name="TK_06">#N/A</definedName>
    <definedName name="TK_06_1">#N/A</definedName>
    <definedName name="TK_06A">#N/A</definedName>
    <definedName name="TK_06A_1">#N/A</definedName>
    <definedName name="TK_07">#N/A</definedName>
    <definedName name="TK_07_1">#N/A</definedName>
    <definedName name="TK_08">#N/A</definedName>
    <definedName name="TK_08_1">#N/A</definedName>
    <definedName name="TK_09">#N/A</definedName>
    <definedName name="TK_09_1">#N/A</definedName>
    <definedName name="TK_09A">#N/A</definedName>
    <definedName name="TK_09A_1">#N/A</definedName>
    <definedName name="tk_1">#N/A</definedName>
    <definedName name="TK_10">#N/A</definedName>
    <definedName name="TK_10_1">#N/A</definedName>
    <definedName name="TK_12">#N/A</definedName>
    <definedName name="TK_12_1">#N/A</definedName>
    <definedName name="TK_13">#N/A</definedName>
    <definedName name="TKayu">[51]UPAH!$F$88</definedName>
    <definedName name="tkb">#N/A</definedName>
    <definedName name="tkb_1">#N/A</definedName>
    <definedName name="tkb_2">#N/A</definedName>
    <definedName name="TKBS">#N/A</definedName>
    <definedName name="TKBS_1">#N/A</definedName>
    <definedName name="tkc">#N/A</definedName>
    <definedName name="tkc_1">#N/A</definedName>
    <definedName name="tkcatmelamik">'[57]har-sat'!$E$259</definedName>
    <definedName name="TKK">#N/A</definedName>
    <definedName name="TKK_1">#N/A</definedName>
    <definedName name="TKR">#N/A</definedName>
    <definedName name="TKR_1">#N/A</definedName>
    <definedName name="TKRK">#N/A</definedName>
    <definedName name="TKRK_1">#N/A</definedName>
    <definedName name="TKST">'[109]Harsat Upah'!$E$16</definedName>
    <definedName name="TKT">'[109]Harsat Upah'!$E$17</definedName>
    <definedName name="tkt_1">#N/A</definedName>
    <definedName name="tktayuhalus">'[57]har-sat'!$E$251</definedName>
    <definedName name="tky">#N/A</definedName>
    <definedName name="tky_1">#N/A</definedName>
    <definedName name="tl2x40">#REF!</definedName>
    <definedName name="TLAC120">#N/A</definedName>
    <definedName name="TLAC120_1">#N/A</definedName>
    <definedName name="TLAC35">#N/A</definedName>
    <definedName name="TLAC35_1">#N/A</definedName>
    <definedName name="TLAC50">#N/A</definedName>
    <definedName name="TLAC50_1">#N/A</definedName>
    <definedName name="TLAC70">#N/A</definedName>
    <definedName name="TLAC70_1">#N/A</definedName>
    <definedName name="TLAC95">#N/A</definedName>
    <definedName name="TLAC95_1">#N/A</definedName>
    <definedName name="tlas">[45]UPAH!#REF!</definedName>
    <definedName name="TListrik">[45]UPAH!#REF!</definedName>
    <definedName name="tlp">#N/A</definedName>
    <definedName name="tlp_1">#N/A</definedName>
    <definedName name="tn1pinnc">#N/A</definedName>
    <definedName name="tn1pinnc_1">#N/A</definedName>
    <definedName name="tn2mhnnc">#N/A</definedName>
    <definedName name="TNCM">#N/A</definedName>
    <definedName name="tnhnnc">#N/A</definedName>
    <definedName name="tnignc">#N/A</definedName>
    <definedName name="tnin190nc">#N/A</definedName>
    <definedName name="tnlnc">#N/A</definedName>
    <definedName name="tnnnc">#N/A</definedName>
    <definedName name="TO">#N/A</definedName>
    <definedName name="TO_1">#N/A</definedName>
    <definedName name="TO_2">#N/A</definedName>
    <definedName name="tonasa">[51]UPAH!$F$28</definedName>
    <definedName name="TOTAL">#N/A</definedName>
    <definedName name="TOTAL_1">#REF!</definedName>
    <definedName name="tower" localSheetId="6">#REF!</definedName>
    <definedName name="tower" localSheetId="8">#REF!</definedName>
    <definedName name="tower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#N/A</definedName>
    <definedName name="tp_1">#N/A</definedName>
    <definedName name="tp_11">"#REF!"</definedName>
    <definedName name="tp_12">"#REF!"</definedName>
    <definedName name="tp_13">"#REF!"</definedName>
    <definedName name="tp_14">"#REF!"</definedName>
    <definedName name="tp_15">"#REF!"</definedName>
    <definedName name="tp_16">"#REF!"</definedName>
    <definedName name="tp_17">"#REF!"</definedName>
    <definedName name="tp_18">"#REF!"</definedName>
    <definedName name="tp_2">#N/A</definedName>
    <definedName name="tp_3">#REF!</definedName>
    <definedName name="tp_4">"#REF!"</definedName>
    <definedName name="tp_5">"#REF!"</definedName>
    <definedName name="tp_6">"#REF!"</definedName>
    <definedName name="tp_7">"#REF!"</definedName>
    <definedName name="TPG">#N/A</definedName>
    <definedName name="TPG_1">#N/A</definedName>
    <definedName name="TPipa">[45]UPAH!#REF!</definedName>
    <definedName name="tr">#N/A</definedName>
    <definedName name="tr_1">#N/A</definedName>
    <definedName name="tr_11">"#REF!"</definedName>
    <definedName name="tr_12">"#REF!"</definedName>
    <definedName name="tr_13">"#REF!"</definedName>
    <definedName name="tr_14">"#REF!"</definedName>
    <definedName name="tr_15">"#REF!"</definedName>
    <definedName name="tr_16">"#REF!"</definedName>
    <definedName name="tr_17">"#REF!"</definedName>
    <definedName name="tr_18">"#REF!"</definedName>
    <definedName name="tr_3">#REF!</definedName>
    <definedName name="tr_4">"#REF!"</definedName>
    <definedName name="tr_5">"#REF!"</definedName>
    <definedName name="tr_6">"#REF!"</definedName>
    <definedName name="tr_7">"#REF!"</definedName>
    <definedName name="TR15HT">#N/A</definedName>
    <definedName name="TR16HT">#N/A</definedName>
    <definedName name="TR19HT">#N/A</definedName>
    <definedName name="tr1x15">#N/A</definedName>
    <definedName name="TR20HT">#N/A</definedName>
    <definedName name="tr3x100">#N/A</definedName>
    <definedName name="TRACKLOADER">#N/A</definedName>
    <definedName name="TRACKLOADER_1">#N/A</definedName>
    <definedName name="TRACKLOADER_2">#N/A</definedName>
    <definedName name="TRAILLER">#N/A</definedName>
    <definedName name="TRAILLER_1">#N/A</definedName>
    <definedName name="tram100">#N/A</definedName>
    <definedName name="tram1x25">#N/A</definedName>
    <definedName name="Tray">#N/A</definedName>
    <definedName name="Tray_1">#N/A</definedName>
    <definedName name="Tray_2">#N/A</definedName>
    <definedName name="TRIP">#N/A</definedName>
    <definedName name="TRIP_1">#N/A</definedName>
    <definedName name="trip3">#N/A</definedName>
    <definedName name="trip3_1">#N/A</definedName>
    <definedName name="trip4">#N/A</definedName>
    <definedName name="trip4_1">#N/A</definedName>
    <definedName name="trip6">#N/A</definedName>
    <definedName name="trip6_1">#N/A</definedName>
    <definedName name="triplek">#N/A</definedName>
    <definedName name="triplek_1">#N/A</definedName>
    <definedName name="Triplek_3_mm">#N/A</definedName>
    <definedName name="Tripleks">'[56]Harga Satuan'!$G$38</definedName>
    <definedName name="tripleks1">[45]UPAH!#REF!</definedName>
    <definedName name="tripleks2">[44]Upah!$J$50</definedName>
    <definedName name="tripleks3">[44]Upah!$J$49</definedName>
    <definedName name="trippt">#N/A</definedName>
    <definedName name="trippt_1">#N/A</definedName>
    <definedName name="trippt_2">#N/A</definedName>
    <definedName name="TRIX">#N/A</definedName>
    <definedName name="TRIX_1">#N/A</definedName>
    <definedName name="tru10mtc">#N/A</definedName>
    <definedName name="tru8mtc">#N/A</definedName>
    <definedName name="truss_uk75_0.53">[55]Bahan!$G$55</definedName>
    <definedName name="truss_uk75_0.83">[55]Bahan!$G$54</definedName>
    <definedName name="Try">#N/A</definedName>
    <definedName name="Ts">[29]Metode!$M$164</definedName>
    <definedName name="tst">#N/A</definedName>
    <definedName name="tst_1">#N/A</definedName>
    <definedName name="tst_2">#N/A</definedName>
    <definedName name="tt">[1]analisa!#REF!</definedName>
    <definedName name="TT_1P">#N/A</definedName>
    <definedName name="TT_1P_1">#N/A</definedName>
    <definedName name="TT_3p">#N/A</definedName>
    <definedName name="TT_3p_1">#N/A</definedName>
    <definedName name="tt1pnc">#N/A</definedName>
    <definedName name="tt1pvl">#N/A</definedName>
    <definedName name="tt3pnc">#N/A</definedName>
    <definedName name="tt3pvl">#N/A</definedName>
    <definedName name="TTDD">#N/A</definedName>
    <definedName name="TTDD3P">#N/A</definedName>
    <definedName name="TTDD3P_1">#N/A</definedName>
    <definedName name="TTDDCT3p">#N/A</definedName>
    <definedName name="TTDDCT3p_1">#N/A</definedName>
    <definedName name="TTK3p">#N/A</definedName>
    <definedName name="ttronmk">#N/A</definedName>
    <definedName name="ttronmk_1">#N/A</definedName>
    <definedName name="ttronmk_2">#N/A</definedName>
    <definedName name="tts">#REF!</definedName>
    <definedName name="tuba">[27]bhn!$F$100</definedName>
    <definedName name="TUBATU">#N/A</definedName>
    <definedName name="TUBATU_1">#N/A</definedName>
    <definedName name="TUBATU_2">#N/A</definedName>
    <definedName name="TUBESI">#N/A</definedName>
    <definedName name="TUBESI_1">#N/A</definedName>
    <definedName name="TUCAT">#N/A</definedName>
    <definedName name="TUCAT_1">#N/A</definedName>
    <definedName name="TUGALI">#N/A</definedName>
    <definedName name="TUGALI_1">#N/A</definedName>
    <definedName name="tujuh">#REF!</definedName>
    <definedName name="tuk">#N/A</definedName>
    <definedName name="tuk_1">#N/A</definedName>
    <definedName name="tuka">[27]bhn!$F$101</definedName>
    <definedName name="tukang">'[78]Harga Satuan'!$S$17</definedName>
    <definedName name="TUKANG_BATU_SETENGAH_TERAMPIL">'[70]Daftar Upah'!$E$18</definedName>
    <definedName name="TUKANG_BATU_TERAMPIL">#N/A</definedName>
    <definedName name="TUKANG_KAYU_SETENGAH_TERAMPIL">#N/A</definedName>
    <definedName name="TUKANG_KAYU_TERAMPIL">#N/A</definedName>
    <definedName name="TUKANG_LISTRIK">'[70]Daftar Upah'!$E$28</definedName>
    <definedName name="tukangbatu">#REF!</definedName>
    <definedName name="tukangbesi">[43]upah!$I$13</definedName>
    <definedName name="tukangkayu">#REF!</definedName>
    <definedName name="TUKAYU">#N/A</definedName>
    <definedName name="TUKAYU_1">#N/A</definedName>
    <definedName name="TUKAYU_2">#N/A</definedName>
    <definedName name="Tulangan">[71]Analisa!$A$329:$I$369</definedName>
    <definedName name="turbo">#N/A</definedName>
    <definedName name="turbo_1">#N/A</definedName>
    <definedName name="turbogls">#N/A</definedName>
    <definedName name="turbogls_1">#N/A</definedName>
    <definedName name="turug">#REF!</definedName>
    <definedName name="tv">#N/A</definedName>
    <definedName name="TV.Nas">#N/A</definedName>
    <definedName name="TV.Phil">#N/A</definedName>
    <definedName name="tv_1">#N/A</definedName>
    <definedName name="tv_11">"#REF!"</definedName>
    <definedName name="tv_12">"#REF!"</definedName>
    <definedName name="tv_13">"#REF!"</definedName>
    <definedName name="tv_14">"#REF!"</definedName>
    <definedName name="tv_15">"#REF!"</definedName>
    <definedName name="tv_16">"#REF!"</definedName>
    <definedName name="tv_17">"#REF!"</definedName>
    <definedName name="tv_18">"#REF!"</definedName>
    <definedName name="tv_3">#REF!</definedName>
    <definedName name="tv_4">"#REF!"</definedName>
    <definedName name="tv_5">"#REF!"</definedName>
    <definedName name="tv_6">"#REF!"</definedName>
    <definedName name="tv_7">"#REF!"</definedName>
    <definedName name="tv75nc">#N/A</definedName>
    <definedName name="tv75nc_1">#N/A</definedName>
    <definedName name="tv75nc_2">#N/A</definedName>
    <definedName name="tv75vl">#N/A</definedName>
    <definedName name="tv75vl_1">#N/A</definedName>
    <definedName name="tx1pignc">#N/A</definedName>
    <definedName name="tx1pindnc">#N/A</definedName>
    <definedName name="tx1pingnc">#N/A</definedName>
    <definedName name="tx1pintnc">#N/A</definedName>
    <definedName name="tx1pitnc">#N/A</definedName>
    <definedName name="tx2mhnnc">#N/A</definedName>
    <definedName name="tx2mitnc">#N/A</definedName>
    <definedName name="txhnnc">#N/A</definedName>
    <definedName name="txig1nc">#N/A</definedName>
    <definedName name="txin190nc">#N/A</definedName>
    <definedName name="txinnc">#N/A</definedName>
    <definedName name="txit1nc">#N/A</definedName>
    <definedName name="ty">[25]anal!#REF!</definedName>
    <definedName name="ty_1">#N/A</definedName>
    <definedName name="ty_2">#N/A</definedName>
    <definedName name="TYPICAL_FLOOR___7_LEVEL">#REF!</definedName>
    <definedName name="U">#N/A</definedName>
    <definedName name="U.1">#REF!</definedName>
    <definedName name="U.10">#REF!</definedName>
    <definedName name="U.2">#REF!</definedName>
    <definedName name="U.3">#REF!</definedName>
    <definedName name="U.4">#REF!</definedName>
    <definedName name="U.5">#REF!</definedName>
    <definedName name="U.6">#REF!</definedName>
    <definedName name="U.7">#REF!</definedName>
    <definedName name="U.8">#REF!</definedName>
    <definedName name="U.9">#REF!</definedName>
    <definedName name="U.Kepala_Tukang_Kayu">'[66]HSBU ANA'!$D$310</definedName>
    <definedName name="U.M_a_n_d_o_r">'[66]HSBU ANA'!$D$321</definedName>
    <definedName name="U.P_e_k_e_r_j_a">'[66]HSBU ANA'!$D$306</definedName>
    <definedName name="U.Tukang_Kayu">'[66]HSBU ANA'!$D$309</definedName>
    <definedName name="U_1">#N/A</definedName>
    <definedName name="u_joiner">[55]Bahan!$G$64</definedName>
    <definedName name="ubin_plin">#REF!</definedName>
    <definedName name="uc_0.53">[55]Bahan!$G$63</definedName>
    <definedName name="UK">#N/A</definedName>
    <definedName name="UK_1">#N/A</definedName>
    <definedName name="UKK">#N/A</definedName>
    <definedName name="UKK_1">#N/A</definedName>
    <definedName name="ukur">#N/A</definedName>
    <definedName name="ukur_1">#N/A</definedName>
    <definedName name="UKUR_PAS_BOUPLANK">[50]ABK!$F$24</definedName>
    <definedName name="UMAN">#N/A</definedName>
    <definedName name="UMAN_1">#N/A</definedName>
    <definedName name="UNDANGAN">#N/A</definedName>
    <definedName name="underlayer_bali">#REF!</definedName>
    <definedName name="underlayer_jatim">#REF!</definedName>
    <definedName name="underlayer_nusra">#REF!</definedName>
    <definedName name="up_pancang">#N/A</definedName>
    <definedName name="up_pancang_1">#N/A</definedName>
    <definedName name="up_pancang_2">#N/A</definedName>
    <definedName name="UPAH">#REF!</definedName>
    <definedName name="UPAH?">'[68]Harsat Upah'!$A$7:$E$35</definedName>
    <definedName name="UPAH_1">#N/A</definedName>
    <definedName name="UPAH_2">#N/A</definedName>
    <definedName name="upah_bhn_ars">#N/A</definedName>
    <definedName name="UpahBahan">#REF!</definedName>
    <definedName name="Upahkerja">#REF!</definedName>
    <definedName name="Uph">#N/A</definedName>
    <definedName name="Uph_1">#N/A</definedName>
    <definedName name="Uph_2">#N/A</definedName>
    <definedName name="uraan">#N/A</definedName>
    <definedName name="uraan_1">#N/A</definedName>
    <definedName name="uraan_2">#N/A</definedName>
    <definedName name="URAIAN">'[88]3-DIV2'!$A$1:$J$1101</definedName>
    <definedName name="URAIAN_1">#N/A</definedName>
    <definedName name="URAIAN_2">#N/A</definedName>
    <definedName name="URAIAN101">#N/A</definedName>
    <definedName name="URAIAN101_1">#N/A</definedName>
    <definedName name="URAIAN101_2">#N/A</definedName>
    <definedName name="URAIAN1022">#N/A</definedName>
    <definedName name="URAIAN1022_1">#N/A</definedName>
    <definedName name="URAIAN1031">#N/A</definedName>
    <definedName name="URAIAN1032">#N/A</definedName>
    <definedName name="URAIAN1041">#N/A</definedName>
    <definedName name="URAIAN1042">#N/A</definedName>
    <definedName name="URAIAN21">'[88]3-DIV2'!$A$1:$J$121</definedName>
    <definedName name="URAIAN22E">'[88]3-DIV2'!$A$122:$J$123</definedName>
    <definedName name="URAIAN22E_1">#N/A</definedName>
    <definedName name="URAIAN22E_2">#N/A</definedName>
    <definedName name="URAIAN22L">'[88]3-DIV2'!#REF!</definedName>
    <definedName name="URAIAN22L_1">#N/A</definedName>
    <definedName name="URAIAN231">'[88]3-DIV2'!$A$124:$J$243</definedName>
    <definedName name="URAIAN232">'[88]3-DIV2'!$A$244:$J$363</definedName>
    <definedName name="URAIAN233">'[88]3-DIV2'!$A$364:$J$483</definedName>
    <definedName name="Uraian234">'[88]3-DIV2'!$A$484:$J$603</definedName>
    <definedName name="URAIAN234L">#N/A</definedName>
    <definedName name="URAIAN234L_1">#N/A</definedName>
    <definedName name="URAIAN234L_2">#N/A</definedName>
    <definedName name="Uraian235">'[88]3-DIV2'!$A$604:$J$854</definedName>
    <definedName name="Uraian236">'[88]3-DIV2'!$A$855:$J$973</definedName>
    <definedName name="URAIAN241">'[88]3-DIV2'!$A$974:$J$978</definedName>
    <definedName name="URAIAN241_1">#N/A</definedName>
    <definedName name="URAIAN241_2">#N/A</definedName>
    <definedName name="URAIAN242">'[88]3-DIV2'!$A$979:$J$1039</definedName>
    <definedName name="URAIAN243">'[88]3-DIV2'!$A$1040:$J$1101</definedName>
    <definedName name="Uraian311">'[89]3-DIV3'!$A$1:$J$120</definedName>
    <definedName name="URAIAN311_1">#N/A</definedName>
    <definedName name="URAIAN311_2">#N/A</definedName>
    <definedName name="Uraian312">[90]An.3!#REF!</definedName>
    <definedName name="URAIAN312_1">#N/A</definedName>
    <definedName name="URAIAN312_2">#N/A</definedName>
    <definedName name="Uraian313">[90]An.3!#REF!</definedName>
    <definedName name="Uraian314">[90]An.3!#REF!</definedName>
    <definedName name="Uraian315">[90]An.3!#REF!</definedName>
    <definedName name="URAIAN316">#N/A</definedName>
    <definedName name="Uraian319">'[89]3-DIV3'!$A$1886:$J$1946</definedName>
    <definedName name="URAIAN321">#N/A</definedName>
    <definedName name="Uraian322">'[89]3-DIV3'!$A$1947:$J$2127</definedName>
    <definedName name="Uraian323">'[89]3-DIV3'!$A$2128:$J$2306</definedName>
    <definedName name="URAIAN323L">#REF!</definedName>
    <definedName name="Uraian324">'[89]3-DIV3'!$A$2307:$J$2428</definedName>
    <definedName name="URAIAN33">#N/A</definedName>
    <definedName name="Uraian331">'[89]3-DIV3'!$A$2429:$J$2548</definedName>
    <definedName name="Uraian346">'[89]3-DIV3'!$A$2549:$J$2609</definedName>
    <definedName name="URAIAN421">'[91]3-DIV4'!$A$1:$J$179</definedName>
    <definedName name="URAIAN422">'[91]3-DIV4'!$A$180:$J$358</definedName>
    <definedName name="URAIAN423">'[91]3-DIV4'!$A$479:$J$717</definedName>
    <definedName name="URAIAN424">'[91]3-DIV4'!$A$359:$J$478</definedName>
    <definedName name="URAIAN425">'[91]3-DIV4'!$A$718:$J$896</definedName>
    <definedName name="URAIAN426">'[91]3-DIV4'!$A$897:$J$1016</definedName>
    <definedName name="URAIAN427">'[91]3-DIV4'!$A$1017:$J$1136</definedName>
    <definedName name="URAIAN511">'[92]3-DIV5'!$A$1:$J$179</definedName>
    <definedName name="URAIAN511_1">#N/A</definedName>
    <definedName name="URAIAN511_2">#N/A</definedName>
    <definedName name="URAIAN512">'[92]3-DIV5'!$A$180:$J$358</definedName>
    <definedName name="URAIAN512_1">#N/A</definedName>
    <definedName name="URAIAN521">[90]An.5!#REF!</definedName>
    <definedName name="URAIAN521_1">#N/A</definedName>
    <definedName name="URAIAN522">[90]An.5!#REF!</definedName>
    <definedName name="URAIAN522_1">#N/A</definedName>
    <definedName name="URAIAN541">[90]An.5!#REF!</definedName>
    <definedName name="URAIAN541_1">#N/A</definedName>
    <definedName name="URAIAN542">[90]An.5!#REF!</definedName>
    <definedName name="URAIAN542_1">#N/A</definedName>
    <definedName name="URAIAN611">#REF!</definedName>
    <definedName name="URAIAN611_1">#N/A</definedName>
    <definedName name="URAIAN612">[90]An.6!#REF!</definedName>
    <definedName name="URAIAN612_1">#N/A</definedName>
    <definedName name="URAIAN621">[90]An.6!#REF!</definedName>
    <definedName name="URAIAN621_1">#N/A</definedName>
    <definedName name="URAIAN622">[90]An.6!#REF!</definedName>
    <definedName name="URAIAN622_1">#N/A</definedName>
    <definedName name="URAIAN622_2">#N/A</definedName>
    <definedName name="URAIAN623">[90]An.6!#REF!</definedName>
    <definedName name="URAIAN623_1">#N/A</definedName>
    <definedName name="URAIAN624">#N/A</definedName>
    <definedName name="URAIAN624_1">#N/A</definedName>
    <definedName name="URAIAN631">[90]An.6!#REF!</definedName>
    <definedName name="URAIAN632">[90]An.6!#REF!</definedName>
    <definedName name="URAIAN633">#REF!</definedName>
    <definedName name="URAIAN633_1">#N/A</definedName>
    <definedName name="URAIAN633_2">#N/A</definedName>
    <definedName name="URAIAN634">#REF!</definedName>
    <definedName name="URAIAN634_1">#N/A</definedName>
    <definedName name="URAIAN635">[90]An.6!#REF!</definedName>
    <definedName name="URAIAN635_1">#N/A</definedName>
    <definedName name="URAIAN635A">[90]An.6!#REF!</definedName>
    <definedName name="URAIAN635A_1">#N/A</definedName>
    <definedName name="URAIAN636">[90]An.6!#REF!</definedName>
    <definedName name="URAIAN636_1">#N/A</definedName>
    <definedName name="URAIAN641L">#REF!</definedName>
    <definedName name="URAIAN641L_1">#N/A</definedName>
    <definedName name="URAIAN641L_2">#N/A</definedName>
    <definedName name="URAIAN642">#REF!</definedName>
    <definedName name="URAIAN642_1">#N/A</definedName>
    <definedName name="URAIAN65">#REF!</definedName>
    <definedName name="URAIAN651">[90]An.6!#REF!</definedName>
    <definedName name="URAIAN651_1">#N/A</definedName>
    <definedName name="URAIAN651_2">#N/A</definedName>
    <definedName name="URAIAN661">#N/A</definedName>
    <definedName name="URAIAN661_1">#N/A</definedName>
    <definedName name="URAIAN662">#N/A</definedName>
    <definedName name="URAIAN662_1">#N/A</definedName>
    <definedName name="URAIAN66PERATA">#REF!</definedName>
    <definedName name="URAIAN66PERMUKAAN">#REF!</definedName>
    <definedName name="URAIAN7101">[90]An.7!#REF!</definedName>
    <definedName name="URAIAN7101_1">#N/A</definedName>
    <definedName name="URAIAN7101_2">#N/A</definedName>
    <definedName name="URAIAN7102">[90]An.7!#REF!</definedName>
    <definedName name="URAIAN7102_1">#N/A</definedName>
    <definedName name="URAIAN7103">[90]An.7!#REF!</definedName>
    <definedName name="URAIAN7103_1">#N/A</definedName>
    <definedName name="URAIAN711">#REF!</definedName>
    <definedName name="URAIAN711_1">#N/A</definedName>
    <definedName name="URAIAN712">[90]An.7!#REF!</definedName>
    <definedName name="URAIAN712_1">#N/A</definedName>
    <definedName name="URAIAN713">[90]An.7!#REF!</definedName>
    <definedName name="URAIAN713_1">#N/A</definedName>
    <definedName name="URAIAN714">#REF!</definedName>
    <definedName name="URAIAN714_1">#N/A</definedName>
    <definedName name="URAIAN715">#REF!</definedName>
    <definedName name="URAIAN715_1">#N/A</definedName>
    <definedName name="URAIAN716">#REF!</definedName>
    <definedName name="URAIAN716_1">#N/A</definedName>
    <definedName name="URAIAN717">[90]An.7!#REF!</definedName>
    <definedName name="URAIAN717_1">#N/A</definedName>
    <definedName name="URAIAN718">[90]An.7!#REF!</definedName>
    <definedName name="URAIAN718_1">#N/A</definedName>
    <definedName name="URAIAN721">#REF!</definedName>
    <definedName name="URAIAN721_1">#N/A</definedName>
    <definedName name="URAIAN731">#REF!</definedName>
    <definedName name="URAIAN731_1">#N/A</definedName>
    <definedName name="URAIAN732">#REF!</definedName>
    <definedName name="URAIAN732_1">#N/A</definedName>
    <definedName name="URAIAN733">#REF!</definedName>
    <definedName name="URAIAN733_1">#N/A</definedName>
    <definedName name="URAIAN734">#REF!</definedName>
    <definedName name="URAIAN734_1">#N/A</definedName>
    <definedName name="URAIAN735">#REF!</definedName>
    <definedName name="URAIAN735_1">#N/A</definedName>
    <definedName name="URAIAN73PL">#N/A</definedName>
    <definedName name="URAIAN73PL_1">#N/A</definedName>
    <definedName name="URAIAN73UL">#N/A</definedName>
    <definedName name="URAIAN73UL_1">#N/A</definedName>
    <definedName name="URAIAN744">#REF!</definedName>
    <definedName name="URAIAN745">#REF!</definedName>
    <definedName name="URAIAN751">[90]An.7!#REF!</definedName>
    <definedName name="URAIAN751_1">#N/A</definedName>
    <definedName name="URAIAN752">[90]An.7!#REF!</definedName>
    <definedName name="URAIAN752_1">#N/A</definedName>
    <definedName name="URAIAN7610">#REF!</definedName>
    <definedName name="URAIAN7611">[90]An.7!#REF!</definedName>
    <definedName name="URAIAN7611_1">#N/A</definedName>
    <definedName name="URAIAN7612">[90]An.7!#REF!</definedName>
    <definedName name="URAIAN7612_1">#N/A</definedName>
    <definedName name="URAIAN7612a">#REF!</definedName>
    <definedName name="URAIAN7612b">#REF!</definedName>
    <definedName name="URAIAN7612c">#REF!</definedName>
    <definedName name="URAIAN7613">[90]An.7!#REF!</definedName>
    <definedName name="URAIAN7613_1">#N/A</definedName>
    <definedName name="URAIAN7613a">#REF!</definedName>
    <definedName name="URAIAN7613b">#REF!</definedName>
    <definedName name="URAIAN7613c">#REF!</definedName>
    <definedName name="URAIAN7614">[90]An.7!#REF!</definedName>
    <definedName name="URAIAN7614_1">#N/A</definedName>
    <definedName name="URAIAN7614a">#REF!</definedName>
    <definedName name="URAIAN7614b">#REF!</definedName>
    <definedName name="URAIAN7614d">#REF!</definedName>
    <definedName name="URAIAN7614e">#REF!</definedName>
    <definedName name="URAIAN7615">[90]An.7!#REF!</definedName>
    <definedName name="URAIAN7615_1">#N/A</definedName>
    <definedName name="URAIAN7616">[90]An.7!#REF!</definedName>
    <definedName name="URAIAN7616_1">#N/A</definedName>
    <definedName name="URAIAN7617">[90]An.7!#REF!</definedName>
    <definedName name="URAIAN7617_1">#N/A</definedName>
    <definedName name="URAIAN7618">[90]An.7!#REF!</definedName>
    <definedName name="URAIAN7618_1">#N/A</definedName>
    <definedName name="URAIAN7619">[90]An.7!#REF!</definedName>
    <definedName name="URAIAN7619_1">#N/A</definedName>
    <definedName name="URAIAN7620">[90]An.7!#REF!</definedName>
    <definedName name="URAIAN7620_1">#N/A</definedName>
    <definedName name="URAIAN7621">[90]An.7!#REF!</definedName>
    <definedName name="URAIAN7621_1">#N/A</definedName>
    <definedName name="URAIAN7625">[90]An.7!#REF!</definedName>
    <definedName name="URAIAN7625_1">#N/A</definedName>
    <definedName name="URAIAN7626">[90]An.7!#REF!</definedName>
    <definedName name="URAIAN7626_1">#N/A</definedName>
    <definedName name="URAIAN767">[90]An.7!#REF!</definedName>
    <definedName name="URAIAN767_1">#N/A</definedName>
    <definedName name="URAIAN768">[90]An.7!#REF!</definedName>
    <definedName name="URAIAN768_1">#N/A</definedName>
    <definedName name="URAIAN769">[90]An.7!#REF!</definedName>
    <definedName name="URAIAN769_1">#N/A</definedName>
    <definedName name="URAIAN76x">[90]An.7!#REF!</definedName>
    <definedName name="URAIAN76x_1">#N/A</definedName>
    <definedName name="URAIAN771">[90]An.7!#REF!</definedName>
    <definedName name="URAIAN771_1">#N/A</definedName>
    <definedName name="URAIAN771a">#REF!</definedName>
    <definedName name="URAIAN771a_1">#N/A</definedName>
    <definedName name="URAIAN771b">#REF!</definedName>
    <definedName name="URAIAN771b_1">#N/A</definedName>
    <definedName name="URAIAN771c">#REF!</definedName>
    <definedName name="URAIAN771c_1">#N/A</definedName>
    <definedName name="URAIAN771d">#REF!</definedName>
    <definedName name="URAIAN771d_1">#N/A</definedName>
    <definedName name="URAIAN772a">#REF!</definedName>
    <definedName name="URAIAN772a_1">#N/A</definedName>
    <definedName name="URAIAN772b">#REF!</definedName>
    <definedName name="URAIAN772b_1">#N/A</definedName>
    <definedName name="URAIAN772c">#REF!</definedName>
    <definedName name="URAIAN772c_1">#N/A</definedName>
    <definedName name="URAIAN772d">#REF!</definedName>
    <definedName name="URAIAN772d_1">#N/A</definedName>
    <definedName name="URAIAN775">[90]An.7!#REF!</definedName>
    <definedName name="URAIAN775_1">#N/A</definedName>
    <definedName name="URAIAN79">[90]An.7!#REF!</definedName>
    <definedName name="URAIAN79_1">#N/A</definedName>
    <definedName name="URAIAN79L">[90]An.7!#REF!</definedName>
    <definedName name="URAIAN79L_1">#N/A</definedName>
    <definedName name="URAIAN79manual">#REF!</definedName>
    <definedName name="URAIAN79mekanis">#REF!</definedName>
    <definedName name="URAIAN811">#REF!</definedName>
    <definedName name="URAIAN811_1">#N/A</definedName>
    <definedName name="URAIAN812">#REF!</definedName>
    <definedName name="URAIAN813">#REF!</definedName>
    <definedName name="URAIAN814">#REF!</definedName>
    <definedName name="URAIAN815">#REF!</definedName>
    <definedName name="URAIAN815_1">#N/A</definedName>
    <definedName name="URAIAN815_2">#N/A</definedName>
    <definedName name="URAIAN817">#REF!</definedName>
    <definedName name="URAIAN817_1">#N/A</definedName>
    <definedName name="URAIAN817_2">#N/A</definedName>
    <definedName name="URAIAN818">#REF!</definedName>
    <definedName name="URAIAN819">#REF!</definedName>
    <definedName name="URAIAN82">#REF!</definedName>
    <definedName name="URAIAN83">#N/A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[90]An.7!#REF!</definedName>
    <definedName name="URAIANGEOTEKSTIL_1">#N/A</definedName>
    <definedName name="URAIANGEOTEKSTIL_2">#N/A</definedName>
    <definedName name="URAIANLatasirK">#REF!</definedName>
    <definedName name="URAIANLatasirKL">#REF!</definedName>
    <definedName name="urgkmb">#N/A</definedName>
    <definedName name="urgkmb_1">#N/A</definedName>
    <definedName name="urgpsr10">#N/A</definedName>
    <definedName name="urgpsr10_1">#N/A</definedName>
    <definedName name="urgpsr5">#N/A</definedName>
    <definedName name="urgpsr5_1">#N/A</definedName>
    <definedName name="Urinoir">#N/A</definedName>
    <definedName name="Urinoir_1">#N/A</definedName>
    <definedName name="urinoir_bali">#REF!</definedName>
    <definedName name="urinoir_jatim">#REF!</definedName>
    <definedName name="urinoir_nusra">#REF!</definedName>
    <definedName name="urkem">[27]anlisa!$P$34</definedName>
    <definedName name="URPA">[27]anlisa!$P$41</definedName>
    <definedName name="urpadat">#N/A</definedName>
    <definedName name="urpadat_1">#N/A</definedName>
    <definedName name="urpasir10">#N/A</definedName>
    <definedName name="urpasir10_1">#N/A</definedName>
    <definedName name="urpasir5">#N/A</definedName>
    <definedName name="urpasir5_1">#N/A</definedName>
    <definedName name="URTA">[27]anlisa!$P$53</definedName>
    <definedName name="urug">#N/A</definedName>
    <definedName name="Urug.psrbwhlantai">[74]analisa!$M$99</definedName>
    <definedName name="urug_1">#N/A</definedName>
    <definedName name="Urug_kembali">#N/A</definedName>
    <definedName name="Urug_kembali_1">#N/A</definedName>
    <definedName name="Urug_Pasir">#N/A</definedName>
    <definedName name="Urug_Pasir_1">#N/A</definedName>
    <definedName name="urug_pasir_bali">#REF!</definedName>
    <definedName name="urug_pasir_jatim">'[76]Rincian Pekerjaan (2)'!$I$33</definedName>
    <definedName name="urug_pasir_nusra">#REF!</definedName>
    <definedName name="Urug_Sirtu">#N/A</definedName>
    <definedName name="Urug_Sirtu_1">#N/A</definedName>
    <definedName name="urug_sirtu_bali">#REF!</definedName>
    <definedName name="urug_sirtu_jatim">#REF!</definedName>
    <definedName name="urug_sirtu_nusra">#REF!</definedName>
    <definedName name="Urug_TanahdrLuar">#N/A</definedName>
    <definedName name="Urug_TanahdrLuar_1">#N/A</definedName>
    <definedName name="Urugan">#REF!</definedName>
    <definedName name="urugan_kemb.">[50]ABK!$F$32</definedName>
    <definedName name="Urugan_Kembali">#N/A</definedName>
    <definedName name="Urugan_Kembali_1">#N/A</definedName>
    <definedName name="urugan_kembali_bali">#REF!</definedName>
    <definedName name="urugan_kembali_jatim">#REF!</definedName>
    <definedName name="urugan_kembali_nusra">#REF!</definedName>
    <definedName name="Urugan_Pasir">#N/A</definedName>
    <definedName name="Urugan_Pasir_1">#N/A</definedName>
    <definedName name="Urugan_Pilihan">[71]Analisa!$A$206:$I$246</definedName>
    <definedName name="Urugan_Sirtu">#N/A</definedName>
    <definedName name="Urugan_Sirtu_1">#N/A</definedName>
    <definedName name="Urugan_Sisa">[71]Analisa!$A$165:$I$205</definedName>
    <definedName name="Urugan_TanahLuar">#N/A</definedName>
    <definedName name="Urugan_TanahLuar_1">#N/A</definedName>
    <definedName name="Uruganbekasgalian">[74]analisa!$M$127</definedName>
    <definedName name="uruganpasir">#N/A</definedName>
    <definedName name="uruganpasir_1">#N/A</definedName>
    <definedName name="urugantanah">#N/A</definedName>
    <definedName name="urugantanah_1">#N/A</definedName>
    <definedName name="urugpasir">[25]anal!#REF!</definedName>
    <definedName name="urugpasir_1">#N/A</definedName>
    <definedName name="urugpdt">#N/A</definedName>
    <definedName name="urugpdt_1">#N/A</definedName>
    <definedName name="urugtanah">[1]analisa!#REF!</definedName>
    <definedName name="USD">#N/A</definedName>
    <definedName name="USD_1">#N/A</definedName>
    <definedName name="UTAIAN7614c">#REF!</definedName>
    <definedName name="UTAMA">#N/A</definedName>
    <definedName name="UTAMA_1">#N/A</definedName>
    <definedName name="Utilitas">#REF!</definedName>
    <definedName name="uu">[1]analisa!#REF!</definedName>
    <definedName name="uv">#N/A</definedName>
    <definedName name="uv_1">#N/A</definedName>
    <definedName name="uv_11">"#REF!"</definedName>
    <definedName name="uv_12">"#REF!"</definedName>
    <definedName name="uv_13">"#REF!"</definedName>
    <definedName name="uv_14">"#REF!"</definedName>
    <definedName name="uv_15">"#REF!"</definedName>
    <definedName name="uv_16">"#REF!"</definedName>
    <definedName name="uv_17">"#REF!"</definedName>
    <definedName name="uv_18">"#REF!"</definedName>
    <definedName name="uv_3">#REF!</definedName>
    <definedName name="uv_4">"#REF!"</definedName>
    <definedName name="uv_5">"#REF!"</definedName>
    <definedName name="uv_6">"#REF!"</definedName>
    <definedName name="uv_7">"#REF!"</definedName>
    <definedName name="uy">'[56]Harga Satuan'!$G$14</definedName>
    <definedName name="V">[29]Metode!$M$33</definedName>
    <definedName name="v__balok2030">'[48]vol pek'!$C$58</definedName>
    <definedName name="v__kolom2550">'[48]vol pek'!$C$44</definedName>
    <definedName name="V_ACIAN">'[48]vol pek'!$C$115</definedName>
    <definedName name="v_airkerja">'[48]vol pek'!$C$8</definedName>
    <definedName name="v_atap">'[48]vol pek'!$C$101</definedName>
    <definedName name="v_bakcucipiring">'[48]vol pek'!$C$158</definedName>
    <definedName name="v_bakkontrol">'[48]vol pek'!$C$168</definedName>
    <definedName name="v_balok1520">'[48]vol pek'!$C$53</definedName>
    <definedName name="v_balok1525">'[48]vol pek'!$C$54</definedName>
    <definedName name="v_balok1530">'[48]vol pek'!$C$55</definedName>
    <definedName name="v_balok2020">'[48]vol pek'!$C$56</definedName>
    <definedName name="v_balok2025">'[48]vol pek'!$C$57</definedName>
    <definedName name="v_balok2035">'[48]vol pek'!$C$59</definedName>
    <definedName name="v_balok2040">'[48]vol pek'!$C$60</definedName>
    <definedName name="v_balok2525">'[48]vol pek'!$C$61</definedName>
    <definedName name="v_balok2530">'[48]vol pek'!$C$62</definedName>
    <definedName name="v_balok2535">'[48]vol pek'!$C$63</definedName>
    <definedName name="v_balok2540">'[48]vol pek'!$C$64</definedName>
    <definedName name="v_balok2545">'[48]vol pek'!$C$65</definedName>
    <definedName name="v_balok2550">'[48]vol pek'!$C$66</definedName>
    <definedName name="v_balok3035">'[48]vol pek'!$C$68</definedName>
    <definedName name="v_balok3040">'[48]vol pek'!$C$69</definedName>
    <definedName name="v_balok3545">'[48]vol pek'!$C$70</definedName>
    <definedName name="v_balok3550">'[48]vol pek'!$C$71</definedName>
    <definedName name="v_balok4040">'[48]vol pek'!$C$72</definedName>
    <definedName name="v_balok4045">'[48]vol pek'!$C$73</definedName>
    <definedName name="v_balok4050">'[48]vol pek'!$C$74</definedName>
    <definedName name="v_balokdinding">'[48]vol pek'!$C$93</definedName>
    <definedName name="v_bautkusen">'[48]vol pek'!$C$89</definedName>
    <definedName name="v_betoncor">'[48]vol pek'!$C$80</definedName>
    <definedName name="v_blk_3030">'[48]vol pek'!$C$67</definedName>
    <definedName name="v_cat_kayu">'[48]vol pek'!$C$141</definedName>
    <definedName name="v_dempul">'[48]vol pek'!$C$139</definedName>
    <definedName name="v_dinding_1_2">'[48]vol pek'!$C$85</definedName>
    <definedName name="v_dinding_1_4">'[48]vol pek'!$C$84</definedName>
    <definedName name="v_dinding1_2">'[48]vol pek'!$C$113</definedName>
    <definedName name="v_dinding1_4">'[48]vol pek'!$C$114</definedName>
    <definedName name="v_engsel">'[48]vol pek'!$C$134</definedName>
    <definedName name="v_engseljendela">'[48]vol pek'!$C$135</definedName>
    <definedName name="v_floordrain">'[48]vol pek'!$C$157</definedName>
    <definedName name="v_galian_2m">'[48]vol pek'!$C$14</definedName>
    <definedName name="v_galian_3m">'[48]vol pek'!$C$15</definedName>
    <definedName name="v_galian_cadas">'[48]vol pek'!$C$17</definedName>
    <definedName name="v_galian_keras">'[48]vol pek'!$C$16</definedName>
    <definedName name="v_galian_lumpur">'[48]vol pek'!$C$18</definedName>
    <definedName name="v_galiantanahpondasi">'[48]vol pek'!$C$13</definedName>
    <definedName name="v_gording">'[48]vol pek'!$C$98</definedName>
    <definedName name="v_gudangsemen">'[48]vol pek'!$C$9</definedName>
    <definedName name="v_kaca_15mm">'[48]vol pek'!$C$132</definedName>
    <definedName name="v_keran">'[48]vol pek'!$C$163</definedName>
    <definedName name="v_klosetduduk">'[48]vol pek'!$C$156</definedName>
    <definedName name="v_klosetjongkok">'[48]vol pek'!$C$155</definedName>
    <definedName name="v_kolom1515">'[48]vol pek'!$C$30</definedName>
    <definedName name="v_kolom1520">'[48]vol pek'!$C$31</definedName>
    <definedName name="v_kolom1525">'[48]vol pek'!$C$32</definedName>
    <definedName name="v_kolom1530">'[48]vol pek'!$C$33</definedName>
    <definedName name="v_kolom2020">'[48]vol pek'!$C$34</definedName>
    <definedName name="v_kolom2025">'[48]vol pek'!$C$35</definedName>
    <definedName name="v_kolom2030">'[48]vol pek'!$C$36</definedName>
    <definedName name="v_kolom2035">'[48]vol pek'!$C$37</definedName>
    <definedName name="v_kolom2040">'[48]vol pek'!$C$38</definedName>
    <definedName name="v_kolom2525">'[48]vol pek'!$C$39</definedName>
    <definedName name="v_kolom2530">'[48]vol pek'!$C$40</definedName>
    <definedName name="v_kolom2535">'[48]vol pek'!$C$41</definedName>
    <definedName name="v_kolom2540">'[48]vol pek'!$C$42</definedName>
    <definedName name="v_kolom2545">'[48]vol pek'!$C$43</definedName>
    <definedName name="v_kolom3030">'[48]vol pek'!$C$45</definedName>
    <definedName name="v_kolom3035">'[48]vol pek'!$C$46</definedName>
    <definedName name="v_kolom3040">'[48]vol pek'!$C$47</definedName>
    <definedName name="v_kolom3545">'[48]vol pek'!$C$48</definedName>
    <definedName name="v_kolom3550">'[48]vol pek'!$C$49</definedName>
    <definedName name="v_kolom4040">'[48]vol pek'!$C$50</definedName>
    <definedName name="v_kolom4045">'[48]vol pek'!$C$51</definedName>
    <definedName name="v_kolom4050">'[48]vol pek'!$C$52</definedName>
    <definedName name="v_kuda2">'[48]vol pek'!$C$94</definedName>
    <definedName name="v_kusen">'[48]vol pek'!$C$88</definedName>
    <definedName name="v_lisplafon">'[48]vol pek'!$C$109</definedName>
    <definedName name="v_lisplank">'[48]vol pek'!$C$96</definedName>
    <definedName name="v_pasangan_jendela">'[48]vol pek'!$C$130</definedName>
    <definedName name="v_pasangan_keramik20">'[48]vol pek'!$C$125</definedName>
    <definedName name="v_pasangan_keramik33">'[48]vol pek'!$C$124</definedName>
    <definedName name="v_pasangan_kunci">'[48]vol pek'!$C$136</definedName>
    <definedName name="v_pemadatan">'[48]vol pek'!$C$20</definedName>
    <definedName name="v_pemasanganbouplank">'[48]vol pek'!$C$7</definedName>
    <definedName name="v_pembersihanlapangan">'[48]vol pek'!$C$6</definedName>
    <definedName name="v_perabung">'[48]vol pek'!$C$102</definedName>
    <definedName name="v_pintu_jendela">'[48]vol pek'!$C$129</definedName>
    <definedName name="v_pipa_1_2">'[48]vol pek'!$C$162</definedName>
    <definedName name="v_Pipa_3_4">'[48]vol pek'!$C$161</definedName>
    <definedName name="v_pipa_3dim">'[48]vol pek'!$C$160</definedName>
    <definedName name="v_plafon">'[48]vol pek'!$C$108</definedName>
    <definedName name="v_plat">'[48]vol pek'!$C$75</definedName>
    <definedName name="v_pondasi_plat">'[48]vol pek'!$C$29</definedName>
    <definedName name="v_pondasibatukali">'[48]vol pek'!$C$24</definedName>
    <definedName name="v_pondasibatukosong">'[48]vol pek'!$C$23</definedName>
    <definedName name="v_rabatbeton">'[48]vol pek'!$C$167</definedName>
    <definedName name="v_rangkaatap">'[48]vol pek'!$C$95</definedName>
    <definedName name="v_rangkaplafon">'[48]vol pek'!$C$106</definedName>
    <definedName name="v_ringbalok">'[48]vol pek'!$C$76</definedName>
    <definedName name="v_septictank">'[48]vol pek'!$C$170</definedName>
    <definedName name="v_sloof">'[48]vol pek'!$C$28</definedName>
    <definedName name="v_talang">'[48]vol pek'!$C$99</definedName>
    <definedName name="v_tangga">'[48]vol pek'!$C$77</definedName>
    <definedName name="v_turapporslen">'[48]vol pek'!$C$117</definedName>
    <definedName name="v_urugankembali">'[48]vol pek'!$C$19</definedName>
    <definedName name="v_uruganpasir_bawahpondasi">'[48]vol pek'!$C$22</definedName>
    <definedName name="v_uruganpasir_bwhlantai">'[48]vol pek'!$C$122</definedName>
    <definedName name="v_wastafel">'[48]vol pek'!$C$159</definedName>
    <definedName name="valley">[55]Bahan!$G$59</definedName>
    <definedName name="valve_ab">#N/A</definedName>
    <definedName name="valve_ab_1">#N/A</definedName>
    <definedName name="valve_hy">#N/A</definedName>
    <definedName name="valve_hy_1">#N/A</definedName>
    <definedName name="var_ord">#N/A</definedName>
    <definedName name="var_ord_1">#N/A</definedName>
    <definedName name="var_ord_h_lam">#N/A</definedName>
    <definedName name="var_ord_h_lam_1">#N/A</definedName>
    <definedName name="var_ord_std_lam_h_lam">#N/A</definedName>
    <definedName name="var_ord_std_lam_h_lam_1">#N/A</definedName>
    <definedName name="vb" localSheetId="2" hidden="1">#REF!</definedName>
    <definedName name="vb" localSheetId="4" hidden="1">#REF!</definedName>
    <definedName name="vb" localSheetId="1" hidden="1">#REF!</definedName>
    <definedName name="vb" localSheetId="0" hidden="1">#REF!</definedName>
    <definedName name="vb" localSheetId="3" hidden="1">#REF!</definedName>
    <definedName name="vb" localSheetId="6" hidden="1">#REF!</definedName>
    <definedName name="vb" localSheetId="5" hidden="1">#REF!</definedName>
    <definedName name="vb" localSheetId="8" hidden="1">#REF!</definedName>
    <definedName name="vb" hidden="1">#REF!</definedName>
    <definedName name="vb_1">#N/A</definedName>
    <definedName name="VCDD3p">#N/A</definedName>
    <definedName name="VCDD3p_1">#N/A</definedName>
    <definedName name="VCHT">#N/A</definedName>
    <definedName name="VCHT_1">#N/A</definedName>
    <definedName name="VCHT_2">#N/A</definedName>
    <definedName name="VCTT">#N/A</definedName>
    <definedName name="VCTT_1">#N/A</definedName>
    <definedName name="VCVBT1">#N/A</definedName>
    <definedName name="VCVBT2">#N/A</definedName>
    <definedName name="vd">#N/A</definedName>
    <definedName name="vd_1">#N/A</definedName>
    <definedName name="vd_11">"#REF!"</definedName>
    <definedName name="vd_12">"#REF!"</definedName>
    <definedName name="vd_13">"#REF!"</definedName>
    <definedName name="vd_14">"#REF!"</definedName>
    <definedName name="vd_15">"#REF!"</definedName>
    <definedName name="vd_16">"#REF!"</definedName>
    <definedName name="vd_17">"#REF!"</definedName>
    <definedName name="vd_18">"#REF!"</definedName>
    <definedName name="vd_2">#N/A</definedName>
    <definedName name="vd_3">#REF!</definedName>
    <definedName name="vd_4">"#REF!"</definedName>
    <definedName name="vd_5">"#REF!"</definedName>
    <definedName name="vd_6">"#REF!"</definedName>
    <definedName name="vd_7">"#REF!"</definedName>
    <definedName name="vd_apt">#N/A</definedName>
    <definedName name="vd_apt_1">#N/A</definedName>
    <definedName name="vd3p">#N/A</definedName>
    <definedName name="vd3p_1">#N/A</definedName>
    <definedName name="VENT">#REF!</definedName>
    <definedName name="vernis">[44]Upah!$J$62</definedName>
    <definedName name="verticalblind_bali">#REF!</definedName>
    <definedName name="verticalblind_jatim">#REF!</definedName>
    <definedName name="verticalblind_nusra">#REF!</definedName>
    <definedName name="VIBROROLLER">#N/A</definedName>
    <definedName name="VIBROROLLER_1">#N/A</definedName>
    <definedName name="vinyl_tile_bali">#REF!</definedName>
    <definedName name="vinyl_tile_jatim">#REF!</definedName>
    <definedName name="vinyl_tile_nusra">#REF!</definedName>
    <definedName name="vl">#N/A</definedName>
    <definedName name="vl_1">#N/A</definedName>
    <definedName name="vl_11">"#REF!"</definedName>
    <definedName name="vl_12">"#REF!"</definedName>
    <definedName name="vl_13">"#REF!"</definedName>
    <definedName name="vl_14">"#REF!"</definedName>
    <definedName name="vl_15">"#REF!"</definedName>
    <definedName name="vl_16">"#REF!"</definedName>
    <definedName name="vl_17">"#REF!"</definedName>
    <definedName name="vl_18">"#REF!"</definedName>
    <definedName name="vl_3">#REF!</definedName>
    <definedName name="vl_4">"#REF!"</definedName>
    <definedName name="vl_5">"#REF!"</definedName>
    <definedName name="vl_6">"#REF!"</definedName>
    <definedName name="vl_7">"#REF!"</definedName>
    <definedName name="vl1p">#N/A</definedName>
    <definedName name="vl1p_1">#N/A</definedName>
    <definedName name="vl3p">#N/A</definedName>
    <definedName name="vl3p_1">#N/A</definedName>
    <definedName name="vlam">#N/A</definedName>
    <definedName name="vlam_1">#N/A</definedName>
    <definedName name="vldd">#N/A</definedName>
    <definedName name="vldd_1">#N/A</definedName>
    <definedName name="vldn400">#N/A</definedName>
    <definedName name="vldn400_1">#N/A</definedName>
    <definedName name="vldn400_2">#N/A</definedName>
    <definedName name="vldn600">#N/A</definedName>
    <definedName name="vldn600_1">#N/A</definedName>
    <definedName name="VLHC">#N/A</definedName>
    <definedName name="vltr">#N/A</definedName>
    <definedName name="vltr_1">#N/A</definedName>
    <definedName name="vltram">#N/A</definedName>
    <definedName name="vltram_1">#N/A</definedName>
    <definedName name="vltram_2">#N/A</definedName>
    <definedName name="VLV">#N/A</definedName>
    <definedName name="VLV_1">#N/A</definedName>
    <definedName name="vntf100">#N/A</definedName>
    <definedName name="vntf100_1">#N/A</definedName>
    <definedName name="vntf80">#N/A</definedName>
    <definedName name="vntf80_1">#N/A</definedName>
    <definedName name="volasat">#N/A</definedName>
    <definedName name="volasat_1">#N/A</definedName>
    <definedName name="volasat2">#N/A</definedName>
    <definedName name="volasat2_1">#N/A</definedName>
    <definedName name="volrapi">#N/A</definedName>
    <definedName name="volrapi_1">#N/A</definedName>
    <definedName name="volrapi_2">#N/A</definedName>
    <definedName name="VP">#REF!</definedName>
    <definedName name="vr3p">#N/A</definedName>
    <definedName name="vr3p_1">#N/A</definedName>
    <definedName name="vr3p_2">#N/A</definedName>
    <definedName name="Vsprayer">[29]Metode!$M$162</definedName>
    <definedName name="vt1pbs">#N/A</definedName>
    <definedName name="vt1pbs_1">#N/A</definedName>
    <definedName name="vtbs">#N/A</definedName>
    <definedName name="vtbs_1">#N/A</definedName>
    <definedName name="VV" localSheetId="2">#REF!</definedName>
    <definedName name="VV" localSheetId="4">#REF!</definedName>
    <definedName name="VV" localSheetId="1">#REF!</definedName>
    <definedName name="VV" localSheetId="0">#REF!</definedName>
    <definedName name="VV" localSheetId="3">#REF!</definedName>
    <definedName name="VV" localSheetId="6">#REF!</definedName>
    <definedName name="VV" localSheetId="8">#REF!</definedName>
    <definedName name="VV">#REF!</definedName>
    <definedName name="W">#N/A</definedName>
    <definedName name="w_10" localSheetId="2">#REF!</definedName>
    <definedName name="w_10" localSheetId="4">#REF!</definedName>
    <definedName name="w_10" localSheetId="1">#REF!</definedName>
    <definedName name="w_10" localSheetId="0">#REF!</definedName>
    <definedName name="w_10" localSheetId="3">#REF!</definedName>
    <definedName name="w_10">#REF!</definedName>
    <definedName name="w_7">#REF!</definedName>
    <definedName name="WA">#N/A</definedName>
    <definedName name="WA_1">#N/A</definedName>
    <definedName name="WA_2">#N/A</definedName>
    <definedName name="WAKTU">#N/A</definedName>
    <definedName name="waktu_huruf">#N/A</definedName>
    <definedName name="wall_angle">[55]Bahan!$G$68</definedName>
    <definedName name="wall_hand_bali">#REF!</definedName>
    <definedName name="wall_hand_jatim">#REF!</definedName>
    <definedName name="wall_hand_nusra">#REF!</definedName>
    <definedName name="wallpaper_bali">#REF!</definedName>
    <definedName name="wallpaper_jatim">#REF!</definedName>
    <definedName name="wallpaper_nusra">#REF!</definedName>
    <definedName name="wasatafel">[45]UPAH!#REF!</definedName>
    <definedName name="Wastafel">#N/A</definedName>
    <definedName name="Wastafel_1">#N/A</definedName>
    <definedName name="Wastafel_2">#N/A</definedName>
    <definedName name="wastafelstandar">[45]UPAH!#REF!</definedName>
    <definedName name="water_heater_bali">#REF!</definedName>
    <definedName name="water_heater_jatim">#REF!</definedName>
    <definedName name="water_heater_nusra">#REF!</definedName>
    <definedName name="WATERP">#REF!</definedName>
    <definedName name="waterproof">[1]analisa!#REF!</definedName>
    <definedName name="Waterproofliquit">#N/A</definedName>
    <definedName name="Waterproofliquit_1">#N/A</definedName>
    <definedName name="waterprooing_coating_bali">#REF!</definedName>
    <definedName name="waterprooing_coating_jatim">#REF!</definedName>
    <definedName name="waterprooing_coating_nusra">#REF!</definedName>
    <definedName name="WATERPUMP">#N/A</definedName>
    <definedName name="WATERPUMP_1">#N/A</definedName>
    <definedName name="waterscredd">[1]analisa!#REF!</definedName>
    <definedName name="waterstop">[1]analisa!#REF!</definedName>
    <definedName name="WATERTANKER">#N/A</definedName>
    <definedName name="WATERTANKER_1">#N/A</definedName>
    <definedName name="Wavin">#N/A</definedName>
    <definedName name="Wavin_1">#N/A</definedName>
    <definedName name="wedus" localSheetId="2" hidden="1">#REF!</definedName>
    <definedName name="wedus" localSheetId="4" hidden="1">#REF!</definedName>
    <definedName name="wedus" localSheetId="1" hidden="1">#REF!</definedName>
    <definedName name="wedus" localSheetId="0" hidden="1">#REF!</definedName>
    <definedName name="wedus" localSheetId="3" hidden="1">#REF!</definedName>
    <definedName name="wedus" localSheetId="6" hidden="1">#REF!</definedName>
    <definedName name="wedus" localSheetId="5" hidden="1">#REF!</definedName>
    <definedName name="wedus" localSheetId="8" hidden="1">#REF!</definedName>
    <definedName name="wedus" hidden="1">#REF!</definedName>
    <definedName name="wedus_1">#N/A</definedName>
    <definedName name="wedus_2">#N/A</definedName>
    <definedName name="wee">#REF!</definedName>
    <definedName name="WERQWREQ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1">#N/A</definedName>
    <definedName name="WERQWREQW_2">#N/A</definedName>
    <definedName name="wga" localSheetId="2" hidden="1">#REF!</definedName>
    <definedName name="wga" localSheetId="4" hidden="1">#REF!</definedName>
    <definedName name="wga" localSheetId="1" hidden="1">#REF!</definedName>
    <definedName name="wga" localSheetId="0" hidden="1">#REF!</definedName>
    <definedName name="wga" localSheetId="3" hidden="1">#REF!</definedName>
    <definedName name="wga" localSheetId="6" hidden="1">#REF!</definedName>
    <definedName name="wga" localSheetId="5" hidden="1">#REF!</definedName>
    <definedName name="wga" localSheetId="8" hidden="1">#REF!</definedName>
    <definedName name="wga" hidden="1">#REF!</definedName>
    <definedName name="wga_1">#N/A</definedName>
    <definedName name="wga_2">#N/A</definedName>
    <definedName name="WHEELLOADER">#N/A</definedName>
    <definedName name="WHEELLOADER_1">#N/A</definedName>
    <definedName name="white">#REF!</definedName>
    <definedName name="Window">#N/A</definedName>
    <definedName name="WireMesh">#N/A</definedName>
    <definedName name="WireMesh_1">#N/A</definedName>
    <definedName name="WireMesh_2">#N/A</definedName>
    <definedName name="wiremesh_bali">#REF!</definedName>
    <definedName name="wiremesh_dinding_bali">#REF!</definedName>
    <definedName name="wiremesh_dinding_jatim">#REF!</definedName>
    <definedName name="wiremesh_dinding_nusra">#REF!</definedName>
    <definedName name="wiremesh_jatim">#REF!</definedName>
    <definedName name="wiremesh_nusra">#REF!</definedName>
    <definedName name="Wiremesh2lapis">#N/A</definedName>
    <definedName name="Wiremesh2lapis_1">#N/A</definedName>
    <definedName name="wizAddress" localSheetId="2">#REF!</definedName>
    <definedName name="wizAddress" localSheetId="4">#REF!</definedName>
    <definedName name="wizAddress" localSheetId="1">#REF!</definedName>
    <definedName name="wizAddress" localSheetId="0">#REF!</definedName>
    <definedName name="wizAddress" localSheetId="3">#REF!</definedName>
    <definedName name="wizAddress" localSheetId="5">#REF!</definedName>
    <definedName name="wizAddress">#REF!</definedName>
    <definedName name="wizAuthor" localSheetId="2">#REF!</definedName>
    <definedName name="wizAuthor" localSheetId="4">#REF!</definedName>
    <definedName name="wizAuthor" localSheetId="1">#REF!</definedName>
    <definedName name="wizAuthor" localSheetId="0">#REF!</definedName>
    <definedName name="wizAuthor" localSheetId="3">#REF!</definedName>
    <definedName name="wizAuthor" localSheetId="5">#REF!</definedName>
    <definedName name="wizAuthor">#REF!</definedName>
    <definedName name="wizClient" localSheetId="2">#REF!</definedName>
    <definedName name="wizClient" localSheetId="4">#REF!</definedName>
    <definedName name="wizClient" localSheetId="1">#REF!</definedName>
    <definedName name="wizClient" localSheetId="0">#REF!</definedName>
    <definedName name="wizClient" localSheetId="3">#REF!</definedName>
    <definedName name="wizClient" localSheetId="5">#REF!</definedName>
    <definedName name="wizClient">#REF!</definedName>
    <definedName name="wizCompany" localSheetId="2">#REF!</definedName>
    <definedName name="wizCompany" localSheetId="4">#REF!</definedName>
    <definedName name="wizCompany" localSheetId="1">#REF!</definedName>
    <definedName name="wizCompany" localSheetId="0">#REF!</definedName>
    <definedName name="wizCompany" localSheetId="3">#REF!</definedName>
    <definedName name="wizCompany" localSheetId="5">#REF!</definedName>
    <definedName name="wizCompany">#REF!</definedName>
    <definedName name="wizCreationDate" localSheetId="2">#REF!</definedName>
    <definedName name="wizCreationDate" localSheetId="4">#REF!</definedName>
    <definedName name="wizCreationDate" localSheetId="1">#REF!</definedName>
    <definedName name="wizCreationDate" localSheetId="0">#REF!</definedName>
    <definedName name="wizCreationDate" localSheetId="3">#REF!</definedName>
    <definedName name="wizCreationDate" localSheetId="5">#REF!</definedName>
    <definedName name="wizCreationDate">#REF!</definedName>
    <definedName name="wizEmail" localSheetId="2">#REF!</definedName>
    <definedName name="wizEmail" localSheetId="4">#REF!</definedName>
    <definedName name="wizEmail" localSheetId="1">#REF!</definedName>
    <definedName name="wizEmail" localSheetId="0">#REF!</definedName>
    <definedName name="wizEmail" localSheetId="3">#REF!</definedName>
    <definedName name="wizEmail" localSheetId="5">#REF!</definedName>
    <definedName name="wizEmail">#REF!</definedName>
    <definedName name="wizHeader1" localSheetId="2">#REF!</definedName>
    <definedName name="wizHeader1" localSheetId="4">#REF!</definedName>
    <definedName name="wizHeader1" localSheetId="1">#REF!</definedName>
    <definedName name="wizHeader1" localSheetId="0">#REF!</definedName>
    <definedName name="wizHeader1" localSheetId="3">#REF!</definedName>
    <definedName name="wizHeader1" localSheetId="5">#REF!</definedName>
    <definedName name="wizHeader1">#REF!</definedName>
    <definedName name="wizHeader2" localSheetId="2">#REF!</definedName>
    <definedName name="wizHeader2" localSheetId="4">#REF!</definedName>
    <definedName name="wizHeader2" localSheetId="1">#REF!</definedName>
    <definedName name="wizHeader2" localSheetId="0">#REF!</definedName>
    <definedName name="wizHeader2" localSheetId="3">#REF!</definedName>
    <definedName name="wizHeader2" localSheetId="5">#REF!</definedName>
    <definedName name="wizHeader2">#REF!</definedName>
    <definedName name="wizPosition" localSheetId="2">#REF!</definedName>
    <definedName name="wizPosition" localSheetId="4">#REF!</definedName>
    <definedName name="wizPosition" localSheetId="1">#REF!</definedName>
    <definedName name="wizPosition" localSheetId="0">#REF!</definedName>
    <definedName name="wizPosition" localSheetId="3">#REF!</definedName>
    <definedName name="wizPosition" localSheetId="5">#REF!</definedName>
    <definedName name="wizPosition">#REF!</definedName>
    <definedName name="wizProject" localSheetId="2">#REF!</definedName>
    <definedName name="wizProject" localSheetId="4">#REF!</definedName>
    <definedName name="wizProject" localSheetId="1">#REF!</definedName>
    <definedName name="wizProject" localSheetId="0">#REF!</definedName>
    <definedName name="wizProject" localSheetId="3">#REF!</definedName>
    <definedName name="wizProject" localSheetId="5">#REF!</definedName>
    <definedName name="wizProject">#REF!</definedName>
    <definedName name="wizTelephone" localSheetId="2">#REF!</definedName>
    <definedName name="wizTelephone" localSheetId="4">#REF!</definedName>
    <definedName name="wizTelephone" localSheetId="1">#REF!</definedName>
    <definedName name="wizTelephone" localSheetId="0">#REF!</definedName>
    <definedName name="wizTelephone" localSheetId="3">#REF!</definedName>
    <definedName name="wizTelephone" localSheetId="5">#REF!</definedName>
    <definedName name="wizTelephone">#REF!</definedName>
    <definedName name="wizTitle" localSheetId="2">#REF!</definedName>
    <definedName name="wizTitle" localSheetId="4">#REF!</definedName>
    <definedName name="wizTitle" localSheetId="1">#REF!</definedName>
    <definedName name="wizTitle" localSheetId="0">#REF!</definedName>
    <definedName name="wizTitle" localSheetId="3">#REF!</definedName>
    <definedName name="wizTitle" localSheetId="5">#REF!</definedName>
    <definedName name="wizTitle">#REF!</definedName>
    <definedName name="wizWeb" localSheetId="2">#REF!</definedName>
    <definedName name="wizWeb" localSheetId="4">#REF!</definedName>
    <definedName name="wizWeb" localSheetId="1">#REF!</definedName>
    <definedName name="wizWeb" localSheetId="0">#REF!</definedName>
    <definedName name="wizWeb" localSheetId="3">#REF!</definedName>
    <definedName name="wizWeb" localSheetId="5">#REF!</definedName>
    <definedName name="wizWeb">#REF!</definedName>
    <definedName name="WLC">#N/A</definedName>
    <definedName name="WLC_1">#N/A</definedName>
    <definedName name="WORKSHOP">#REF!</definedName>
    <definedName name="wpatap">[1]analisa!#REF!</definedName>
    <definedName name="wpm_sc">#REF!</definedName>
    <definedName name="WR">#N/A</definedName>
    <definedName name="WR_1">#N/A</definedName>
    <definedName name="wrn.AAA." localSheetId="2" hidden="1">{#N/A,#N/A,FALSE,"REK";#N/A,#N/A,FALSE,"Bq-ARS"}</definedName>
    <definedName name="wrn.AAA." localSheetId="4" hidden="1">{#N/A,#N/A,FALSE,"REK";#N/A,#N/A,FALSE,"Bq-ARS"}</definedName>
    <definedName name="wrn.AAA." localSheetId="1" hidden="1">{#N/A,#N/A,FALSE,"REK";#N/A,#N/A,FALSE,"Bq-ARS"}</definedName>
    <definedName name="wrn.AAA." localSheetId="0" hidden="1">{#N/A,#N/A,FALSE,"REK";#N/A,#N/A,FALSE,"Bq-ARS"}</definedName>
    <definedName name="wrn.AAA." localSheetId="3" hidden="1">{#N/A,#N/A,FALSE,"REK";#N/A,#N/A,FALSE,"Bq-ARS"}</definedName>
    <definedName name="wrn.AAA." localSheetId="6" hidden="1">{#N/A,#N/A,FALSE,"REK";#N/A,#N/A,FALSE,"Bq-ARS"}</definedName>
    <definedName name="wrn.AAA." localSheetId="5" hidden="1">{#N/A,#N/A,FALSE,"REK";#N/A,#N/A,FALSE,"Bq-ARS"}</definedName>
    <definedName name="wrn.AAA." localSheetId="8" hidden="1">{#N/A,#N/A,FALSE,"REK";#N/A,#N/A,FALSE,"Bq-ARS"}</definedName>
    <definedName name="wrn.AAA." hidden="1">{#N/A,#N/A,FALSE,"REK";#N/A,#N/A,FALSE,"Bq-ARS"}</definedName>
    <definedName name="wrn.AAA._1">#N/A</definedName>
    <definedName name="wrn.AAA._2">#N/A</definedName>
    <definedName name="wrn.chi._.tiÆt." localSheetId="2" hidden="1">{#N/A,#N/A,FALSE,"Chi tiÆt"}</definedName>
    <definedName name="wrn.chi._.tiÆt." localSheetId="4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localSheetId="3" hidden="1">{#N/A,#N/A,FALSE,"Chi tiÆt"}</definedName>
    <definedName name="wrn.chi._.tiÆt." localSheetId="6" hidden="1">{#N/A,#N/A,FALSE,"Chi tiÆt"}</definedName>
    <definedName name="wrn.chi._.tiÆt." localSheetId="5" hidden="1">{#N/A,#N/A,FALSE,"Chi tiÆt"}</definedName>
    <definedName name="wrn.chi._.tiÆt." localSheetId="8" hidden="1">{#N/A,#N/A,FALSE,"Chi tiÆt"}</definedName>
    <definedName name="wrn.chi._.tiÆt." hidden="1">{#N/A,#N/A,FALSE,"Chi tiÆt"}</definedName>
    <definedName name="wrn.chi._.tiÆt._1">#N/A</definedName>
    <definedName name="wrn.chi._.tiÆt._2">#N/A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>#N/A</definedName>
    <definedName name="wrn.Full._.Report._2">#N/A</definedName>
    <definedName name="wrn.Full._.Report._5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6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6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6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6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6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7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7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7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7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7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7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8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8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8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8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8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8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9" localSheetId="2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9" localSheetId="4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9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9" localSheetId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9" localSheetId="3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9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2" hidden="1">{#N/A,#N/A,FALSE,"REK-S-TPL";#N/A,#N/A,FALSE,"REK-TPML";#N/A,#N/A,FALSE,"RAB-TEMPEL"}</definedName>
    <definedName name="wrn.rtpl." localSheetId="4" hidden="1">{#N/A,#N/A,FALSE,"REK-S-TPL";#N/A,#N/A,FALSE,"REK-TPML";#N/A,#N/A,FALSE,"RAB-TEMPEL"}</definedName>
    <definedName name="wrn.rtpl." localSheetId="1" hidden="1">{#N/A,#N/A,FALSE,"REK-S-TPL";#N/A,#N/A,FALSE,"REK-TPML";#N/A,#N/A,FALSE,"RAB-TEMPEL"}</definedName>
    <definedName name="wrn.rtpl." localSheetId="0" hidden="1">{#N/A,#N/A,FALSE,"REK-S-TPL";#N/A,#N/A,FALSE,"REK-TPML";#N/A,#N/A,FALSE,"RAB-TEMPEL"}</definedName>
    <definedName name="wrn.rtpl." localSheetId="3" hidden="1">{#N/A,#N/A,FALSE,"REK-S-TPL";#N/A,#N/A,FALSE,"REK-TPML";#N/A,#N/A,FALSE,"RAB-TEMPEL"}</definedName>
    <definedName name="wrn.rtpl." localSheetId="6" hidden="1">{#N/A,#N/A,FALSE,"REK-S-TPL";#N/A,#N/A,FALSE,"REK-TPML";#N/A,#N/A,FALSE,"RAB-TEMPEL"}</definedName>
    <definedName name="wrn.rtpl." localSheetId="5" hidden="1">{#N/A,#N/A,FALSE,"REK-S-TPL";#N/A,#N/A,FALSE,"REK-TPML";#N/A,#N/A,FALSE,"RAB-TEMPEL"}</definedName>
    <definedName name="wrn.rtpl." localSheetId="8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1">#N/A</definedName>
    <definedName name="wrn.rtpl._2">#N/A</definedName>
    <definedName name="wrn.ry." localSheetId="2" hidden="1">{#N/A,#N/A,FALSE,"REK";#N/A,#N/A,FALSE,"rab"}</definedName>
    <definedName name="wrn.ry." localSheetId="4" hidden="1">{#N/A,#N/A,FALSE,"REK";#N/A,#N/A,FALSE,"rab"}</definedName>
    <definedName name="wrn.ry." localSheetId="1" hidden="1">{#N/A,#N/A,FALSE,"REK";#N/A,#N/A,FALSE,"rab"}</definedName>
    <definedName name="wrn.ry." localSheetId="0" hidden="1">{#N/A,#N/A,FALSE,"REK";#N/A,#N/A,FALSE,"rab"}</definedName>
    <definedName name="wrn.ry." localSheetId="3" hidden="1">{#N/A,#N/A,FALSE,"REK";#N/A,#N/A,FALSE,"rab"}</definedName>
    <definedName name="wrn.ry." localSheetId="6" hidden="1">{#N/A,#N/A,FALSE,"REK";#N/A,#N/A,FALSE,"rab"}</definedName>
    <definedName name="wrn.ry." localSheetId="5" hidden="1">{#N/A,#N/A,FALSE,"REK";#N/A,#N/A,FALSE,"rab"}</definedName>
    <definedName name="wrn.ry." localSheetId="8" hidden="1">{#N/A,#N/A,FALSE,"REK";#N/A,#N/A,FALSE,"rab"}</definedName>
    <definedName name="wrn.ry." hidden="1">{#N/A,#N/A,FALSE,"REK";#N/A,#N/A,FALSE,"rab"}</definedName>
    <definedName name="wrn.ry._1">#N/A</definedName>
    <definedName name="wrn.ry._2">#N/A</definedName>
    <definedName name="ws_d">#REF!</definedName>
    <definedName name="wstpt">#N/A</definedName>
    <definedName name="wstpt_1">#N/A</definedName>
    <definedName name="wstpt_2">#N/A</definedName>
    <definedName name="wstwr">#N/A</definedName>
    <definedName name="wstwr_1">#N/A</definedName>
    <definedName name="wtc">#REF!</definedName>
    <definedName name="wwww">#N/A</definedName>
    <definedName name="wwww_1">#N/A</definedName>
    <definedName name="wwwww">#REF!</definedName>
    <definedName name="X" localSheetId="6">#REF!</definedName>
    <definedName name="X" localSheetId="8">#REF!</definedName>
    <definedName name="X">[85]Sheet1!$C$10</definedName>
    <definedName name="x17dnc">#N/A</definedName>
    <definedName name="x17dvl">#N/A</definedName>
    <definedName name="x17knc">#N/A</definedName>
    <definedName name="x17kvl">#N/A</definedName>
    <definedName name="X1pFCOnc">#N/A</definedName>
    <definedName name="X1pFCOvc">#N/A</definedName>
    <definedName name="X1pFCOvl">#N/A</definedName>
    <definedName name="x1pignc">#N/A</definedName>
    <definedName name="X1pIGvc">#N/A</definedName>
    <definedName name="x1pigvl">#N/A</definedName>
    <definedName name="x1pind">#N/A</definedName>
    <definedName name="x1pind_1">#N/A</definedName>
    <definedName name="x1pind_2">#N/A</definedName>
    <definedName name="x1pindnc">#N/A</definedName>
    <definedName name="x1pindnc_1">#N/A</definedName>
    <definedName name="x1pindnc_2">#N/A</definedName>
    <definedName name="x1pindvl">#N/A</definedName>
    <definedName name="x1ping">#N/A</definedName>
    <definedName name="x1ping_1">#N/A</definedName>
    <definedName name="x1ping_2">#N/A</definedName>
    <definedName name="x1pingnc">#N/A</definedName>
    <definedName name="x1pingnc_1">#N/A</definedName>
    <definedName name="x1pingnc_2">#N/A</definedName>
    <definedName name="x1pingvl">#N/A</definedName>
    <definedName name="x1pint">#N/A</definedName>
    <definedName name="x1pint_1">#N/A</definedName>
    <definedName name="x1pint_2">#N/A</definedName>
    <definedName name="x1pintnc">#N/A</definedName>
    <definedName name="x1pintnc_1">#N/A</definedName>
    <definedName name="x1pintnc_2">#N/A</definedName>
    <definedName name="X1pINTvc">#N/A</definedName>
    <definedName name="x1pintvl">#N/A</definedName>
    <definedName name="x1pitnc">#N/A</definedName>
    <definedName name="X1pITvc">#N/A</definedName>
    <definedName name="x1pitvl">#N/A</definedName>
    <definedName name="x20knc">#N/A</definedName>
    <definedName name="x20kvl">#N/A</definedName>
    <definedName name="x22knc">#N/A</definedName>
    <definedName name="x22kvl">#N/A</definedName>
    <definedName name="x2mig1nc">#N/A</definedName>
    <definedName name="x2mig1vl">#N/A</definedName>
    <definedName name="x2min1nc">#N/A</definedName>
    <definedName name="x2min1vl">#N/A</definedName>
    <definedName name="x2mit1vl">#N/A</definedName>
    <definedName name="x2mitnc">#N/A</definedName>
    <definedName name="XCCT">0.5</definedName>
    <definedName name="xdsnc">#N/A</definedName>
    <definedName name="xdsnc_1">#N/A</definedName>
    <definedName name="xdsvl">#N/A</definedName>
    <definedName name="xdsvl_1">#N/A</definedName>
    <definedName name="xfco">#N/A</definedName>
    <definedName name="xfco_1">#N/A</definedName>
    <definedName name="xfco_2">#N/A</definedName>
    <definedName name="xfco3p">#N/A</definedName>
    <definedName name="xfco3p_1">#N/A</definedName>
    <definedName name="xfconc">#N/A</definedName>
    <definedName name="xfconc3p">#N/A</definedName>
    <definedName name="xfcotnc">#N/A</definedName>
    <definedName name="xfcotnc_1">#N/A</definedName>
    <definedName name="xfcotnc_2">#N/A</definedName>
    <definedName name="xfcotvl">#N/A</definedName>
    <definedName name="xfcotvl_1">#N/A</definedName>
    <definedName name="xfcovl">#N/A</definedName>
    <definedName name="xfcovl3p">#N/A</definedName>
    <definedName name="xfnc">#N/A</definedName>
    <definedName name="xfnc_1">#N/A</definedName>
    <definedName name="xfvl">#N/A</definedName>
    <definedName name="xfvl_1">#N/A</definedName>
    <definedName name="xhn">#N/A</definedName>
    <definedName name="xhn_1">#N/A</definedName>
    <definedName name="xhn_2">#N/A</definedName>
    <definedName name="xhnnc">#N/A</definedName>
    <definedName name="xhnnc_1">#N/A</definedName>
    <definedName name="xhnvl">#N/A</definedName>
    <definedName name="xhnvl_1">#N/A</definedName>
    <definedName name="xig">#N/A</definedName>
    <definedName name="xig_1">#N/A</definedName>
    <definedName name="xig_2">#N/A</definedName>
    <definedName name="xig1">#N/A</definedName>
    <definedName name="xig1_1">#N/A</definedName>
    <definedName name="xig1nc">#N/A</definedName>
    <definedName name="xig1p">#N/A</definedName>
    <definedName name="xig1p_1">#N/A</definedName>
    <definedName name="xig1p_2">#N/A</definedName>
    <definedName name="xig1pnc">#N/A</definedName>
    <definedName name="xig1pnc_1">#N/A</definedName>
    <definedName name="xig1pvl">#N/A</definedName>
    <definedName name="xig1vl">#N/A</definedName>
    <definedName name="xig2nc">#N/A</definedName>
    <definedName name="xig2vl">#N/A</definedName>
    <definedName name="xig3p">#N/A</definedName>
    <definedName name="xig3p_1">#N/A</definedName>
    <definedName name="xig3p_2">#N/A</definedName>
    <definedName name="xiggnc">#N/A</definedName>
    <definedName name="xiggvl">#N/A</definedName>
    <definedName name="xignc">#N/A</definedName>
    <definedName name="xignc_1">#N/A</definedName>
    <definedName name="xignc3p">#N/A</definedName>
    <definedName name="xignc3p_1">#N/A</definedName>
    <definedName name="xignc3p_2">#N/A</definedName>
    <definedName name="xigvl">#N/A</definedName>
    <definedName name="xigvl_1">#N/A</definedName>
    <definedName name="xigvl3p">#N/A</definedName>
    <definedName name="xigvl3p_1">#N/A</definedName>
    <definedName name="xigvl3p_2">#N/A</definedName>
    <definedName name="xin">#N/A</definedName>
    <definedName name="xin_1">#N/A</definedName>
    <definedName name="xin190">#N/A</definedName>
    <definedName name="xin190_1">#N/A</definedName>
    <definedName name="xin1903p">#N/A</definedName>
    <definedName name="xin1903p_1">#N/A</definedName>
    <definedName name="xin190nc">#N/A</definedName>
    <definedName name="xin190nc_1">#N/A</definedName>
    <definedName name="xin190nc3p">#N/A</definedName>
    <definedName name="xin190vl">#N/A</definedName>
    <definedName name="xin190vl_1">#N/A</definedName>
    <definedName name="xin190vl3p">#N/A</definedName>
    <definedName name="xin2903p">#N/A</definedName>
    <definedName name="xin2903p_1">#N/A</definedName>
    <definedName name="xin2903p_2">#N/A</definedName>
    <definedName name="xin290nc3p">#N/A</definedName>
    <definedName name="xin290nc3p_1">#N/A</definedName>
    <definedName name="xin290vl3p">#N/A</definedName>
    <definedName name="xin290vl3p_1">#N/A</definedName>
    <definedName name="xin3p">#N/A</definedName>
    <definedName name="xin3p_1">#N/A</definedName>
    <definedName name="xin901nc">#N/A</definedName>
    <definedName name="xin901nc_1">#N/A</definedName>
    <definedName name="xin901vl">#N/A</definedName>
    <definedName name="xind">#N/A</definedName>
    <definedName name="xind_1">#N/A</definedName>
    <definedName name="xind_2">#N/A</definedName>
    <definedName name="xind1p">#N/A</definedName>
    <definedName name="xind1p_1">#N/A</definedName>
    <definedName name="xind1pnc">#N/A</definedName>
    <definedName name="xind1pvl">#N/A</definedName>
    <definedName name="xind3p">#N/A</definedName>
    <definedName name="xind3p_1">#N/A</definedName>
    <definedName name="xind3p_2">#N/A</definedName>
    <definedName name="xindnc">#N/A</definedName>
    <definedName name="xindnc_1">#N/A</definedName>
    <definedName name="xindnc1p">#N/A</definedName>
    <definedName name="xindnc1p_1">#N/A</definedName>
    <definedName name="xindnc1p_2">#N/A</definedName>
    <definedName name="xindnc3p">#N/A</definedName>
    <definedName name="xindvl">#N/A</definedName>
    <definedName name="xindvl_1">#N/A</definedName>
    <definedName name="xindvl1p">#N/A</definedName>
    <definedName name="xindvl1p_1">#N/A</definedName>
    <definedName name="xindvl1p_2">#N/A</definedName>
    <definedName name="xindvl3p">#N/A</definedName>
    <definedName name="xing1p">#N/A</definedName>
    <definedName name="xing1p_1">#N/A</definedName>
    <definedName name="xing1p_2">#N/A</definedName>
    <definedName name="xing1pnc">#N/A</definedName>
    <definedName name="xing1pnc_1">#N/A</definedName>
    <definedName name="xing1pvl">#N/A</definedName>
    <definedName name="xing1pvl_1">#N/A</definedName>
    <definedName name="xingnc1p">#N/A</definedName>
    <definedName name="xingnc1p_1">#N/A</definedName>
    <definedName name="xingnc1p_2">#N/A</definedName>
    <definedName name="xingvl1p">#N/A</definedName>
    <definedName name="xingvl1p_1">#N/A</definedName>
    <definedName name="xinnc">#N/A</definedName>
    <definedName name="xinnc3p">#N/A</definedName>
    <definedName name="xinnc3p_1">#N/A</definedName>
    <definedName name="xinnc3p_2">#N/A</definedName>
    <definedName name="xint1p">#N/A</definedName>
    <definedName name="xint1p_1">#N/A</definedName>
    <definedName name="xinvl">#N/A</definedName>
    <definedName name="xinvl3p">#N/A</definedName>
    <definedName name="xinvl3p_1">#N/A</definedName>
    <definedName name="xinvl3p_2">#N/A</definedName>
    <definedName name="xit">#N/A</definedName>
    <definedName name="xit_1">#N/A</definedName>
    <definedName name="xit1">#N/A</definedName>
    <definedName name="xit1_1">#N/A</definedName>
    <definedName name="xit1nc">#N/A</definedName>
    <definedName name="xit1p">#N/A</definedName>
    <definedName name="xit1p_1">#N/A</definedName>
    <definedName name="xit1p_2">#N/A</definedName>
    <definedName name="xit1pnc">#N/A</definedName>
    <definedName name="xit1pnc_1">#N/A</definedName>
    <definedName name="xit1pvl">#N/A</definedName>
    <definedName name="xit1vl">#N/A</definedName>
    <definedName name="xit2nc">#N/A</definedName>
    <definedName name="xit2nc3p">#N/A</definedName>
    <definedName name="xit2nc3p_1">#N/A</definedName>
    <definedName name="xit2nc3p_2">#N/A</definedName>
    <definedName name="xit2vl">#N/A</definedName>
    <definedName name="xit2vl_1">#N/A</definedName>
    <definedName name="xit2vl3p">#N/A</definedName>
    <definedName name="xit2vl3p_1">#N/A</definedName>
    <definedName name="xit2vl3p_2">#N/A</definedName>
    <definedName name="xit3p">#N/A</definedName>
    <definedName name="xit3p_1">#N/A</definedName>
    <definedName name="xitnc">#N/A</definedName>
    <definedName name="xitnc3p">#N/A</definedName>
    <definedName name="xitnc3p_1">#N/A</definedName>
    <definedName name="xitnc3p_2">#N/A</definedName>
    <definedName name="xittnc">#N/A</definedName>
    <definedName name="xittvl">#N/A</definedName>
    <definedName name="xitvl">#N/A</definedName>
    <definedName name="xitvl_1">#N/A</definedName>
    <definedName name="xitvl3p">#N/A</definedName>
    <definedName name="xitvl3p_1">#N/A</definedName>
    <definedName name="xitvl3p_2">#N/A</definedName>
    <definedName name="xm">#N/A</definedName>
    <definedName name="xr1nc">#N/A</definedName>
    <definedName name="xr1nc_1">#N/A</definedName>
    <definedName name="xr1vl">#N/A</definedName>
    <definedName name="xr1vl_1">#N/A</definedName>
    <definedName name="xtr3pnc">#N/A</definedName>
    <definedName name="xtr3pvl">#N/A</definedName>
    <definedName name="xxx" localSheetId="2">'[125]rab lt 2 bo'!#REF!</definedName>
    <definedName name="xxx" localSheetId="4">'[125]rab lt 2 bo'!#REF!</definedName>
    <definedName name="xxx" localSheetId="1">'[125]rab lt 2 bo'!#REF!</definedName>
    <definedName name="xxx" localSheetId="0">'[125]rab lt 2 bo'!#REF!</definedName>
    <definedName name="xxx" localSheetId="3">'[125]rab lt 2 bo'!#REF!</definedName>
    <definedName name="xxx" localSheetId="5">'[125]rab lt 2 bo'!#REF!</definedName>
    <definedName name="xxx">'[125]rab lt 2 bo'!#REF!</definedName>
    <definedName name="xxxx" localSheetId="2">'[125]rab lt 2 bo'!#REF!</definedName>
    <definedName name="xxxx" localSheetId="4">'[125]rab lt 2 bo'!#REF!</definedName>
    <definedName name="xxxx" localSheetId="1">'[125]rab lt 2 bo'!#REF!</definedName>
    <definedName name="xxxx" localSheetId="0">'[125]rab lt 2 bo'!#REF!</definedName>
    <definedName name="xxxx" localSheetId="3">'[125]rab lt 2 bo'!#REF!</definedName>
    <definedName name="xxxx" localSheetId="5">'[125]rab lt 2 bo'!#REF!</definedName>
    <definedName name="xxxx">'[125]rab lt 2 bo'!#REF!</definedName>
    <definedName name="Y">[85]Sheet1!$C$11</definedName>
    <definedName name="yayuk" localSheetId="2" hidden="1">#REF!</definedName>
    <definedName name="yayuk" localSheetId="4" hidden="1">#REF!</definedName>
    <definedName name="yayuk" localSheetId="1" hidden="1">#REF!</definedName>
    <definedName name="yayuk" localSheetId="0" hidden="1">#REF!</definedName>
    <definedName name="yayuk" localSheetId="3" hidden="1">#REF!</definedName>
    <definedName name="yayuk" localSheetId="6" hidden="1">#REF!</definedName>
    <definedName name="yayuk" localSheetId="5" hidden="1">#REF!</definedName>
    <definedName name="yayuk" localSheetId="8" hidden="1">#REF!</definedName>
    <definedName name="yayuk" hidden="1">#REF!</definedName>
    <definedName name="yayuk_1">#N/A</definedName>
    <definedName name="yayuk_2">#N/A</definedName>
    <definedName name="yeir">'[83]Fill this out first...'!$D$11</definedName>
    <definedName name="YEN">#N/A</definedName>
    <definedName name="YEN_1">#N/A</definedName>
    <definedName name="yoh">#N/A</definedName>
    <definedName name="yoko">[45]UPAH!#REF!</definedName>
    <definedName name="ytyy">#REF!</definedName>
    <definedName name="YU" localSheetId="2">#REF!</definedName>
    <definedName name="YU" localSheetId="4">#REF!</definedName>
    <definedName name="YU" localSheetId="1">#REF!</definedName>
    <definedName name="YU" localSheetId="0">#REF!</definedName>
    <definedName name="YU" localSheetId="3">#REF!</definedName>
    <definedName name="YU" localSheetId="6">#REF!</definedName>
    <definedName name="YU" localSheetId="8">#REF!</definedName>
    <definedName name="YU">#REF!</definedName>
    <definedName name="yuiwrei">'[83]Fill this out first...'!$I$7</definedName>
    <definedName name="yyyy" localSheetId="2">'[125]rab lt 2 bo'!#REF!</definedName>
    <definedName name="yyyy" localSheetId="4">'[125]rab lt 2 bo'!#REF!</definedName>
    <definedName name="yyyy" localSheetId="1">'[125]rab lt 2 bo'!#REF!</definedName>
    <definedName name="yyyy" localSheetId="0">'[125]rab lt 2 bo'!#REF!</definedName>
    <definedName name="yyyy" localSheetId="3">'[125]rab lt 2 bo'!#REF!</definedName>
    <definedName name="yyyy" localSheetId="5">'[125]rab lt 2 bo'!#REF!</definedName>
    <definedName name="yyyy">'[125]rab lt 2 bo'!#REF!</definedName>
    <definedName name="Z" localSheetId="6">#REF!</definedName>
    <definedName name="Z" localSheetId="8">#REF!</definedName>
    <definedName name="Z">[85]Sheet1!$C$12</definedName>
    <definedName name="Z_11">"#REF!"</definedName>
    <definedName name="Z_12">"#REF!"</definedName>
    <definedName name="Z_13">"#REF!"</definedName>
    <definedName name="Z_14">"#REF!"</definedName>
    <definedName name="Z_15">"#REF!"</definedName>
    <definedName name="Z_16">"#REF!"</definedName>
    <definedName name="Z_17">"#REF!"</definedName>
    <definedName name="Z_18">"#REF!"</definedName>
    <definedName name="Z_4">"#REF!"</definedName>
    <definedName name="Z_5">"#REF!"</definedName>
    <definedName name="Z_6">"#REF!"</definedName>
    <definedName name="Z_7">"#REF!"</definedName>
    <definedName name="Z_9">"#REF!"</definedName>
    <definedName name="zdfzdf">#REF!</definedName>
    <definedName name="zdfzfdzf">#REF!</definedName>
    <definedName name="zfzfzf" localSheetId="2" hidden="1">#REF!</definedName>
    <definedName name="zfzfzf" localSheetId="4" hidden="1">#REF!</definedName>
    <definedName name="zfzfzf" localSheetId="1" hidden="1">#REF!</definedName>
    <definedName name="zfzfzf" localSheetId="0" hidden="1">#REF!</definedName>
    <definedName name="zfzfzf" localSheetId="3" hidden="1">#REF!</definedName>
    <definedName name="zfzfzf" localSheetId="6" hidden="1">#REF!</definedName>
    <definedName name="zfzfzf" localSheetId="5" hidden="1">#REF!</definedName>
    <definedName name="zfzfzf" localSheetId="8" hidden="1">#REF!</definedName>
    <definedName name="zfzfzf" hidden="1">#REF!</definedName>
    <definedName name="zz">#N/A</definedName>
    <definedName name="zz_1">#N/A</definedName>
    <definedName name="zz_2">#N/A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ｼｽｳ_1">#REF!</definedName>
    <definedName name="ｼｮｳﾒｲﾘﾂ_1">#REF!</definedName>
    <definedName name="ｼｮｳﾒｲﾘﾂ_2">#REF!</definedName>
    <definedName name="ｽﾞｰﾑ">#REF!</definedName>
    <definedName name="ｽﾞｰﾑ2">[126]概総括1!$A$1:$O$29</definedName>
    <definedName name="ﾊﾝｼｬﾘﾂ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三社材料">#REF!</definedName>
    <definedName name="代価">#REF!</definedName>
    <definedName name="保印">#REF!</definedName>
    <definedName name="全部">#REF!</definedName>
    <definedName name="出力">#REF!</definedName>
    <definedName name="削除">#REF!</definedName>
    <definedName name="労務費">[127]bq!$K$68:$L$72</definedName>
    <definedName name="単位">#REF!</definedName>
    <definedName name="単価">#REF!</definedName>
    <definedName name="単入">#REF!</definedName>
    <definedName name="印刷">#REF!</definedName>
    <definedName name="印刷A">#REF!</definedName>
    <definedName name="合計">#REF!</definedName>
    <definedName name="外貨レート">[127]bq!$D$68:$H$72</definedName>
    <definedName name="工・">#REF!</definedName>
    <definedName name="工期計算式">[126]概総括1!$A$1:$O$29</definedName>
    <definedName name="材料">#REF!</definedName>
    <definedName name="枚数">#REF!</definedName>
    <definedName name="登録">#REF!</definedName>
    <definedName name="白紙">#REF!</definedName>
    <definedName name="直入">#REF!</definedName>
    <definedName name="種類">#REF!</definedName>
    <definedName name="空調換気">[126]概総括1!$A$1:$O$29</definedName>
    <definedName name="給排水衛生">[126]概総括1!$A$1:$O$29</definedName>
    <definedName name="編集">#REF!</definedName>
    <definedName name="表示">#REF!</definedName>
    <definedName name="見積提出用掛率">[127]bq!$Q$1:$V$8</definedName>
    <definedName name="見積方式">[127]bq!$AA$1:$AB$5</definedName>
    <definedName name="記入">#REF!</definedName>
    <definedName name="輸入材各種税率">[127]bq!$D$74:$H$77</definedName>
    <definedName name="追削">#REF!</definedName>
    <definedName name="追加">#REF!</definedName>
    <definedName name="通貨名称">[127]bq!$Y$1:$Y$6</definedName>
    <definedName name="連動">#REF!</definedName>
    <definedName name="電気">[126]概総括1!$A$1:$O$29</definedName>
    <definedName name="頁計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38" roundtripDataChecksum="9Du8eAEGuibm9j01QUNsey4u0ucC20139kf8ux+mI7I="/>
    </ext>
  </extLst>
</workbook>
</file>

<file path=xl/calcChain.xml><?xml version="1.0" encoding="utf-8"?>
<calcChain xmlns="http://schemas.openxmlformats.org/spreadsheetml/2006/main">
  <c r="I31" i="19" l="1"/>
  <c r="I30" i="19"/>
  <c r="K32" i="19"/>
  <c r="K30" i="19"/>
  <c r="K31" i="19"/>
  <c r="I29" i="19"/>
  <c r="K29" i="19" s="1"/>
  <c r="F9" i="19"/>
  <c r="F7" i="19"/>
  <c r="F8" i="19" s="1"/>
  <c r="M10" i="19"/>
  <c r="N10" i="19" s="1"/>
  <c r="M9" i="19"/>
  <c r="N9" i="19" s="1"/>
  <c r="M8" i="19"/>
  <c r="N8" i="19" s="1"/>
  <c r="M7" i="19"/>
  <c r="N7" i="19" s="1"/>
  <c r="B7" i="19"/>
  <c r="B8" i="19" s="1"/>
  <c r="B9" i="19" s="1"/>
  <c r="B10" i="19" s="1"/>
  <c r="M6" i="19"/>
  <c r="F8" i="10"/>
  <c r="F7" i="10"/>
  <c r="F9" i="10"/>
  <c r="G77" i="14"/>
  <c r="G76" i="14"/>
  <c r="G75" i="14"/>
  <c r="F76" i="14"/>
  <c r="F81" i="14"/>
  <c r="G77" i="15"/>
  <c r="G76" i="15"/>
  <c r="G75" i="15"/>
  <c r="F76" i="15"/>
  <c r="F81" i="15"/>
  <c r="G77" i="16"/>
  <c r="G76" i="16"/>
  <c r="F76" i="16"/>
  <c r="G75" i="16"/>
  <c r="F81" i="16"/>
  <c r="G77" i="17"/>
  <c r="G76" i="17"/>
  <c r="G75" i="17"/>
  <c r="F76" i="17"/>
  <c r="F81" i="17"/>
  <c r="F76" i="18"/>
  <c r="N6" i="19" l="1"/>
  <c r="G6" i="19"/>
  <c r="N12" i="19"/>
  <c r="G77" i="18"/>
  <c r="G76" i="18"/>
  <c r="G75" i="18"/>
  <c r="F81" i="18"/>
  <c r="N9" i="10"/>
  <c r="M7" i="10"/>
  <c r="M8" i="10"/>
  <c r="M9" i="10"/>
  <c r="M10" i="10"/>
  <c r="E24" i="18"/>
  <c r="L59" i="18" s="1"/>
  <c r="O103" i="18"/>
  <c r="O75" i="18" s="1"/>
  <c r="K103" i="18"/>
  <c r="K75" i="18" s="1"/>
  <c r="J103" i="18"/>
  <c r="G103" i="18"/>
  <c r="Q99" i="18"/>
  <c r="P99" i="18"/>
  <c r="O99" i="18"/>
  <c r="N99" i="18"/>
  <c r="M99" i="18"/>
  <c r="L99" i="18"/>
  <c r="L103" i="18" s="1"/>
  <c r="L75" i="18" s="1"/>
  <c r="K99" i="18"/>
  <c r="J99" i="18"/>
  <c r="I99" i="18"/>
  <c r="I103" i="18" s="1"/>
  <c r="I75" i="18" s="1"/>
  <c r="H99" i="18"/>
  <c r="H103" i="18" s="1"/>
  <c r="H75" i="18" s="1"/>
  <c r="G99" i="18"/>
  <c r="F99" i="18"/>
  <c r="Q95" i="18"/>
  <c r="P95" i="18"/>
  <c r="Q94" i="18"/>
  <c r="P94" i="18"/>
  <c r="E94" i="18"/>
  <c r="Q93" i="18"/>
  <c r="P93" i="18"/>
  <c r="Q89" i="18"/>
  <c r="Q103" i="18" s="1"/>
  <c r="Q75" i="18" s="1"/>
  <c r="P89" i="18"/>
  <c r="O89" i="18"/>
  <c r="N89" i="18"/>
  <c r="N103" i="18" s="1"/>
  <c r="M89" i="18"/>
  <c r="H85" i="18"/>
  <c r="I83" i="18"/>
  <c r="H83" i="18"/>
  <c r="A79" i="18"/>
  <c r="Q76" i="18"/>
  <c r="P76" i="18"/>
  <c r="O76" i="18"/>
  <c r="N76" i="18"/>
  <c r="M76" i="18"/>
  <c r="L76" i="18"/>
  <c r="K76" i="18"/>
  <c r="J76" i="18"/>
  <c r="I76" i="18"/>
  <c r="H76" i="18"/>
  <c r="A76" i="18"/>
  <c r="A77" i="18" s="1"/>
  <c r="A78" i="18" s="1"/>
  <c r="N75" i="18"/>
  <c r="J75" i="18"/>
  <c r="C73" i="18"/>
  <c r="A73" i="18"/>
  <c r="D69" i="18"/>
  <c r="E68" i="18"/>
  <c r="A67" i="18"/>
  <c r="A68" i="18" s="1"/>
  <c r="C66" i="18"/>
  <c r="C65" i="18"/>
  <c r="D64" i="18"/>
  <c r="C64" i="18"/>
  <c r="D63" i="18"/>
  <c r="C63" i="18"/>
  <c r="E62" i="18"/>
  <c r="D62" i="18"/>
  <c r="C62" i="18"/>
  <c r="E61" i="18"/>
  <c r="D61" i="18" s="1"/>
  <c r="C61" i="18"/>
  <c r="D60" i="18"/>
  <c r="C60" i="18"/>
  <c r="C59" i="18"/>
  <c r="A59" i="18"/>
  <c r="C58" i="18"/>
  <c r="A58" i="18"/>
  <c r="C57" i="18"/>
  <c r="E55" i="18"/>
  <c r="E70" i="18" s="1"/>
  <c r="C55" i="18"/>
  <c r="A55" i="18"/>
  <c r="A56" i="18" s="1"/>
  <c r="Q54" i="18"/>
  <c r="Q59" i="18" s="1"/>
  <c r="P54" i="18"/>
  <c r="O54" i="18"/>
  <c r="N54" i="18"/>
  <c r="M54" i="18"/>
  <c r="M59" i="18" s="1"/>
  <c r="L54" i="18"/>
  <c r="K54" i="18"/>
  <c r="J54" i="18"/>
  <c r="I54" i="18"/>
  <c r="I59" i="18" s="1"/>
  <c r="H54" i="18"/>
  <c r="G54" i="18"/>
  <c r="E54" i="18"/>
  <c r="D53" i="18"/>
  <c r="Q52" i="18"/>
  <c r="P52" i="18"/>
  <c r="O52" i="18"/>
  <c r="N52" i="18"/>
  <c r="M52" i="18"/>
  <c r="L52" i="18"/>
  <c r="K52" i="18"/>
  <c r="J52" i="18"/>
  <c r="I52" i="18"/>
  <c r="H52" i="18"/>
  <c r="G52" i="18"/>
  <c r="D52" i="18"/>
  <c r="A51" i="18"/>
  <c r="G50" i="18"/>
  <c r="H50" i="18" s="1"/>
  <c r="I50" i="18" s="1"/>
  <c r="J50" i="18" s="1"/>
  <c r="K50" i="18" s="1"/>
  <c r="L50" i="18" s="1"/>
  <c r="M50" i="18" s="1"/>
  <c r="N50" i="18" s="1"/>
  <c r="O50" i="18" s="1"/>
  <c r="P50" i="18" s="1"/>
  <c r="Q50" i="18" s="1"/>
  <c r="F50" i="18"/>
  <c r="E50" i="18"/>
  <c r="D31" i="18"/>
  <c r="D30" i="18"/>
  <c r="F59" i="18"/>
  <c r="G22" i="18"/>
  <c r="E22" i="18"/>
  <c r="G21" i="18"/>
  <c r="G20" i="18"/>
  <c r="E17" i="18"/>
  <c r="A16" i="18"/>
  <c r="A10" i="18"/>
  <c r="A9" i="18"/>
  <c r="G4" i="18"/>
  <c r="G3" i="18"/>
  <c r="E24" i="17"/>
  <c r="O103" i="17"/>
  <c r="O75" i="17" s="1"/>
  <c r="K103" i="17"/>
  <c r="K75" i="17" s="1"/>
  <c r="G103" i="17"/>
  <c r="Q99" i="17"/>
  <c r="P99" i="17"/>
  <c r="O99" i="17"/>
  <c r="N99" i="17"/>
  <c r="M99" i="17"/>
  <c r="L99" i="17"/>
  <c r="L103" i="17" s="1"/>
  <c r="L75" i="17" s="1"/>
  <c r="K99" i="17"/>
  <c r="J99" i="17"/>
  <c r="J103" i="17" s="1"/>
  <c r="I99" i="17"/>
  <c r="I103" i="17" s="1"/>
  <c r="I75" i="17" s="1"/>
  <c r="H99" i="17"/>
  <c r="G99" i="17"/>
  <c r="F99" i="17"/>
  <c r="Q95" i="17"/>
  <c r="P95" i="17"/>
  <c r="Q94" i="17"/>
  <c r="P94" i="17"/>
  <c r="E94" i="17"/>
  <c r="Q93" i="17"/>
  <c r="P93" i="17"/>
  <c r="Q89" i="17"/>
  <c r="Q103" i="17" s="1"/>
  <c r="Q75" i="17" s="1"/>
  <c r="P89" i="17"/>
  <c r="O89" i="17"/>
  <c r="N89" i="17"/>
  <c r="N103" i="17" s="1"/>
  <c r="N75" i="17" s="1"/>
  <c r="M89" i="17"/>
  <c r="H85" i="17"/>
  <c r="I83" i="17"/>
  <c r="H83" i="17"/>
  <c r="Q76" i="17"/>
  <c r="P76" i="17"/>
  <c r="O76" i="17"/>
  <c r="N76" i="17"/>
  <c r="M76" i="17"/>
  <c r="L76" i="17"/>
  <c r="K76" i="17"/>
  <c r="J76" i="17"/>
  <c r="I76" i="17"/>
  <c r="H76" i="17"/>
  <c r="J75" i="17"/>
  <c r="C73" i="17"/>
  <c r="A73" i="17"/>
  <c r="D69" i="17"/>
  <c r="E68" i="17"/>
  <c r="A67" i="17"/>
  <c r="A68" i="17" s="1"/>
  <c r="A76" i="17" s="1"/>
  <c r="A77" i="17" s="1"/>
  <c r="A78" i="17" s="1"/>
  <c r="A79" i="17" s="1"/>
  <c r="C66" i="17"/>
  <c r="C65" i="17"/>
  <c r="D64" i="17"/>
  <c r="C64" i="17"/>
  <c r="D63" i="17"/>
  <c r="C63" i="17"/>
  <c r="E62" i="17"/>
  <c r="D62" i="17"/>
  <c r="C62" i="17"/>
  <c r="E61" i="17"/>
  <c r="D61" i="17"/>
  <c r="C61" i="17"/>
  <c r="D60" i="17"/>
  <c r="C60" i="17"/>
  <c r="C59" i="17"/>
  <c r="A59" i="17"/>
  <c r="C58" i="17"/>
  <c r="A58" i="17"/>
  <c r="C57" i="17"/>
  <c r="E55" i="17"/>
  <c r="E70" i="17" s="1"/>
  <c r="C55" i="17"/>
  <c r="A55" i="17"/>
  <c r="A56" i="17" s="1"/>
  <c r="Q54" i="17"/>
  <c r="P54" i="17"/>
  <c r="O54" i="17"/>
  <c r="N54" i="17"/>
  <c r="M54" i="17"/>
  <c r="L54" i="17"/>
  <c r="K54" i="17"/>
  <c r="J54" i="17"/>
  <c r="I54" i="17"/>
  <c r="H54" i="17"/>
  <c r="G54" i="17"/>
  <c r="E54" i="17"/>
  <c r="D53" i="17"/>
  <c r="Q52" i="17"/>
  <c r="P52" i="17"/>
  <c r="O52" i="17"/>
  <c r="N52" i="17"/>
  <c r="M52" i="17"/>
  <c r="L52" i="17"/>
  <c r="K52" i="17"/>
  <c r="J52" i="17"/>
  <c r="I52" i="17"/>
  <c r="H52" i="17"/>
  <c r="G52" i="17"/>
  <c r="D52" i="17"/>
  <c r="A51" i="17"/>
  <c r="G50" i="17"/>
  <c r="H50" i="17" s="1"/>
  <c r="I50" i="17" s="1"/>
  <c r="J50" i="17" s="1"/>
  <c r="K50" i="17" s="1"/>
  <c r="L50" i="17" s="1"/>
  <c r="M50" i="17" s="1"/>
  <c r="N50" i="17" s="1"/>
  <c r="O50" i="17" s="1"/>
  <c r="P50" i="17" s="1"/>
  <c r="Q50" i="17" s="1"/>
  <c r="E50" i="17"/>
  <c r="F50" i="17" s="1"/>
  <c r="D31" i="17"/>
  <c r="D30" i="17"/>
  <c r="L59" i="17"/>
  <c r="G22" i="17"/>
  <c r="E22" i="17"/>
  <c r="G21" i="17"/>
  <c r="G20" i="17"/>
  <c r="E17" i="17"/>
  <c r="A16" i="17"/>
  <c r="A10" i="17"/>
  <c r="A9" i="17"/>
  <c r="G4" i="17"/>
  <c r="G3" i="17"/>
  <c r="O103" i="16"/>
  <c r="O75" i="16" s="1"/>
  <c r="K103" i="16"/>
  <c r="K75" i="16" s="1"/>
  <c r="G103" i="16"/>
  <c r="Q99" i="16"/>
  <c r="P99" i="16"/>
  <c r="O99" i="16"/>
  <c r="N99" i="16"/>
  <c r="M99" i="16"/>
  <c r="L99" i="16"/>
  <c r="L103" i="16" s="1"/>
  <c r="L75" i="16" s="1"/>
  <c r="K99" i="16"/>
  <c r="J99" i="16"/>
  <c r="J103" i="16" s="1"/>
  <c r="I99" i="16"/>
  <c r="I103" i="16" s="1"/>
  <c r="I75" i="16" s="1"/>
  <c r="H99" i="16"/>
  <c r="G99" i="16"/>
  <c r="F99" i="16"/>
  <c r="Q94" i="16"/>
  <c r="P94" i="16"/>
  <c r="E94" i="16"/>
  <c r="P93" i="16"/>
  <c r="P95" i="16" s="1"/>
  <c r="Q89" i="16"/>
  <c r="Q103" i="16" s="1"/>
  <c r="Q75" i="16" s="1"/>
  <c r="P89" i="16"/>
  <c r="P103" i="16" s="1"/>
  <c r="P75" i="16" s="1"/>
  <c r="O89" i="16"/>
  <c r="N89" i="16"/>
  <c r="N103" i="16" s="1"/>
  <c r="N75" i="16" s="1"/>
  <c r="M89" i="16"/>
  <c r="H85" i="16"/>
  <c r="I83" i="16"/>
  <c r="H83" i="16"/>
  <c r="Q76" i="16"/>
  <c r="P76" i="16"/>
  <c r="O76" i="16"/>
  <c r="N76" i="16"/>
  <c r="M76" i="16"/>
  <c r="L76" i="16"/>
  <c r="K76" i="16"/>
  <c r="J76" i="16"/>
  <c r="I76" i="16"/>
  <c r="H76" i="16"/>
  <c r="A76" i="16"/>
  <c r="A77" i="16" s="1"/>
  <c r="A78" i="16" s="1"/>
  <c r="A79" i="16" s="1"/>
  <c r="J75" i="16"/>
  <c r="C73" i="16"/>
  <c r="A73" i="16"/>
  <c r="D69" i="16"/>
  <c r="E68" i="16"/>
  <c r="A67" i="16"/>
  <c r="A68" i="16" s="1"/>
  <c r="C66" i="16"/>
  <c r="C65" i="16"/>
  <c r="D64" i="16"/>
  <c r="C64" i="16"/>
  <c r="D63" i="16"/>
  <c r="C63" i="16"/>
  <c r="E62" i="16"/>
  <c r="D62" i="16"/>
  <c r="C62" i="16"/>
  <c r="E61" i="16"/>
  <c r="D61" i="16" s="1"/>
  <c r="C61" i="16"/>
  <c r="D60" i="16"/>
  <c r="C60" i="16"/>
  <c r="C59" i="16"/>
  <c r="A59" i="16"/>
  <c r="C58" i="16"/>
  <c r="A58" i="16"/>
  <c r="C57" i="16"/>
  <c r="E55" i="16"/>
  <c r="E70" i="16" s="1"/>
  <c r="C55" i="16"/>
  <c r="A55" i="16"/>
  <c r="A56" i="16" s="1"/>
  <c r="Q54" i="16"/>
  <c r="P54" i="16"/>
  <c r="O54" i="16"/>
  <c r="N54" i="16"/>
  <c r="M54" i="16"/>
  <c r="L54" i="16"/>
  <c r="K54" i="16"/>
  <c r="J54" i="16"/>
  <c r="I54" i="16"/>
  <c r="H54" i="16"/>
  <c r="G54" i="16"/>
  <c r="E54" i="16"/>
  <c r="D53" i="16"/>
  <c r="Q52" i="16"/>
  <c r="P52" i="16"/>
  <c r="O52" i="16"/>
  <c r="N52" i="16"/>
  <c r="M52" i="16"/>
  <c r="L52" i="16"/>
  <c r="K52" i="16"/>
  <c r="J52" i="16"/>
  <c r="I52" i="16"/>
  <c r="H52" i="16"/>
  <c r="G52" i="16"/>
  <c r="D52" i="16"/>
  <c r="A51" i="16"/>
  <c r="E50" i="16"/>
  <c r="F50" i="16" s="1"/>
  <c r="G50" i="16" s="1"/>
  <c r="H50" i="16" s="1"/>
  <c r="I50" i="16" s="1"/>
  <c r="J50" i="16" s="1"/>
  <c r="K50" i="16" s="1"/>
  <c r="L50" i="16" s="1"/>
  <c r="M50" i="16" s="1"/>
  <c r="N50" i="16" s="1"/>
  <c r="O50" i="16" s="1"/>
  <c r="P50" i="16" s="1"/>
  <c r="Q50" i="16" s="1"/>
  <c r="D31" i="16"/>
  <c r="D30" i="16"/>
  <c r="G22" i="16"/>
  <c r="E22" i="16"/>
  <c r="G21" i="16"/>
  <c r="G20" i="16"/>
  <c r="E17" i="16"/>
  <c r="A16" i="16"/>
  <c r="A10" i="16"/>
  <c r="A9" i="16"/>
  <c r="G4" i="16"/>
  <c r="G3" i="16"/>
  <c r="E24" i="15"/>
  <c r="O103" i="15"/>
  <c r="O75" i="15" s="1"/>
  <c r="K103" i="15"/>
  <c r="K75" i="15" s="1"/>
  <c r="G103" i="15"/>
  <c r="Q99" i="15"/>
  <c r="P99" i="15"/>
  <c r="O99" i="15"/>
  <c r="N99" i="15"/>
  <c r="M99" i="15"/>
  <c r="L99" i="15"/>
  <c r="L103" i="15" s="1"/>
  <c r="L75" i="15" s="1"/>
  <c r="K99" i="15"/>
  <c r="J99" i="15"/>
  <c r="J103" i="15" s="1"/>
  <c r="I99" i="15"/>
  <c r="I103" i="15" s="1"/>
  <c r="I75" i="15" s="1"/>
  <c r="H99" i="15"/>
  <c r="G99" i="15"/>
  <c r="F99" i="15"/>
  <c r="Q94" i="15"/>
  <c r="P94" i="15"/>
  <c r="Q93" i="15" s="1"/>
  <c r="Q95" i="15" s="1"/>
  <c r="E94" i="15"/>
  <c r="P93" i="15"/>
  <c r="P95" i="15" s="1"/>
  <c r="Q89" i="15"/>
  <c r="Q103" i="15" s="1"/>
  <c r="Q75" i="15" s="1"/>
  <c r="P89" i="15"/>
  <c r="P103" i="15" s="1"/>
  <c r="P75" i="15" s="1"/>
  <c r="O89" i="15"/>
  <c r="N89" i="15"/>
  <c r="N103" i="15" s="1"/>
  <c r="M89" i="15"/>
  <c r="H85" i="15"/>
  <c r="I83" i="15"/>
  <c r="H83" i="15"/>
  <c r="Q76" i="15"/>
  <c r="P76" i="15"/>
  <c r="O76" i="15"/>
  <c r="N76" i="15"/>
  <c r="M76" i="15"/>
  <c r="L76" i="15"/>
  <c r="K76" i="15"/>
  <c r="J76" i="15"/>
  <c r="I76" i="15"/>
  <c r="H76" i="15"/>
  <c r="A76" i="15"/>
  <c r="A77" i="15" s="1"/>
  <c r="A78" i="15" s="1"/>
  <c r="A79" i="15" s="1"/>
  <c r="N75" i="15"/>
  <c r="J75" i="15"/>
  <c r="C73" i="15"/>
  <c r="A73" i="15"/>
  <c r="D69" i="15"/>
  <c r="E68" i="15"/>
  <c r="A67" i="15"/>
  <c r="A68" i="15" s="1"/>
  <c r="C66" i="15"/>
  <c r="C65" i="15"/>
  <c r="D64" i="15"/>
  <c r="C64" i="15"/>
  <c r="D63" i="15"/>
  <c r="C63" i="15"/>
  <c r="E62" i="15"/>
  <c r="D62" i="15"/>
  <c r="C62" i="15"/>
  <c r="E61" i="15"/>
  <c r="D61" i="15"/>
  <c r="C61" i="15"/>
  <c r="D60" i="15"/>
  <c r="C60" i="15"/>
  <c r="C59" i="15"/>
  <c r="A59" i="15"/>
  <c r="C58" i="15"/>
  <c r="A58" i="15"/>
  <c r="C57" i="15"/>
  <c r="E55" i="15"/>
  <c r="E70" i="15" s="1"/>
  <c r="C55" i="15"/>
  <c r="A55" i="15"/>
  <c r="A56" i="15" s="1"/>
  <c r="Q54" i="15"/>
  <c r="P54" i="15"/>
  <c r="O54" i="15"/>
  <c r="N54" i="15"/>
  <c r="M54" i="15"/>
  <c r="L54" i="15"/>
  <c r="K54" i="15"/>
  <c r="J54" i="15"/>
  <c r="I54" i="15"/>
  <c r="H54" i="15"/>
  <c r="G54" i="15"/>
  <c r="E54" i="15"/>
  <c r="D53" i="15"/>
  <c r="Q52" i="15"/>
  <c r="P52" i="15"/>
  <c r="O52" i="15"/>
  <c r="N52" i="15"/>
  <c r="M52" i="15"/>
  <c r="L52" i="15"/>
  <c r="K52" i="15"/>
  <c r="J52" i="15"/>
  <c r="I52" i="15"/>
  <c r="H52" i="15"/>
  <c r="D52" i="15" s="1"/>
  <c r="G52" i="15"/>
  <c r="A51" i="15"/>
  <c r="F50" i="15"/>
  <c r="G50" i="15" s="1"/>
  <c r="H50" i="15" s="1"/>
  <c r="I50" i="15" s="1"/>
  <c r="J50" i="15" s="1"/>
  <c r="K50" i="15" s="1"/>
  <c r="L50" i="15" s="1"/>
  <c r="M50" i="15" s="1"/>
  <c r="N50" i="15" s="1"/>
  <c r="O50" i="15" s="1"/>
  <c r="P50" i="15" s="1"/>
  <c r="Q50" i="15" s="1"/>
  <c r="E50" i="15"/>
  <c r="D31" i="15"/>
  <c r="D30" i="15"/>
  <c r="G22" i="15"/>
  <c r="E22" i="15"/>
  <c r="G21" i="15"/>
  <c r="G20" i="15"/>
  <c r="E17" i="15"/>
  <c r="A16" i="15"/>
  <c r="A10" i="15"/>
  <c r="A9" i="15"/>
  <c r="G4" i="15"/>
  <c r="G3" i="15"/>
  <c r="G54" i="14"/>
  <c r="G52" i="14"/>
  <c r="F50" i="14"/>
  <c r="G50" i="14" s="1"/>
  <c r="H50" i="14" s="1"/>
  <c r="I50" i="14" s="1"/>
  <c r="J50" i="14" s="1"/>
  <c r="K50" i="14" s="1"/>
  <c r="L50" i="14" s="1"/>
  <c r="M50" i="14" s="1"/>
  <c r="N50" i="14" s="1"/>
  <c r="O50" i="14" s="1"/>
  <c r="P50" i="14" s="1"/>
  <c r="Q50" i="14" s="1"/>
  <c r="E50" i="14"/>
  <c r="G9" i="10"/>
  <c r="H9" i="10" s="1"/>
  <c r="G10" i="10"/>
  <c r="H10" i="10" s="1"/>
  <c r="N10" i="10" s="1"/>
  <c r="G7" i="10"/>
  <c r="H7" i="10" s="1"/>
  <c r="N7" i="10" s="1"/>
  <c r="L10" i="10"/>
  <c r="L9" i="10"/>
  <c r="L8" i="10"/>
  <c r="L7" i="10"/>
  <c r="L6" i="10"/>
  <c r="M6" i="10" s="1"/>
  <c r="G8" i="10"/>
  <c r="H8" i="10" s="1"/>
  <c r="B7" i="10"/>
  <c r="B8" i="10" s="1"/>
  <c r="B9" i="10" s="1"/>
  <c r="B10" i="10" s="1"/>
  <c r="O103" i="14"/>
  <c r="O75" i="14" s="1"/>
  <c r="K103" i="14"/>
  <c r="K75" i="14" s="1"/>
  <c r="G103" i="14"/>
  <c r="Q99" i="14"/>
  <c r="P99" i="14"/>
  <c r="O99" i="14"/>
  <c r="N99" i="14"/>
  <c r="M99" i="14"/>
  <c r="L99" i="14"/>
  <c r="L103" i="14" s="1"/>
  <c r="L75" i="14" s="1"/>
  <c r="K99" i="14"/>
  <c r="J99" i="14"/>
  <c r="J103" i="14" s="1"/>
  <c r="I99" i="14"/>
  <c r="I103" i="14" s="1"/>
  <c r="H99" i="14"/>
  <c r="G99" i="14"/>
  <c r="F99" i="14"/>
  <c r="Q94" i="14"/>
  <c r="P94" i="14"/>
  <c r="P93" i="14"/>
  <c r="P95" i="14" s="1"/>
  <c r="Q89" i="14"/>
  <c r="P89" i="14"/>
  <c r="O89" i="14"/>
  <c r="N89" i="14"/>
  <c r="N103" i="14" s="1"/>
  <c r="M89" i="14"/>
  <c r="H85" i="14"/>
  <c r="I83" i="14"/>
  <c r="H83" i="14"/>
  <c r="Q76" i="14"/>
  <c r="P76" i="14"/>
  <c r="O76" i="14"/>
  <c r="N76" i="14"/>
  <c r="M76" i="14"/>
  <c r="L76" i="14"/>
  <c r="K76" i="14"/>
  <c r="J76" i="14"/>
  <c r="I76" i="14"/>
  <c r="H76" i="14"/>
  <c r="N75" i="14"/>
  <c r="J75" i="14"/>
  <c r="I75" i="14"/>
  <c r="C73" i="14"/>
  <c r="A73" i="14"/>
  <c r="E70" i="14"/>
  <c r="D69" i="14"/>
  <c r="E68" i="14"/>
  <c r="A67" i="14"/>
  <c r="A68" i="14" s="1"/>
  <c r="A76" i="14" s="1"/>
  <c r="A77" i="14" s="1"/>
  <c r="A78" i="14" s="1"/>
  <c r="A79" i="14" s="1"/>
  <c r="C66" i="14"/>
  <c r="C65" i="14"/>
  <c r="D64" i="14"/>
  <c r="C64" i="14"/>
  <c r="D63" i="14"/>
  <c r="C63" i="14"/>
  <c r="E62" i="14"/>
  <c r="D62" i="14"/>
  <c r="C62" i="14"/>
  <c r="E61" i="14"/>
  <c r="D61" i="14" s="1"/>
  <c r="C61" i="14"/>
  <c r="D60" i="14"/>
  <c r="C60" i="14"/>
  <c r="C59" i="14"/>
  <c r="A59" i="14"/>
  <c r="C58" i="14"/>
  <c r="A58" i="14"/>
  <c r="C57" i="14"/>
  <c r="E55" i="14"/>
  <c r="C55" i="14"/>
  <c r="A55" i="14"/>
  <c r="A56" i="14" s="1"/>
  <c r="Q54" i="14"/>
  <c r="P54" i="14"/>
  <c r="O54" i="14"/>
  <c r="N54" i="14"/>
  <c r="M54" i="14"/>
  <c r="L54" i="14"/>
  <c r="K54" i="14"/>
  <c r="J54" i="14"/>
  <c r="I54" i="14"/>
  <c r="H54" i="14"/>
  <c r="E54" i="14"/>
  <c r="D53" i="14"/>
  <c r="Q52" i="14"/>
  <c r="P52" i="14"/>
  <c r="O52" i="14"/>
  <c r="N52" i="14"/>
  <c r="M52" i="14"/>
  <c r="L52" i="14"/>
  <c r="K52" i="14"/>
  <c r="J52" i="14"/>
  <c r="I52" i="14"/>
  <c r="H52" i="14"/>
  <c r="A51" i="14"/>
  <c r="D31" i="14"/>
  <c r="D30" i="14"/>
  <c r="G22" i="14"/>
  <c r="E22" i="14"/>
  <c r="G21" i="14"/>
  <c r="G20" i="14"/>
  <c r="E17" i="14"/>
  <c r="A16" i="14"/>
  <c r="A10" i="14"/>
  <c r="A9" i="14"/>
  <c r="G4" i="14"/>
  <c r="G3" i="14"/>
  <c r="H6" i="19" l="1"/>
  <c r="I6" i="19" s="1"/>
  <c r="O6" i="19" s="1"/>
  <c r="G7" i="19"/>
  <c r="N8" i="10"/>
  <c r="E24" i="16"/>
  <c r="P59" i="15"/>
  <c r="F59" i="15"/>
  <c r="E59" i="18"/>
  <c r="J59" i="18"/>
  <c r="N59" i="18"/>
  <c r="H59" i="18"/>
  <c r="H71" i="18" s="1"/>
  <c r="E30" i="18"/>
  <c r="Q65" i="18" s="1"/>
  <c r="Q58" i="18" s="1"/>
  <c r="E31" i="18"/>
  <c r="I21" i="18" s="1"/>
  <c r="M65" i="18"/>
  <c r="M58" i="18" s="1"/>
  <c r="I65" i="18"/>
  <c r="P65" i="18"/>
  <c r="L65" i="18"/>
  <c r="L58" i="18" s="1"/>
  <c r="H65" i="18"/>
  <c r="H58" i="18" s="1"/>
  <c r="O65" i="18"/>
  <c r="K65" i="18"/>
  <c r="G65" i="18"/>
  <c r="F65" i="18"/>
  <c r="N65" i="18"/>
  <c r="E23" i="18"/>
  <c r="J65" i="18"/>
  <c r="F66" i="18"/>
  <c r="D66" i="18" s="1"/>
  <c r="P59" i="18"/>
  <c r="E89" i="18"/>
  <c r="M88" i="18" s="1"/>
  <c r="M103" i="18"/>
  <c r="M75" i="18" s="1"/>
  <c r="I71" i="18"/>
  <c r="I58" i="18"/>
  <c r="M71" i="18"/>
  <c r="Q71" i="18"/>
  <c r="E71" i="18"/>
  <c r="E58" i="18"/>
  <c r="J71" i="18"/>
  <c r="J58" i="18"/>
  <c r="N71" i="18"/>
  <c r="N58" i="18"/>
  <c r="P103" i="18"/>
  <c r="P75" i="18" s="1"/>
  <c r="F71" i="18"/>
  <c r="E38" i="18"/>
  <c r="G59" i="18"/>
  <c r="K59" i="18"/>
  <c r="O59" i="18"/>
  <c r="L71" i="18"/>
  <c r="I20" i="18"/>
  <c r="D59" i="18"/>
  <c r="I85" i="18"/>
  <c r="J83" i="18"/>
  <c r="E99" i="18"/>
  <c r="F98" i="18" s="1"/>
  <c r="D54" i="18"/>
  <c r="P59" i="17"/>
  <c r="P71" i="17" s="1"/>
  <c r="L71" i="17"/>
  <c r="E30" i="17"/>
  <c r="E59" i="17"/>
  <c r="J59" i="17"/>
  <c r="N59" i="17"/>
  <c r="H103" i="17"/>
  <c r="H75" i="17" s="1"/>
  <c r="E99" i="17"/>
  <c r="F98" i="17" s="1"/>
  <c r="G59" i="17"/>
  <c r="K59" i="17"/>
  <c r="O59" i="17"/>
  <c r="P103" i="17"/>
  <c r="P75" i="17" s="1"/>
  <c r="E38" i="17"/>
  <c r="F59" i="17"/>
  <c r="I59" i="17"/>
  <c r="M59" i="17"/>
  <c r="Q59" i="17"/>
  <c r="H59" i="17"/>
  <c r="I85" i="17"/>
  <c r="J83" i="17"/>
  <c r="I20" i="17"/>
  <c r="E31" i="17"/>
  <c r="E89" i="17"/>
  <c r="M88" i="17" s="1"/>
  <c r="M103" i="17"/>
  <c r="M75" i="17" s="1"/>
  <c r="D54" i="17"/>
  <c r="H59" i="16"/>
  <c r="H71" i="16" s="1"/>
  <c r="E30" i="16"/>
  <c r="K59" i="16"/>
  <c r="E89" i="16"/>
  <c r="M88" i="16" s="1"/>
  <c r="M103" i="16"/>
  <c r="M75" i="16" s="1"/>
  <c r="E38" i="16"/>
  <c r="F59" i="16"/>
  <c r="G59" i="16"/>
  <c r="O59" i="16"/>
  <c r="P59" i="16"/>
  <c r="H103" i="16"/>
  <c r="H75" i="16" s="1"/>
  <c r="E99" i="16"/>
  <c r="F98" i="16" s="1"/>
  <c r="I20" i="16"/>
  <c r="I85" i="16"/>
  <c r="J83" i="16"/>
  <c r="I59" i="16"/>
  <c r="M59" i="16"/>
  <c r="Q59" i="16"/>
  <c r="D54" i="16"/>
  <c r="Q93" i="16"/>
  <c r="Q95" i="16" s="1"/>
  <c r="E31" i="15"/>
  <c r="I21" i="15" s="1"/>
  <c r="H59" i="15"/>
  <c r="H58" i="15" s="1"/>
  <c r="L59" i="15"/>
  <c r="E30" i="15"/>
  <c r="O65" i="15" s="1"/>
  <c r="O58" i="15" s="1"/>
  <c r="G59" i="15"/>
  <c r="G71" i="15" s="1"/>
  <c r="K59" i="15"/>
  <c r="K58" i="15" s="1"/>
  <c r="O59" i="15"/>
  <c r="P65" i="15"/>
  <c r="L65" i="15"/>
  <c r="L58" i="15" s="1"/>
  <c r="H65" i="15"/>
  <c r="K65" i="15"/>
  <c r="G65" i="15"/>
  <c r="N65" i="15"/>
  <c r="J65" i="15"/>
  <c r="I65" i="15"/>
  <c r="E23" i="15"/>
  <c r="Q65" i="15"/>
  <c r="F66" i="15"/>
  <c r="D66" i="15" s="1"/>
  <c r="G58" i="15"/>
  <c r="K71" i="15"/>
  <c r="O71" i="15"/>
  <c r="P58" i="15"/>
  <c r="L71" i="15"/>
  <c r="F71" i="15"/>
  <c r="E89" i="15"/>
  <c r="M88" i="15" s="1"/>
  <c r="M103" i="15"/>
  <c r="M75" i="15" s="1"/>
  <c r="I20" i="15"/>
  <c r="E38" i="15"/>
  <c r="I59" i="15"/>
  <c r="M59" i="15"/>
  <c r="Q59" i="15"/>
  <c r="P71" i="15"/>
  <c r="I85" i="15"/>
  <c r="J83" i="15"/>
  <c r="H103" i="15"/>
  <c r="H75" i="15" s="1"/>
  <c r="E99" i="15"/>
  <c r="F98" i="15" s="1"/>
  <c r="E59" i="15"/>
  <c r="D54" i="15"/>
  <c r="J59" i="15"/>
  <c r="N59" i="15"/>
  <c r="M12" i="10"/>
  <c r="H103" i="14"/>
  <c r="H75" i="14" s="1"/>
  <c r="E99" i="14"/>
  <c r="F98" i="14" s="1"/>
  <c r="D52" i="14"/>
  <c r="I85" i="14"/>
  <c r="J83" i="14"/>
  <c r="E94" i="14"/>
  <c r="P103" i="14"/>
  <c r="P75" i="14" s="1"/>
  <c r="E89" i="14"/>
  <c r="M88" i="14" s="1"/>
  <c r="M103" i="14"/>
  <c r="M75" i="14" s="1"/>
  <c r="Q103" i="14"/>
  <c r="Q75" i="14" s="1"/>
  <c r="D54" i="14"/>
  <c r="Q93" i="14"/>
  <c r="Q95" i="14" s="1"/>
  <c r="F76" i="11"/>
  <c r="F81" i="11"/>
  <c r="G76" i="11"/>
  <c r="G75" i="11"/>
  <c r="G54" i="11"/>
  <c r="G52" i="11"/>
  <c r="F50" i="11"/>
  <c r="E50" i="11"/>
  <c r="H7" i="19" l="1"/>
  <c r="I7" i="19" s="1"/>
  <c r="O7" i="19" s="1"/>
  <c r="G8" i="19"/>
  <c r="E31" i="16"/>
  <c r="E59" i="16"/>
  <c r="D59" i="16" s="1"/>
  <c r="J59" i="16"/>
  <c r="J71" i="16" s="1"/>
  <c r="N59" i="16"/>
  <c r="L59" i="16"/>
  <c r="L71" i="16" s="1"/>
  <c r="Q65" i="16"/>
  <c r="Q58" i="16" s="1"/>
  <c r="M65" i="16"/>
  <c r="M58" i="16" s="1"/>
  <c r="I65" i="16"/>
  <c r="I58" i="16" s="1"/>
  <c r="P65" i="16"/>
  <c r="P58" i="16" s="1"/>
  <c r="L65" i="16"/>
  <c r="L58" i="16" s="1"/>
  <c r="H65" i="16"/>
  <c r="H58" i="16" s="1"/>
  <c r="O65" i="16"/>
  <c r="O58" i="16" s="1"/>
  <c r="K65" i="16"/>
  <c r="K58" i="16" s="1"/>
  <c r="G65" i="16"/>
  <c r="G58" i="16" s="1"/>
  <c r="J65" i="16"/>
  <c r="J58" i="16" s="1"/>
  <c r="F65" i="16"/>
  <c r="N65" i="16"/>
  <c r="F100" i="18"/>
  <c r="G98" i="18"/>
  <c r="G71" i="18"/>
  <c r="G58" i="18"/>
  <c r="D65" i="18"/>
  <c r="J85" i="18"/>
  <c r="K83" i="18"/>
  <c r="Q56" i="18"/>
  <c r="M56" i="18"/>
  <c r="I56" i="18"/>
  <c r="P56" i="18"/>
  <c r="L56" i="18"/>
  <c r="H56" i="18"/>
  <c r="O56" i="18"/>
  <c r="K56" i="18"/>
  <c r="G56" i="18"/>
  <c r="E39" i="18"/>
  <c r="N56" i="18"/>
  <c r="J56" i="18"/>
  <c r="F56" i="18"/>
  <c r="K71" i="18"/>
  <c r="K58" i="18"/>
  <c r="P71" i="18"/>
  <c r="P58" i="18"/>
  <c r="E67" i="18"/>
  <c r="O71" i="18"/>
  <c r="O58" i="18"/>
  <c r="F58" i="18"/>
  <c r="E72" i="18"/>
  <c r="N88" i="18"/>
  <c r="M90" i="18"/>
  <c r="N88" i="17"/>
  <c r="M90" i="17"/>
  <c r="I71" i="17"/>
  <c r="G71" i="17"/>
  <c r="N71" i="17"/>
  <c r="J85" i="17"/>
  <c r="K83" i="17"/>
  <c r="F71" i="17"/>
  <c r="F66" i="17"/>
  <c r="D66" i="17" s="1"/>
  <c r="I21" i="17"/>
  <c r="Q71" i="17"/>
  <c r="Q56" i="17"/>
  <c r="M56" i="17"/>
  <c r="I56" i="17"/>
  <c r="P56" i="17"/>
  <c r="L56" i="17"/>
  <c r="H56" i="17"/>
  <c r="O56" i="17"/>
  <c r="K56" i="17"/>
  <c r="G56" i="17"/>
  <c r="J56" i="17"/>
  <c r="F56" i="17"/>
  <c r="N56" i="17"/>
  <c r="E39" i="17"/>
  <c r="E37" i="17" s="1"/>
  <c r="E82" i="17" s="1"/>
  <c r="O71" i="17"/>
  <c r="E71" i="17"/>
  <c r="E58" i="17"/>
  <c r="D59" i="17"/>
  <c r="F100" i="17"/>
  <c r="G98" i="17"/>
  <c r="J71" i="17"/>
  <c r="J58" i="17"/>
  <c r="E23" i="17"/>
  <c r="H71" i="17"/>
  <c r="M71" i="17"/>
  <c r="K71" i="17"/>
  <c r="Q65" i="17"/>
  <c r="Q58" i="17" s="1"/>
  <c r="M65" i="17"/>
  <c r="M58" i="17" s="1"/>
  <c r="I65" i="17"/>
  <c r="I58" i="17" s="1"/>
  <c r="P65" i="17"/>
  <c r="P58" i="17" s="1"/>
  <c r="L65" i="17"/>
  <c r="L58" i="17" s="1"/>
  <c r="H65" i="17"/>
  <c r="H58" i="17" s="1"/>
  <c r="O65" i="17"/>
  <c r="O58" i="17" s="1"/>
  <c r="K65" i="17"/>
  <c r="K58" i="17" s="1"/>
  <c r="G65" i="17"/>
  <c r="G58" i="17" s="1"/>
  <c r="J65" i="17"/>
  <c r="F65" i="17"/>
  <c r="F58" i="17" s="1"/>
  <c r="N65" i="17"/>
  <c r="N58" i="17" s="1"/>
  <c r="M71" i="16"/>
  <c r="N88" i="16"/>
  <c r="M90" i="16"/>
  <c r="I71" i="16"/>
  <c r="Q56" i="16"/>
  <c r="M56" i="16"/>
  <c r="I56" i="16"/>
  <c r="P56" i="16"/>
  <c r="L56" i="16"/>
  <c r="H56" i="16"/>
  <c r="O56" i="16"/>
  <c r="K56" i="16"/>
  <c r="G56" i="16"/>
  <c r="F56" i="16"/>
  <c r="N56" i="16"/>
  <c r="J56" i="16"/>
  <c r="E39" i="16"/>
  <c r="E37" i="16" s="1"/>
  <c r="E82" i="16" s="1"/>
  <c r="E74" i="16" s="1"/>
  <c r="E76" i="16" s="1"/>
  <c r="J85" i="16"/>
  <c r="K83" i="16"/>
  <c r="F100" i="16"/>
  <c r="G98" i="16"/>
  <c r="O71" i="16"/>
  <c r="K71" i="16"/>
  <c r="F71" i="16"/>
  <c r="P71" i="16"/>
  <c r="Q71" i="16"/>
  <c r="G71" i="16"/>
  <c r="H71" i="15"/>
  <c r="M65" i="15"/>
  <c r="F65" i="15"/>
  <c r="Q71" i="15"/>
  <c r="Q58" i="15"/>
  <c r="E71" i="15"/>
  <c r="E58" i="15"/>
  <c r="D59" i="15"/>
  <c r="M71" i="15"/>
  <c r="M58" i="15"/>
  <c r="J71" i="15"/>
  <c r="J58" i="15"/>
  <c r="J85" i="15"/>
  <c r="K83" i="15"/>
  <c r="P56" i="15"/>
  <c r="L56" i="15"/>
  <c r="H56" i="15"/>
  <c r="O56" i="15"/>
  <c r="K56" i="15"/>
  <c r="G56" i="15"/>
  <c r="Q56" i="15"/>
  <c r="I56" i="15"/>
  <c r="E39" i="15"/>
  <c r="N56" i="15"/>
  <c r="F56" i="15"/>
  <c r="M56" i="15"/>
  <c r="J56" i="15"/>
  <c r="N71" i="15"/>
  <c r="N58" i="15"/>
  <c r="F100" i="15"/>
  <c r="G98" i="15"/>
  <c r="I71" i="15"/>
  <c r="I58" i="15"/>
  <c r="N88" i="15"/>
  <c r="M90" i="15"/>
  <c r="N88" i="14"/>
  <c r="M90" i="14"/>
  <c r="J85" i="14"/>
  <c r="K83" i="14"/>
  <c r="F100" i="14"/>
  <c r="G98" i="14"/>
  <c r="H8" i="19" l="1"/>
  <c r="G9" i="19"/>
  <c r="E23" i="16"/>
  <c r="I21" i="16"/>
  <c r="F66" i="16"/>
  <c r="D66" i="16" s="1"/>
  <c r="E58" i="16"/>
  <c r="E67" i="16" s="1"/>
  <c r="E71" i="16"/>
  <c r="E72" i="16" s="1"/>
  <c r="N58" i="16"/>
  <c r="N71" i="16"/>
  <c r="D65" i="16"/>
  <c r="F58" i="16"/>
  <c r="F84" i="17"/>
  <c r="E74" i="17"/>
  <c r="E76" i="17" s="1"/>
  <c r="D58" i="18"/>
  <c r="I6" i="18" s="1"/>
  <c r="J6" i="18" s="1"/>
  <c r="D71" i="18"/>
  <c r="E73" i="18"/>
  <c r="O57" i="18"/>
  <c r="O55" i="18" s="1"/>
  <c r="K57" i="18"/>
  <c r="K55" i="18" s="1"/>
  <c r="G57" i="18"/>
  <c r="G55" i="18" s="1"/>
  <c r="N57" i="18"/>
  <c r="N55" i="18" s="1"/>
  <c r="J57" i="18"/>
  <c r="J55" i="18" s="1"/>
  <c r="F57" i="18"/>
  <c r="F55" i="18" s="1"/>
  <c r="Q57" i="18"/>
  <c r="Q55" i="18" s="1"/>
  <c r="M57" i="18"/>
  <c r="M55" i="18" s="1"/>
  <c r="I57" i="18"/>
  <c r="I55" i="18" s="1"/>
  <c r="P57" i="18"/>
  <c r="P55" i="18" s="1"/>
  <c r="L57" i="18"/>
  <c r="L55" i="18" s="1"/>
  <c r="H57" i="18"/>
  <c r="H55" i="18" s="1"/>
  <c r="I22" i="18"/>
  <c r="N90" i="18"/>
  <c r="O88" i="18"/>
  <c r="D56" i="18"/>
  <c r="G100" i="18"/>
  <c r="G104" i="18" s="1"/>
  <c r="H98" i="18"/>
  <c r="K85" i="18"/>
  <c r="L83" i="18"/>
  <c r="E37" i="18"/>
  <c r="E82" i="18" s="1"/>
  <c r="E34" i="17"/>
  <c r="E33" i="17"/>
  <c r="E36" i="17"/>
  <c r="E35" i="17"/>
  <c r="D12" i="17" a="1"/>
  <c r="D12" i="17" s="1"/>
  <c r="O57" i="17"/>
  <c r="O55" i="17" s="1"/>
  <c r="K57" i="17"/>
  <c r="K55" i="17" s="1"/>
  <c r="G57" i="17"/>
  <c r="G55" i="17" s="1"/>
  <c r="N57" i="17"/>
  <c r="N55" i="17" s="1"/>
  <c r="J57" i="17"/>
  <c r="J55" i="17" s="1"/>
  <c r="F57" i="17"/>
  <c r="F55" i="17" s="1"/>
  <c r="Q57" i="17"/>
  <c r="Q55" i="17" s="1"/>
  <c r="M57" i="17"/>
  <c r="M55" i="17" s="1"/>
  <c r="I57" i="17"/>
  <c r="I55" i="17" s="1"/>
  <c r="L57" i="17"/>
  <c r="L55" i="17" s="1"/>
  <c r="H57" i="17"/>
  <c r="H55" i="17" s="1"/>
  <c r="P57" i="17"/>
  <c r="P55" i="17" s="1"/>
  <c r="I22" i="17"/>
  <c r="D65" i="17"/>
  <c r="G100" i="17"/>
  <c r="G104" i="17" s="1"/>
  <c r="H98" i="17"/>
  <c r="D71" i="17"/>
  <c r="E72" i="17"/>
  <c r="K85" i="17"/>
  <c r="L83" i="17"/>
  <c r="D58" i="17"/>
  <c r="I6" i="17" s="1"/>
  <c r="J6" i="17" s="1"/>
  <c r="E67" i="17"/>
  <c r="D56" i="17"/>
  <c r="N90" i="17"/>
  <c r="O88" i="17"/>
  <c r="D71" i="16"/>
  <c r="D58" i="16"/>
  <c r="I6" i="16" s="1"/>
  <c r="J6" i="16" s="1"/>
  <c r="N90" i="16"/>
  <c r="O88" i="16"/>
  <c r="G100" i="16"/>
  <c r="G104" i="16" s="1"/>
  <c r="H98" i="16"/>
  <c r="D56" i="16"/>
  <c r="O57" i="16"/>
  <c r="O55" i="16" s="1"/>
  <c r="K57" i="16"/>
  <c r="G57" i="16"/>
  <c r="G55" i="16" s="1"/>
  <c r="N57" i="16"/>
  <c r="N55" i="16" s="1"/>
  <c r="J57" i="16"/>
  <c r="F57" i="16"/>
  <c r="Q57" i="16"/>
  <c r="M57" i="16"/>
  <c r="M55" i="16" s="1"/>
  <c r="I57" i="16"/>
  <c r="I55" i="16" s="1"/>
  <c r="H57" i="16"/>
  <c r="H55" i="16" s="1"/>
  <c r="I22" i="16"/>
  <c r="P57" i="16"/>
  <c r="P55" i="16" s="1"/>
  <c r="L57" i="16"/>
  <c r="L55" i="16" s="1"/>
  <c r="E73" i="16"/>
  <c r="E34" i="16"/>
  <c r="E33" i="16"/>
  <c r="E36" i="16"/>
  <c r="E35" i="16"/>
  <c r="D12" i="16" a="1"/>
  <c r="D12" i="16" s="1"/>
  <c r="K85" i="16"/>
  <c r="L83" i="16"/>
  <c r="J55" i="16"/>
  <c r="K55" i="16"/>
  <c r="Q55" i="16"/>
  <c r="D65" i="15"/>
  <c r="F58" i="15"/>
  <c r="D58" i="15" s="1"/>
  <c r="I6" i="15" s="1"/>
  <c r="J6" i="15" s="1"/>
  <c r="N90" i="15"/>
  <c r="O88" i="15"/>
  <c r="N57" i="15"/>
  <c r="N55" i="15" s="1"/>
  <c r="J57" i="15"/>
  <c r="J55" i="15" s="1"/>
  <c r="F57" i="15"/>
  <c r="F55" i="15" s="1"/>
  <c r="Q57" i="15"/>
  <c r="Q55" i="15" s="1"/>
  <c r="M57" i="15"/>
  <c r="M55" i="15" s="1"/>
  <c r="I57" i="15"/>
  <c r="I55" i="15" s="1"/>
  <c r="K57" i="15"/>
  <c r="K55" i="15" s="1"/>
  <c r="I22" i="15"/>
  <c r="L57" i="15"/>
  <c r="P57" i="15"/>
  <c r="P55" i="15" s="1"/>
  <c r="H57" i="15"/>
  <c r="H55" i="15" s="1"/>
  <c r="O57" i="15"/>
  <c r="O55" i="15" s="1"/>
  <c r="G57" i="15"/>
  <c r="G55" i="15" s="1"/>
  <c r="E67" i="15"/>
  <c r="G100" i="15"/>
  <c r="G104" i="15" s="1"/>
  <c r="H98" i="15"/>
  <c r="D56" i="15"/>
  <c r="K85" i="15"/>
  <c r="L83" i="15"/>
  <c r="D71" i="15"/>
  <c r="E72" i="15"/>
  <c r="E37" i="15"/>
  <c r="E82" i="15" s="1"/>
  <c r="E74" i="15" s="1"/>
  <c r="E76" i="15" s="1"/>
  <c r="L55" i="15"/>
  <c r="N90" i="14"/>
  <c r="O88" i="14"/>
  <c r="K85" i="14"/>
  <c r="L83" i="14"/>
  <c r="G100" i="14"/>
  <c r="G104" i="14" s="1"/>
  <c r="H98" i="14"/>
  <c r="Q99" i="11"/>
  <c r="P99" i="11"/>
  <c r="O99" i="11"/>
  <c r="N99" i="11"/>
  <c r="M99" i="11"/>
  <c r="L99" i="11"/>
  <c r="L103" i="11" s="1"/>
  <c r="L75" i="11" s="1"/>
  <c r="K99" i="11"/>
  <c r="K103" i="11" s="1"/>
  <c r="K75" i="11" s="1"/>
  <c r="J99" i="11"/>
  <c r="J103" i="11" s="1"/>
  <c r="J75" i="11" s="1"/>
  <c r="I99" i="11"/>
  <c r="I103" i="11" s="1"/>
  <c r="I75" i="11" s="1"/>
  <c r="H99" i="11"/>
  <c r="H103" i="11" s="1"/>
  <c r="H75" i="11" s="1"/>
  <c r="G99" i="11"/>
  <c r="G103" i="11" s="1"/>
  <c r="F99" i="11"/>
  <c r="E99" i="11" s="1"/>
  <c r="F98" i="11" s="1"/>
  <c r="Q94" i="11"/>
  <c r="P94" i="11"/>
  <c r="E94" i="11" s="1"/>
  <c r="P93" i="11"/>
  <c r="Q93" i="11" s="1"/>
  <c r="Q95" i="11" s="1"/>
  <c r="Q89" i="11"/>
  <c r="P89" i="11"/>
  <c r="P103" i="11" s="1"/>
  <c r="P75" i="11" s="1"/>
  <c r="O89" i="11"/>
  <c r="O103" i="11" s="1"/>
  <c r="O75" i="11" s="1"/>
  <c r="N89" i="11"/>
  <c r="N103" i="11" s="1"/>
  <c r="N75" i="11" s="1"/>
  <c r="M89" i="11"/>
  <c r="H85" i="11"/>
  <c r="H83" i="11"/>
  <c r="I83" i="11" s="1"/>
  <c r="Q76" i="11"/>
  <c r="P76" i="11"/>
  <c r="O76" i="11"/>
  <c r="N76" i="11"/>
  <c r="M76" i="11"/>
  <c r="L76" i="11"/>
  <c r="K76" i="11"/>
  <c r="J76" i="11"/>
  <c r="I76" i="11"/>
  <c r="H76" i="11"/>
  <c r="C73" i="11"/>
  <c r="A73" i="11"/>
  <c r="D69" i="11"/>
  <c r="A67" i="11"/>
  <c r="A68" i="11" s="1"/>
  <c r="A76" i="11" s="1"/>
  <c r="A77" i="11" s="1"/>
  <c r="A78" i="11" s="1"/>
  <c r="A79" i="11" s="1"/>
  <c r="C66" i="11"/>
  <c r="C65" i="11"/>
  <c r="D64" i="11"/>
  <c r="C64" i="11"/>
  <c r="D63" i="11"/>
  <c r="C63" i="11"/>
  <c r="E62" i="11"/>
  <c r="D62" i="11"/>
  <c r="C62" i="11"/>
  <c r="E61" i="11"/>
  <c r="D61" i="11" s="1"/>
  <c r="C61" i="11"/>
  <c r="D60" i="11"/>
  <c r="C60" i="11"/>
  <c r="C59" i="11"/>
  <c r="A59" i="11"/>
  <c r="C58" i="11"/>
  <c r="A58" i="11"/>
  <c r="C57" i="11"/>
  <c r="E55" i="11"/>
  <c r="E68" i="11" s="1"/>
  <c r="C55" i="11"/>
  <c r="A55" i="11"/>
  <c r="A56" i="11" s="1"/>
  <c r="Q54" i="11"/>
  <c r="P54" i="11"/>
  <c r="O54" i="11"/>
  <c r="N54" i="11"/>
  <c r="M54" i="11"/>
  <c r="L54" i="11"/>
  <c r="K54" i="11"/>
  <c r="J54" i="11"/>
  <c r="I54" i="11"/>
  <c r="H54" i="11"/>
  <c r="F54" i="11"/>
  <c r="E54" i="11"/>
  <c r="D53" i="11"/>
  <c r="Q52" i="11"/>
  <c r="P52" i="11"/>
  <c r="O52" i="11"/>
  <c r="N52" i="11"/>
  <c r="M52" i="11"/>
  <c r="L52" i="11"/>
  <c r="K52" i="11"/>
  <c r="J52" i="11"/>
  <c r="I52" i="11"/>
  <c r="H52" i="11"/>
  <c r="A51" i="11"/>
  <c r="G50" i="11"/>
  <c r="H50" i="11" s="1"/>
  <c r="I50" i="11" s="1"/>
  <c r="J50" i="11" s="1"/>
  <c r="K50" i="11" s="1"/>
  <c r="L50" i="11" s="1"/>
  <c r="M50" i="11" s="1"/>
  <c r="N50" i="11" s="1"/>
  <c r="O50" i="11" s="1"/>
  <c r="P50" i="11" s="1"/>
  <c r="Q50" i="11" s="1"/>
  <c r="D31" i="11"/>
  <c r="D30" i="11"/>
  <c r="G22" i="11"/>
  <c r="E22" i="11"/>
  <c r="G21" i="11"/>
  <c r="G20" i="11"/>
  <c r="E17" i="11"/>
  <c r="A16" i="11"/>
  <c r="A10" i="11"/>
  <c r="A9" i="11"/>
  <c r="G4" i="11"/>
  <c r="G3" i="11"/>
  <c r="I8" i="19" l="1"/>
  <c r="G10" i="19"/>
  <c r="H10" i="19" s="1"/>
  <c r="I10" i="19" s="1"/>
  <c r="O10" i="19" s="1"/>
  <c r="H9" i="19"/>
  <c r="E74" i="18"/>
  <c r="E76" i="18" s="1"/>
  <c r="E78" i="18" s="1"/>
  <c r="F84" i="18"/>
  <c r="F103" i="18" s="1"/>
  <c r="E103" i="18" s="1"/>
  <c r="M70" i="18"/>
  <c r="M72" i="18" s="1"/>
  <c r="M67" i="18"/>
  <c r="M68" i="18"/>
  <c r="N67" i="18"/>
  <c r="N68" i="18"/>
  <c r="N70" i="18"/>
  <c r="N72" i="18" s="1"/>
  <c r="Q70" i="18"/>
  <c r="Q72" i="18" s="1"/>
  <c r="Q67" i="18"/>
  <c r="Q68" i="18"/>
  <c r="J67" i="18"/>
  <c r="J68" i="18"/>
  <c r="J70" i="18"/>
  <c r="J72" i="18" s="1"/>
  <c r="L85" i="18"/>
  <c r="M83" i="18"/>
  <c r="F67" i="18"/>
  <c r="F68" i="18"/>
  <c r="D55" i="18"/>
  <c r="I5" i="18" s="1"/>
  <c r="F70" i="18"/>
  <c r="I70" i="18"/>
  <c r="I72" i="18" s="1"/>
  <c r="I67" i="18"/>
  <c r="I68" i="18"/>
  <c r="D57" i="18"/>
  <c r="L68" i="18"/>
  <c r="L70" i="18"/>
  <c r="L72" i="18" s="1"/>
  <c r="L67" i="18"/>
  <c r="O67" i="18"/>
  <c r="O68" i="18"/>
  <c r="O70" i="18"/>
  <c r="O72" i="18" s="1"/>
  <c r="H68" i="18"/>
  <c r="H70" i="18"/>
  <c r="H72" i="18" s="1"/>
  <c r="H67" i="18"/>
  <c r="O90" i="18"/>
  <c r="P88" i="18"/>
  <c r="P68" i="18"/>
  <c r="P70" i="18"/>
  <c r="P72" i="18" s="1"/>
  <c r="P67" i="18"/>
  <c r="P73" i="18" s="1"/>
  <c r="K67" i="18"/>
  <c r="K68" i="18"/>
  <c r="K70" i="18"/>
  <c r="K72" i="18" s="1"/>
  <c r="E33" i="18"/>
  <c r="E36" i="18"/>
  <c r="E35" i="18"/>
  <c r="E34" i="18"/>
  <c r="D12" i="18" a="1"/>
  <c r="D12" i="18" s="1"/>
  <c r="I98" i="18"/>
  <c r="H100" i="18"/>
  <c r="H104" i="18" s="1"/>
  <c r="H77" i="18" s="1"/>
  <c r="G67" i="18"/>
  <c r="G68" i="18"/>
  <c r="G70" i="18"/>
  <c r="G72" i="18" s="1"/>
  <c r="J67" i="17"/>
  <c r="J68" i="17"/>
  <c r="J70" i="17"/>
  <c r="J72" i="17" s="1"/>
  <c r="M70" i="17"/>
  <c r="M72" i="17" s="1"/>
  <c r="M67" i="17"/>
  <c r="M68" i="17"/>
  <c r="I70" i="17"/>
  <c r="I72" i="17" s="1"/>
  <c r="I67" i="17"/>
  <c r="I73" i="17" s="1"/>
  <c r="I68" i="17"/>
  <c r="O67" i="17"/>
  <c r="O68" i="17"/>
  <c r="O70" i="17"/>
  <c r="O72" i="17" s="1"/>
  <c r="P68" i="17"/>
  <c r="P70" i="17"/>
  <c r="P72" i="17" s="1"/>
  <c r="P67" i="17"/>
  <c r="P73" i="17" s="1"/>
  <c r="H68" i="17"/>
  <c r="H70" i="17"/>
  <c r="H72" i="17" s="1"/>
  <c r="H67" i="17"/>
  <c r="G67" i="17"/>
  <c r="G68" i="17"/>
  <c r="G70" i="17"/>
  <c r="G72" i="17" s="1"/>
  <c r="M83" i="17"/>
  <c r="L85" i="17"/>
  <c r="H100" i="17"/>
  <c r="H104" i="17" s="1"/>
  <c r="H77" i="17" s="1"/>
  <c r="I98" i="17"/>
  <c r="E73" i="17"/>
  <c r="N67" i="17"/>
  <c r="N68" i="17"/>
  <c r="N70" i="17"/>
  <c r="N72" i="17" s="1"/>
  <c r="Q70" i="17"/>
  <c r="Q72" i="17" s="1"/>
  <c r="Q67" i="17"/>
  <c r="Q68" i="17"/>
  <c r="E32" i="17"/>
  <c r="O90" i="17"/>
  <c r="P88" i="17"/>
  <c r="L68" i="17"/>
  <c r="L70" i="17"/>
  <c r="L72" i="17" s="1"/>
  <c r="L67" i="17"/>
  <c r="L73" i="17" s="1"/>
  <c r="D57" i="17"/>
  <c r="F67" i="17"/>
  <c r="F68" i="17"/>
  <c r="D55" i="17"/>
  <c r="I5" i="17" s="1"/>
  <c r="F70" i="17"/>
  <c r="K67" i="17"/>
  <c r="K68" i="17"/>
  <c r="K70" i="17"/>
  <c r="K72" i="17" s="1"/>
  <c r="H68" i="16"/>
  <c r="H70" i="16"/>
  <c r="H72" i="16" s="1"/>
  <c r="H67" i="16"/>
  <c r="H73" i="16" s="1"/>
  <c r="H78" i="16" s="1"/>
  <c r="I70" i="16"/>
  <c r="I72" i="16" s="1"/>
  <c r="I67" i="16"/>
  <c r="I68" i="16"/>
  <c r="N67" i="16"/>
  <c r="N68" i="16"/>
  <c r="N70" i="16"/>
  <c r="N72" i="16" s="1"/>
  <c r="L68" i="16"/>
  <c r="L70" i="16"/>
  <c r="L72" i="16" s="1"/>
  <c r="L67" i="16"/>
  <c r="L73" i="16" s="1"/>
  <c r="F84" i="16"/>
  <c r="M70" i="16"/>
  <c r="M72" i="16" s="1"/>
  <c r="M67" i="16"/>
  <c r="M68" i="16"/>
  <c r="K67" i="16"/>
  <c r="K68" i="16"/>
  <c r="K70" i="16"/>
  <c r="K72" i="16" s="1"/>
  <c r="E78" i="16"/>
  <c r="G67" i="16"/>
  <c r="G68" i="16"/>
  <c r="G70" i="16"/>
  <c r="G72" i="16" s="1"/>
  <c r="D57" i="16"/>
  <c r="J67" i="16"/>
  <c r="J68" i="16"/>
  <c r="J70" i="16"/>
  <c r="J72" i="16" s="1"/>
  <c r="E32" i="16"/>
  <c r="O67" i="16"/>
  <c r="O68" i="16"/>
  <c r="O70" i="16"/>
  <c r="O72" i="16" s="1"/>
  <c r="H100" i="16"/>
  <c r="H104" i="16" s="1"/>
  <c r="H77" i="16" s="1"/>
  <c r="I98" i="16"/>
  <c r="P68" i="16"/>
  <c r="P70" i="16"/>
  <c r="P72" i="16" s="1"/>
  <c r="P67" i="16"/>
  <c r="Q70" i="16"/>
  <c r="Q72" i="16" s="1"/>
  <c r="Q67" i="16"/>
  <c r="Q68" i="16"/>
  <c r="M83" i="16"/>
  <c r="L85" i="16"/>
  <c r="F55" i="16"/>
  <c r="O90" i="16"/>
  <c r="P88" i="16"/>
  <c r="Q70" i="15"/>
  <c r="Q72" i="15" s="1"/>
  <c r="Q67" i="15"/>
  <c r="Q68" i="15"/>
  <c r="K67" i="15"/>
  <c r="K68" i="15"/>
  <c r="K70" i="15"/>
  <c r="K72" i="15" s="1"/>
  <c r="O67" i="15"/>
  <c r="O68" i="15"/>
  <c r="O70" i="15"/>
  <c r="O72" i="15" s="1"/>
  <c r="H68" i="15"/>
  <c r="H70" i="15"/>
  <c r="H72" i="15" s="1"/>
  <c r="H67" i="15"/>
  <c r="I70" i="15"/>
  <c r="I72" i="15" s="1"/>
  <c r="I67" i="15"/>
  <c r="I68" i="15"/>
  <c r="E36" i="15"/>
  <c r="E34" i="15"/>
  <c r="D12" i="15" a="1"/>
  <c r="D12" i="15" s="1"/>
  <c r="E35" i="15"/>
  <c r="E33" i="15"/>
  <c r="E73" i="15"/>
  <c r="O90" i="15"/>
  <c r="P88" i="15"/>
  <c r="J67" i="15"/>
  <c r="J68" i="15"/>
  <c r="J70" i="15"/>
  <c r="J72" i="15" s="1"/>
  <c r="M83" i="15"/>
  <c r="L85" i="15"/>
  <c r="F67" i="15"/>
  <c r="F68" i="15"/>
  <c r="D55" i="15"/>
  <c r="I5" i="15" s="1"/>
  <c r="F70" i="15"/>
  <c r="D57" i="15"/>
  <c r="L68" i="15"/>
  <c r="L70" i="15"/>
  <c r="L72" i="15" s="1"/>
  <c r="L67" i="15"/>
  <c r="N67" i="15"/>
  <c r="N68" i="15"/>
  <c r="N70" i="15"/>
  <c r="N72" i="15" s="1"/>
  <c r="H100" i="15"/>
  <c r="H104" i="15" s="1"/>
  <c r="H77" i="15" s="1"/>
  <c r="I98" i="15"/>
  <c r="P68" i="15"/>
  <c r="P70" i="15"/>
  <c r="P72" i="15" s="1"/>
  <c r="P67" i="15"/>
  <c r="M70" i="15"/>
  <c r="M72" i="15" s="1"/>
  <c r="M67" i="15"/>
  <c r="M68" i="15"/>
  <c r="G67" i="15"/>
  <c r="G68" i="15"/>
  <c r="G70" i="15"/>
  <c r="G72" i="15" s="1"/>
  <c r="M83" i="14"/>
  <c r="L85" i="14"/>
  <c r="O90" i="14"/>
  <c r="P88" i="14"/>
  <c r="H100" i="14"/>
  <c r="H104" i="14" s="1"/>
  <c r="H77" i="14" s="1"/>
  <c r="I98" i="14"/>
  <c r="E70" i="11"/>
  <c r="E89" i="11"/>
  <c r="M88" i="11" s="1"/>
  <c r="Q103" i="11"/>
  <c r="Q75" i="11" s="1"/>
  <c r="D52" i="11"/>
  <c r="P95" i="11"/>
  <c r="F100" i="11"/>
  <c r="G98" i="11"/>
  <c r="J83" i="11"/>
  <c r="I85" i="11"/>
  <c r="M90" i="11"/>
  <c r="N88" i="11"/>
  <c r="D54" i="11"/>
  <c r="M103" i="11"/>
  <c r="M75" i="11" s="1"/>
  <c r="G6" i="10"/>
  <c r="H6" i="10" s="1"/>
  <c r="E24" i="14" s="1"/>
  <c r="I12" i="19" l="1"/>
  <c r="N13" i="19" s="1"/>
  <c r="N14" i="19" s="1"/>
  <c r="O8" i="19"/>
  <c r="O12" i="19" s="1"/>
  <c r="I9" i="19"/>
  <c r="O9" i="19" s="1"/>
  <c r="H12" i="19"/>
  <c r="I73" i="18"/>
  <c r="M73" i="16"/>
  <c r="N73" i="18"/>
  <c r="Q73" i="18"/>
  <c r="N59" i="14"/>
  <c r="N71" i="14" s="1"/>
  <c r="Q59" i="14"/>
  <c r="O59" i="14"/>
  <c r="O71" i="14" s="1"/>
  <c r="E30" i="14"/>
  <c r="E23" i="14" s="1"/>
  <c r="I20" i="14"/>
  <c r="E38" i="14"/>
  <c r="H59" i="14"/>
  <c r="H71" i="14" s="1"/>
  <c r="L59" i="14"/>
  <c r="L71" i="14" s="1"/>
  <c r="E59" i="14"/>
  <c r="J59" i="14"/>
  <c r="M59" i="14"/>
  <c r="I59" i="14"/>
  <c r="I71" i="14" s="1"/>
  <c r="F59" i="14"/>
  <c r="G59" i="14"/>
  <c r="G71" i="14" s="1"/>
  <c r="E31" i="14"/>
  <c r="P59" i="14"/>
  <c r="P71" i="14" s="1"/>
  <c r="K59" i="14"/>
  <c r="K71" i="14" s="1"/>
  <c r="D68" i="18"/>
  <c r="E41" i="18" s="1"/>
  <c r="I8" i="18" s="1"/>
  <c r="J8" i="18" s="1"/>
  <c r="H73" i="18"/>
  <c r="G73" i="18"/>
  <c r="G78" i="18" s="1"/>
  <c r="I100" i="18"/>
  <c r="I104" i="18" s="1"/>
  <c r="I77" i="18" s="1"/>
  <c r="J98" i="18"/>
  <c r="H78" i="18"/>
  <c r="F73" i="18"/>
  <c r="D67" i="18"/>
  <c r="I7" i="18"/>
  <c r="J5" i="18"/>
  <c r="O73" i="18"/>
  <c r="F72" i="18"/>
  <c r="D72" i="18" s="1"/>
  <c r="D70" i="18"/>
  <c r="I18" i="18" s="1"/>
  <c r="M85" i="18"/>
  <c r="N83" i="18"/>
  <c r="J73" i="18"/>
  <c r="M73" i="18"/>
  <c r="E32" i="18"/>
  <c r="K73" i="18"/>
  <c r="Q88" i="18"/>
  <c r="Q90" i="18" s="1"/>
  <c r="P90" i="18"/>
  <c r="L73" i="18"/>
  <c r="M73" i="17"/>
  <c r="J73" i="17"/>
  <c r="Q88" i="17"/>
  <c r="Q90" i="17" s="1"/>
  <c r="P90" i="17"/>
  <c r="F103" i="17"/>
  <c r="F75" i="17" s="1"/>
  <c r="E84" i="17"/>
  <c r="I7" i="17"/>
  <c r="J5" i="17"/>
  <c r="G73" i="17"/>
  <c r="D68" i="17"/>
  <c r="E41" i="17" s="1"/>
  <c r="I8" i="17" s="1"/>
  <c r="J8" i="17" s="1"/>
  <c r="E78" i="17"/>
  <c r="M85" i="17"/>
  <c r="N83" i="17"/>
  <c r="H73" i="17"/>
  <c r="H78" i="17" s="1"/>
  <c r="O73" i="17"/>
  <c r="F72" i="17"/>
  <c r="D72" i="17" s="1"/>
  <c r="D70" i="17"/>
  <c r="I18" i="17" s="1"/>
  <c r="I78" i="17"/>
  <c r="Q73" i="17"/>
  <c r="D67" i="17"/>
  <c r="K73" i="17"/>
  <c r="F73" i="17"/>
  <c r="D74" i="17"/>
  <c r="E44" i="17" s="1"/>
  <c r="N73" i="17"/>
  <c r="I100" i="17"/>
  <c r="I104" i="17" s="1"/>
  <c r="I77" i="17" s="1"/>
  <c r="J98" i="17"/>
  <c r="Q73" i="16"/>
  <c r="Q88" i="16"/>
  <c r="Q90" i="16" s="1"/>
  <c r="P90" i="16"/>
  <c r="I100" i="16"/>
  <c r="I104" i="16" s="1"/>
  <c r="I77" i="16" s="1"/>
  <c r="J98" i="16"/>
  <c r="O73" i="16"/>
  <c r="J73" i="16"/>
  <c r="G73" i="16"/>
  <c r="N73" i="16"/>
  <c r="M85" i="16"/>
  <c r="N83" i="16"/>
  <c r="P73" i="16"/>
  <c r="K73" i="16"/>
  <c r="D74" i="16"/>
  <c r="E44" i="16" s="1"/>
  <c r="F67" i="16"/>
  <c r="F68" i="16"/>
  <c r="D68" i="16" s="1"/>
  <c r="E41" i="16" s="1"/>
  <c r="I8" i="16" s="1"/>
  <c r="J8" i="16" s="1"/>
  <c r="D55" i="16"/>
  <c r="I5" i="16" s="1"/>
  <c r="F70" i="16"/>
  <c r="E79" i="16"/>
  <c r="F103" i="16"/>
  <c r="F75" i="16" s="1"/>
  <c r="E84" i="16"/>
  <c r="F83" i="16" s="1"/>
  <c r="F85" i="16" s="1"/>
  <c r="F104" i="16" s="1"/>
  <c r="F77" i="16" s="1"/>
  <c r="I73" i="16"/>
  <c r="I78" i="16" s="1"/>
  <c r="H73" i="15"/>
  <c r="K73" i="15"/>
  <c r="G73" i="15"/>
  <c r="N73" i="15"/>
  <c r="F73" i="15"/>
  <c r="P73" i="15"/>
  <c r="L73" i="15"/>
  <c r="H78" i="15"/>
  <c r="F72" i="15"/>
  <c r="D72" i="15" s="1"/>
  <c r="D70" i="15"/>
  <c r="I18" i="15" s="1"/>
  <c r="Q88" i="15"/>
  <c r="Q90" i="15" s="1"/>
  <c r="P90" i="15"/>
  <c r="I73" i="15"/>
  <c r="Q73" i="15"/>
  <c r="D67" i="15"/>
  <c r="J73" i="15"/>
  <c r="E78" i="15"/>
  <c r="I7" i="15"/>
  <c r="J5" i="15"/>
  <c r="O73" i="15"/>
  <c r="M73" i="15"/>
  <c r="M85" i="15"/>
  <c r="N83" i="15"/>
  <c r="F84" i="15"/>
  <c r="I100" i="15"/>
  <c r="I104" i="15" s="1"/>
  <c r="I77" i="15" s="1"/>
  <c r="J98" i="15"/>
  <c r="D68" i="15"/>
  <c r="E41" i="15" s="1"/>
  <c r="I8" i="15" s="1"/>
  <c r="J8" i="15" s="1"/>
  <c r="E32" i="15"/>
  <c r="H12" i="10"/>
  <c r="N6" i="10"/>
  <c r="N12" i="10" s="1"/>
  <c r="Q88" i="14"/>
  <c r="Q90" i="14" s="1"/>
  <c r="P90" i="14"/>
  <c r="N83" i="14"/>
  <c r="M85" i="14"/>
  <c r="I100" i="14"/>
  <c r="I104" i="14" s="1"/>
  <c r="I77" i="14" s="1"/>
  <c r="J98" i="14"/>
  <c r="N90" i="11"/>
  <c r="O88" i="11"/>
  <c r="K83" i="11"/>
  <c r="J85" i="11"/>
  <c r="G100" i="11"/>
  <c r="G104" i="11" s="1"/>
  <c r="G77" i="11" s="1"/>
  <c r="H98" i="11"/>
  <c r="I78" i="18" l="1"/>
  <c r="Q71" i="14"/>
  <c r="M65" i="14"/>
  <c r="J65" i="14"/>
  <c r="F65" i="14"/>
  <c r="N65" i="14"/>
  <c r="N58" i="14" s="1"/>
  <c r="I65" i="14"/>
  <c r="I58" i="14" s="1"/>
  <c r="Q65" i="14"/>
  <c r="Q58" i="14" s="1"/>
  <c r="G65" i="14"/>
  <c r="G58" i="14" s="1"/>
  <c r="K65" i="14"/>
  <c r="K58" i="14" s="1"/>
  <c r="O65" i="14"/>
  <c r="O58" i="14" s="1"/>
  <c r="H65" i="14"/>
  <c r="H58" i="14" s="1"/>
  <c r="L65" i="14"/>
  <c r="L58" i="14" s="1"/>
  <c r="P65" i="14"/>
  <c r="P58" i="14" s="1"/>
  <c r="E39" i="14"/>
  <c r="E37" i="14" s="1"/>
  <c r="K56" i="14"/>
  <c r="O56" i="14"/>
  <c r="L56" i="14"/>
  <c r="J56" i="14"/>
  <c r="M56" i="14"/>
  <c r="F56" i="14"/>
  <c r="N56" i="14"/>
  <c r="I56" i="14"/>
  <c r="Q56" i="14"/>
  <c r="G56" i="14"/>
  <c r="H56" i="14"/>
  <c r="P56" i="14"/>
  <c r="D59" i="14"/>
  <c r="E71" i="14"/>
  <c r="E58" i="14"/>
  <c r="E67" i="14" s="1"/>
  <c r="J71" i="14"/>
  <c r="J58" i="14"/>
  <c r="M58" i="14"/>
  <c r="M71" i="14"/>
  <c r="F71" i="14"/>
  <c r="I21" i="14"/>
  <c r="F66" i="14"/>
  <c r="F83" i="17"/>
  <c r="F85" i="17" s="1"/>
  <c r="F104" i="17" s="1"/>
  <c r="F77" i="17" s="1"/>
  <c r="N85" i="18"/>
  <c r="O83" i="18"/>
  <c r="D74" i="18"/>
  <c r="E44" i="18" s="1"/>
  <c r="H7" i="18"/>
  <c r="I9" i="18"/>
  <c r="J7" i="18"/>
  <c r="E42" i="18"/>
  <c r="I13" i="18"/>
  <c r="D73" i="18"/>
  <c r="F75" i="18"/>
  <c r="E84" i="18"/>
  <c r="F83" i="18" s="1"/>
  <c r="F85" i="18" s="1"/>
  <c r="F104" i="18" s="1"/>
  <c r="E104" i="18" s="1"/>
  <c r="J100" i="18"/>
  <c r="J104" i="18" s="1"/>
  <c r="J77" i="18" s="1"/>
  <c r="J78" i="18" s="1"/>
  <c r="K98" i="18"/>
  <c r="D76" i="17"/>
  <c r="N85" i="17"/>
  <c r="O83" i="17"/>
  <c r="E103" i="17"/>
  <c r="D75" i="17"/>
  <c r="E42" i="17"/>
  <c r="I13" i="17"/>
  <c r="J100" i="17"/>
  <c r="J104" i="17" s="1"/>
  <c r="J77" i="17" s="1"/>
  <c r="J78" i="17" s="1"/>
  <c r="K98" i="17"/>
  <c r="E79" i="17"/>
  <c r="J7" i="17"/>
  <c r="I9" i="17"/>
  <c r="H7" i="17"/>
  <c r="D73" i="17"/>
  <c r="D76" i="16"/>
  <c r="I10" i="16" s="1"/>
  <c r="F73" i="16"/>
  <c r="D67" i="16"/>
  <c r="G78" i="16"/>
  <c r="F72" i="16"/>
  <c r="D72" i="16" s="1"/>
  <c r="D70" i="16"/>
  <c r="I18" i="16" s="1"/>
  <c r="E103" i="16"/>
  <c r="D75" i="16"/>
  <c r="I7" i="16"/>
  <c r="J5" i="16"/>
  <c r="J100" i="16"/>
  <c r="J104" i="16" s="1"/>
  <c r="J77" i="16" s="1"/>
  <c r="J78" i="16" s="1"/>
  <c r="K98" i="16"/>
  <c r="N85" i="16"/>
  <c r="O83" i="16"/>
  <c r="D73" i="15"/>
  <c r="F103" i="15"/>
  <c r="F75" i="15" s="1"/>
  <c r="E84" i="15"/>
  <c r="F83" i="15" s="1"/>
  <c r="F85" i="15" s="1"/>
  <c r="F104" i="15" s="1"/>
  <c r="F77" i="15" s="1"/>
  <c r="D74" i="15"/>
  <c r="E44" i="15" s="1"/>
  <c r="H7" i="15"/>
  <c r="I9" i="15"/>
  <c r="J7" i="15"/>
  <c r="J100" i="15"/>
  <c r="J104" i="15" s="1"/>
  <c r="J77" i="15" s="1"/>
  <c r="J78" i="15" s="1"/>
  <c r="K98" i="15"/>
  <c r="N85" i="15"/>
  <c r="O83" i="15"/>
  <c r="E79" i="15"/>
  <c r="I78" i="15"/>
  <c r="I13" i="15"/>
  <c r="E42" i="15"/>
  <c r="E24" i="11"/>
  <c r="E82" i="11" s="1"/>
  <c r="M13" i="10"/>
  <c r="M14" i="10" s="1"/>
  <c r="N85" i="14"/>
  <c r="O83" i="14"/>
  <c r="J100" i="14"/>
  <c r="J104" i="14" s="1"/>
  <c r="J77" i="14" s="1"/>
  <c r="K98" i="14"/>
  <c r="L83" i="11"/>
  <c r="K85" i="11"/>
  <c r="O90" i="11"/>
  <c r="P88" i="11"/>
  <c r="H100" i="11"/>
  <c r="H104" i="11" s="1"/>
  <c r="H77" i="11" s="1"/>
  <c r="I98" i="11"/>
  <c r="E34" i="14" l="1"/>
  <c r="D12" i="14" a="1"/>
  <c r="D12" i="14" s="1"/>
  <c r="E33" i="14"/>
  <c r="E35" i="14"/>
  <c r="E36" i="14"/>
  <c r="E82" i="14"/>
  <c r="L57" i="14"/>
  <c r="L55" i="14" s="1"/>
  <c r="G57" i="14"/>
  <c r="G55" i="14" s="1"/>
  <c r="O57" i="14"/>
  <c r="O55" i="14" s="1"/>
  <c r="H57" i="14"/>
  <c r="H55" i="14" s="1"/>
  <c r="P57" i="14"/>
  <c r="P55" i="14" s="1"/>
  <c r="I22" i="14"/>
  <c r="K57" i="14"/>
  <c r="K55" i="14" s="1"/>
  <c r="I57" i="14"/>
  <c r="I55" i="14" s="1"/>
  <c r="M57" i="14"/>
  <c r="M55" i="14" s="1"/>
  <c r="Q57" i="14"/>
  <c r="Q55" i="14" s="1"/>
  <c r="F57" i="14"/>
  <c r="J57" i="14"/>
  <c r="J55" i="14" s="1"/>
  <c r="N57" i="14"/>
  <c r="N55" i="14" s="1"/>
  <c r="F55" i="14"/>
  <c r="D56" i="14"/>
  <c r="Q70" i="14"/>
  <c r="Q72" i="14" s="1"/>
  <c r="Q67" i="14"/>
  <c r="Q68" i="14"/>
  <c r="E72" i="14"/>
  <c r="D71" i="14"/>
  <c r="D65" i="14"/>
  <c r="E73" i="14"/>
  <c r="D66" i="14"/>
  <c r="F58" i="14"/>
  <c r="D58" i="14" s="1"/>
  <c r="I6" i="14" s="1"/>
  <c r="J6" i="14" s="1"/>
  <c r="E45" i="16"/>
  <c r="G78" i="17"/>
  <c r="F77" i="18"/>
  <c r="F78" i="18" s="1"/>
  <c r="K100" i="18"/>
  <c r="K104" i="18" s="1"/>
  <c r="K77" i="18" s="1"/>
  <c r="K78" i="18" s="1"/>
  <c r="L98" i="18"/>
  <c r="H9" i="18"/>
  <c r="D76" i="18"/>
  <c r="O85" i="18"/>
  <c r="P83" i="18"/>
  <c r="F78" i="17"/>
  <c r="O85" i="17"/>
  <c r="P83" i="17"/>
  <c r="E45" i="17"/>
  <c r="I10" i="17"/>
  <c r="H9" i="17"/>
  <c r="K100" i="17"/>
  <c r="K104" i="17" s="1"/>
  <c r="K77" i="17" s="1"/>
  <c r="K78" i="17" s="1"/>
  <c r="L98" i="17"/>
  <c r="E42" i="16"/>
  <c r="I13" i="16"/>
  <c r="O85" i="16"/>
  <c r="P83" i="16"/>
  <c r="I9" i="16"/>
  <c r="H7" i="16"/>
  <c r="J7" i="16"/>
  <c r="K100" i="16"/>
  <c r="K104" i="16" s="1"/>
  <c r="K77" i="16" s="1"/>
  <c r="K78" i="16" s="1"/>
  <c r="L98" i="16"/>
  <c r="J10" i="16"/>
  <c r="F78" i="16"/>
  <c r="D73" i="16"/>
  <c r="G78" i="15"/>
  <c r="O85" i="15"/>
  <c r="P83" i="15"/>
  <c r="E103" i="15"/>
  <c r="K100" i="15"/>
  <c r="K104" i="15" s="1"/>
  <c r="K77" i="15" s="1"/>
  <c r="K78" i="15" s="1"/>
  <c r="L98" i="15"/>
  <c r="H9" i="15"/>
  <c r="D76" i="15"/>
  <c r="I20" i="11"/>
  <c r="E74" i="11"/>
  <c r="E76" i="11" s="1"/>
  <c r="P59" i="11"/>
  <c r="P71" i="11" s="1"/>
  <c r="L59" i="11"/>
  <c r="L71" i="11" s="1"/>
  <c r="H59" i="11"/>
  <c r="H71" i="11" s="1"/>
  <c r="G59" i="11"/>
  <c r="G71" i="11" s="1"/>
  <c r="E59" i="11"/>
  <c r="E71" i="11" s="1"/>
  <c r="K59" i="11"/>
  <c r="K71" i="11" s="1"/>
  <c r="E31" i="11"/>
  <c r="O59" i="11"/>
  <c r="O71" i="11" s="1"/>
  <c r="E38" i="11"/>
  <c r="E30" i="11"/>
  <c r="F59" i="11"/>
  <c r="F71" i="11" s="1"/>
  <c r="J59" i="11"/>
  <c r="J71" i="11" s="1"/>
  <c r="Q59" i="11"/>
  <c r="N59" i="11"/>
  <c r="N71" i="11" s="1"/>
  <c r="I59" i="11"/>
  <c r="I71" i="11" s="1"/>
  <c r="M59" i="11"/>
  <c r="M71" i="11" s="1"/>
  <c r="E58" i="11"/>
  <c r="E67" i="11" s="1"/>
  <c r="E73" i="11" s="1"/>
  <c r="E78" i="11" s="1"/>
  <c r="E79" i="11" s="1"/>
  <c r="F66" i="11"/>
  <c r="D66" i="11" s="1"/>
  <c r="I21" i="11"/>
  <c r="J56" i="11"/>
  <c r="I56" i="11"/>
  <c r="O56" i="11"/>
  <c r="K56" i="11"/>
  <c r="P56" i="11"/>
  <c r="N56" i="11"/>
  <c r="E39" i="11"/>
  <c r="Q56" i="11"/>
  <c r="M56" i="11"/>
  <c r="F56" i="11"/>
  <c r="H56" i="11"/>
  <c r="G56" i="11"/>
  <c r="L56" i="11"/>
  <c r="L65" i="11"/>
  <c r="L58" i="11" s="1"/>
  <c r="K65" i="11"/>
  <c r="K58" i="11" s="1"/>
  <c r="F65" i="11"/>
  <c r="H65" i="11"/>
  <c r="H58" i="11" s="1"/>
  <c r="O85" i="14"/>
  <c r="P83" i="14"/>
  <c r="K100" i="14"/>
  <c r="K104" i="14" s="1"/>
  <c r="K77" i="14" s="1"/>
  <c r="L98" i="14"/>
  <c r="L85" i="11"/>
  <c r="M83" i="11"/>
  <c r="F84" i="11"/>
  <c r="I100" i="11"/>
  <c r="I104" i="11" s="1"/>
  <c r="I77" i="11" s="1"/>
  <c r="J98" i="11"/>
  <c r="Q88" i="11"/>
  <c r="Q90" i="11" s="1"/>
  <c r="P90" i="11"/>
  <c r="G67" i="14" l="1"/>
  <c r="G68" i="14"/>
  <c r="G70" i="14"/>
  <c r="G72" i="14" s="1"/>
  <c r="J70" i="14"/>
  <c r="J72" i="14" s="1"/>
  <c r="J67" i="14"/>
  <c r="J68" i="14"/>
  <c r="E23" i="11"/>
  <c r="G65" i="11"/>
  <c r="G58" i="11" s="1"/>
  <c r="N65" i="11"/>
  <c r="N58" i="11" s="1"/>
  <c r="Q65" i="11"/>
  <c r="Q58" i="11" s="1"/>
  <c r="O65" i="11"/>
  <c r="O58" i="11" s="1"/>
  <c r="F84" i="14"/>
  <c r="E74" i="14"/>
  <c r="L68" i="14"/>
  <c r="L67" i="14"/>
  <c r="L70" i="14"/>
  <c r="L72" i="14" s="1"/>
  <c r="O67" i="14"/>
  <c r="O70" i="14"/>
  <c r="O72" i="14" s="1"/>
  <c r="O68" i="14"/>
  <c r="H70" i="14"/>
  <c r="H72" i="14" s="1"/>
  <c r="H68" i="14"/>
  <c r="H67" i="14"/>
  <c r="H73" i="14" s="1"/>
  <c r="H78" i="14" s="1"/>
  <c r="P67" i="14"/>
  <c r="P68" i="14"/>
  <c r="P70" i="14"/>
  <c r="P72" i="14" s="1"/>
  <c r="K70" i="14"/>
  <c r="K72" i="14" s="1"/>
  <c r="K67" i="14"/>
  <c r="K68" i="14"/>
  <c r="I70" i="14"/>
  <c r="I72" i="14" s="1"/>
  <c r="I68" i="14"/>
  <c r="I67" i="14"/>
  <c r="I73" i="14" s="1"/>
  <c r="I78" i="14" s="1"/>
  <c r="M70" i="14"/>
  <c r="M72" i="14" s="1"/>
  <c r="M68" i="14"/>
  <c r="M67" i="14"/>
  <c r="M73" i="14" s="1"/>
  <c r="N70" i="14"/>
  <c r="N72" i="14" s="1"/>
  <c r="N68" i="14"/>
  <c r="N67" i="14"/>
  <c r="N73" i="14" s="1"/>
  <c r="D55" i="14"/>
  <c r="I5" i="14" s="1"/>
  <c r="F67" i="14"/>
  <c r="F70" i="14"/>
  <c r="F68" i="14"/>
  <c r="E32" i="14"/>
  <c r="D57" i="14"/>
  <c r="Q73" i="14"/>
  <c r="E45" i="18"/>
  <c r="I10" i="18"/>
  <c r="Q83" i="18"/>
  <c r="Q85" i="18" s="1"/>
  <c r="P85" i="18"/>
  <c r="L100" i="18"/>
  <c r="L104" i="18" s="1"/>
  <c r="M98" i="18"/>
  <c r="D75" i="18"/>
  <c r="J10" i="17"/>
  <c r="L100" i="17"/>
  <c r="L104" i="17" s="1"/>
  <c r="M98" i="17"/>
  <c r="F79" i="17"/>
  <c r="Q83" i="17"/>
  <c r="Q85" i="17" s="1"/>
  <c r="P85" i="17"/>
  <c r="M98" i="16"/>
  <c r="L100" i="16"/>
  <c r="L104" i="16" s="1"/>
  <c r="L77" i="16" s="1"/>
  <c r="H9" i="16"/>
  <c r="F79" i="16"/>
  <c r="P85" i="16"/>
  <c r="Q83" i="16"/>
  <c r="Q85" i="16" s="1"/>
  <c r="M98" i="15"/>
  <c r="L100" i="15"/>
  <c r="L104" i="15" s="1"/>
  <c r="L77" i="15" s="1"/>
  <c r="L78" i="15" s="1"/>
  <c r="I10" i="15"/>
  <c r="E45" i="15"/>
  <c r="D75" i="15"/>
  <c r="F78" i="15"/>
  <c r="P85" i="15"/>
  <c r="Q83" i="15"/>
  <c r="Q85" i="15" s="1"/>
  <c r="J65" i="11"/>
  <c r="J58" i="11" s="1"/>
  <c r="I65" i="11"/>
  <c r="M65" i="11"/>
  <c r="M58" i="11" s="1"/>
  <c r="P65" i="11"/>
  <c r="P58" i="11" s="1"/>
  <c r="Q71" i="11"/>
  <c r="D59" i="11"/>
  <c r="D56" i="11"/>
  <c r="E72" i="11"/>
  <c r="D71" i="11"/>
  <c r="E37" i="11"/>
  <c r="N57" i="11"/>
  <c r="N55" i="11" s="1"/>
  <c r="F57" i="11"/>
  <c r="M57" i="11"/>
  <c r="M55" i="11" s="1"/>
  <c r="L57" i="11"/>
  <c r="L55" i="11" s="1"/>
  <c r="K57" i="11"/>
  <c r="K55" i="11" s="1"/>
  <c r="J57" i="11"/>
  <c r="J55" i="11" s="1"/>
  <c r="Q57" i="11"/>
  <c r="Q55" i="11" s="1"/>
  <c r="I57" i="11"/>
  <c r="I55" i="11" s="1"/>
  <c r="P57" i="11"/>
  <c r="P55" i="11" s="1"/>
  <c r="H57" i="11"/>
  <c r="H55" i="11" s="1"/>
  <c r="G57" i="11"/>
  <c r="G55" i="11" s="1"/>
  <c r="I22" i="11"/>
  <c r="O57" i="11"/>
  <c r="O55" i="11" s="1"/>
  <c r="F58" i="11"/>
  <c r="M98" i="14"/>
  <c r="L100" i="14"/>
  <c r="L104" i="14" s="1"/>
  <c r="L77" i="14" s="1"/>
  <c r="P85" i="14"/>
  <c r="Q83" i="14"/>
  <c r="Q85" i="14" s="1"/>
  <c r="F103" i="11"/>
  <c r="E84" i="11"/>
  <c r="F83" i="11" s="1"/>
  <c r="F85" i="11" s="1"/>
  <c r="F104" i="11" s="1"/>
  <c r="F77" i="11" s="1"/>
  <c r="M85" i="11"/>
  <c r="N83" i="11"/>
  <c r="J100" i="11"/>
  <c r="J104" i="11" s="1"/>
  <c r="J77" i="11" s="1"/>
  <c r="K98" i="11"/>
  <c r="D76" i="11"/>
  <c r="D74" i="11"/>
  <c r="E44" i="11" s="1"/>
  <c r="L73" i="14" l="1"/>
  <c r="G73" i="14"/>
  <c r="G78" i="14" s="1"/>
  <c r="D68" i="14"/>
  <c r="E41" i="14" s="1"/>
  <c r="I8" i="14" s="1"/>
  <c r="J8" i="14" s="1"/>
  <c r="J73" i="14"/>
  <c r="J78" i="14" s="1"/>
  <c r="P73" i="14"/>
  <c r="L78" i="14"/>
  <c r="E84" i="14"/>
  <c r="F83" i="14" s="1"/>
  <c r="F85" i="14" s="1"/>
  <c r="F104" i="14" s="1"/>
  <c r="F77" i="14" s="1"/>
  <c r="F103" i="14"/>
  <c r="D74" i="14"/>
  <c r="E44" i="14" s="1"/>
  <c r="E76" i="14"/>
  <c r="I7" i="14"/>
  <c r="J5" i="14"/>
  <c r="D67" i="14"/>
  <c r="F73" i="14"/>
  <c r="D70" i="14"/>
  <c r="I18" i="14" s="1"/>
  <c r="F72" i="14"/>
  <c r="D72" i="14" s="1"/>
  <c r="O73" i="14"/>
  <c r="K73" i="14"/>
  <c r="K78" i="14" s="1"/>
  <c r="I58" i="11"/>
  <c r="D58" i="11" s="1"/>
  <c r="I6" i="11" s="1"/>
  <c r="J6" i="11" s="1"/>
  <c r="D65" i="11"/>
  <c r="M100" i="18"/>
  <c r="M104" i="18" s="1"/>
  <c r="M77" i="18" s="1"/>
  <c r="M78" i="18" s="1"/>
  <c r="N98" i="18"/>
  <c r="J10" i="18"/>
  <c r="L77" i="18"/>
  <c r="L77" i="17"/>
  <c r="H15" i="17"/>
  <c r="I15" i="17" s="1"/>
  <c r="M100" i="17"/>
  <c r="M104" i="17" s="1"/>
  <c r="M77" i="17" s="1"/>
  <c r="M78" i="17" s="1"/>
  <c r="N98" i="17"/>
  <c r="L78" i="16"/>
  <c r="H15" i="16"/>
  <c r="I15" i="16" s="1"/>
  <c r="M100" i="16"/>
  <c r="M104" i="16" s="1"/>
  <c r="N98" i="16"/>
  <c r="J10" i="15"/>
  <c r="F79" i="15"/>
  <c r="M100" i="15"/>
  <c r="M104" i="15" s="1"/>
  <c r="N98" i="15"/>
  <c r="E34" i="11"/>
  <c r="E33" i="11"/>
  <c r="E36" i="11"/>
  <c r="D12" i="11" a="1"/>
  <c r="D12" i="11" s="1"/>
  <c r="E35" i="11"/>
  <c r="E32" i="11" s="1"/>
  <c r="N68" i="11"/>
  <c r="N67" i="11"/>
  <c r="N70" i="11"/>
  <c r="N72" i="11" s="1"/>
  <c r="D57" i="11"/>
  <c r="F55" i="11"/>
  <c r="M68" i="11"/>
  <c r="M67" i="11"/>
  <c r="M70" i="11"/>
  <c r="M72" i="11" s="1"/>
  <c r="L67" i="11"/>
  <c r="L68" i="11"/>
  <c r="L70" i="11"/>
  <c r="L72" i="11" s="1"/>
  <c r="K70" i="11"/>
  <c r="K72" i="11" s="1"/>
  <c r="K67" i="11"/>
  <c r="K68" i="11"/>
  <c r="J67" i="11"/>
  <c r="J68" i="11"/>
  <c r="J70" i="11"/>
  <c r="J72" i="11" s="1"/>
  <c r="Q70" i="11"/>
  <c r="Q72" i="11" s="1"/>
  <c r="Q67" i="11"/>
  <c r="Q68" i="11"/>
  <c r="I67" i="11"/>
  <c r="I68" i="11"/>
  <c r="I70" i="11"/>
  <c r="I72" i="11" s="1"/>
  <c r="P67" i="11"/>
  <c r="P68" i="11"/>
  <c r="P70" i="11"/>
  <c r="P72" i="11" s="1"/>
  <c r="H67" i="11"/>
  <c r="H68" i="11"/>
  <c r="H70" i="11"/>
  <c r="H72" i="11" s="1"/>
  <c r="G67" i="11"/>
  <c r="G68" i="11"/>
  <c r="G70" i="11"/>
  <c r="G72" i="11" s="1"/>
  <c r="O67" i="11"/>
  <c r="O68" i="11"/>
  <c r="O70" i="11"/>
  <c r="O72" i="11" s="1"/>
  <c r="E103" i="11"/>
  <c r="F75" i="11"/>
  <c r="N98" i="14"/>
  <c r="M100" i="14"/>
  <c r="M104" i="14" s="1"/>
  <c r="N85" i="11"/>
  <c r="O83" i="11"/>
  <c r="K100" i="11"/>
  <c r="K104" i="11" s="1"/>
  <c r="K77" i="11" s="1"/>
  <c r="L98" i="11"/>
  <c r="I10" i="11"/>
  <c r="E45" i="11"/>
  <c r="E103" i="14" l="1"/>
  <c r="F75" i="14"/>
  <c r="D75" i="14" s="1"/>
  <c r="I9" i="14"/>
  <c r="H7" i="14"/>
  <c r="J7" i="14"/>
  <c r="F78" i="14"/>
  <c r="D73" i="14"/>
  <c r="E42" i="14"/>
  <c r="I13" i="14"/>
  <c r="D76" i="14"/>
  <c r="E78" i="14"/>
  <c r="E79" i="14" s="1"/>
  <c r="L78" i="18"/>
  <c r="N100" i="18"/>
  <c r="N104" i="18" s="1"/>
  <c r="N77" i="18" s="1"/>
  <c r="N78" i="18" s="1"/>
  <c r="O98" i="18"/>
  <c r="N100" i="17"/>
  <c r="N104" i="17" s="1"/>
  <c r="O98" i="17"/>
  <c r="L78" i="17"/>
  <c r="M77" i="16"/>
  <c r="N100" i="16"/>
  <c r="N104" i="16" s="1"/>
  <c r="N77" i="16" s="1"/>
  <c r="N78" i="16" s="1"/>
  <c r="O98" i="16"/>
  <c r="N100" i="15"/>
  <c r="N104" i="15" s="1"/>
  <c r="N77" i="15" s="1"/>
  <c r="N78" i="15" s="1"/>
  <c r="O98" i="15"/>
  <c r="M77" i="15"/>
  <c r="H15" i="15"/>
  <c r="I15" i="15" s="1"/>
  <c r="J73" i="11"/>
  <c r="J78" i="11" s="1"/>
  <c r="N73" i="11"/>
  <c r="L73" i="11"/>
  <c r="P73" i="11"/>
  <c r="H73" i="11"/>
  <c r="H78" i="11" s="1"/>
  <c r="O73" i="11"/>
  <c r="G73" i="11"/>
  <c r="G78" i="11" s="1"/>
  <c r="Q73" i="11"/>
  <c r="I73" i="11"/>
  <c r="I78" i="11" s="1"/>
  <c r="M73" i="11"/>
  <c r="K73" i="11"/>
  <c r="K78" i="11" s="1"/>
  <c r="F68" i="11"/>
  <c r="D68" i="11" s="1"/>
  <c r="E41" i="11" s="1"/>
  <c r="I8" i="11" s="1"/>
  <c r="J8" i="11" s="1"/>
  <c r="F67" i="11"/>
  <c r="D55" i="11"/>
  <c r="I5" i="11" s="1"/>
  <c r="F70" i="11"/>
  <c r="D75" i="11"/>
  <c r="M77" i="14"/>
  <c r="N100" i="14"/>
  <c r="N104" i="14" s="1"/>
  <c r="N77" i="14" s="1"/>
  <c r="N78" i="14" s="1"/>
  <c r="O98" i="14"/>
  <c r="J10" i="11"/>
  <c r="L100" i="11"/>
  <c r="L104" i="11" s="1"/>
  <c r="L77" i="11" s="1"/>
  <c r="M98" i="11"/>
  <c r="O85" i="11"/>
  <c r="P83" i="11"/>
  <c r="H9" i="14" l="1"/>
  <c r="J9" i="14"/>
  <c r="E45" i="14"/>
  <c r="I10" i="14"/>
  <c r="J10" i="14" s="1"/>
  <c r="F79" i="14"/>
  <c r="H15" i="14" s="1"/>
  <c r="I15" i="14" s="1"/>
  <c r="O100" i="18"/>
  <c r="O104" i="18" s="1"/>
  <c r="O77" i="18" s="1"/>
  <c r="O78" i="18" s="1"/>
  <c r="P98" i="18"/>
  <c r="O100" i="17"/>
  <c r="O104" i="17" s="1"/>
  <c r="O77" i="17" s="1"/>
  <c r="O78" i="17" s="1"/>
  <c r="P98" i="17"/>
  <c r="N77" i="17"/>
  <c r="O100" i="16"/>
  <c r="O104" i="16" s="1"/>
  <c r="O77" i="16" s="1"/>
  <c r="O78" i="16" s="1"/>
  <c r="P98" i="16"/>
  <c r="M78" i="16"/>
  <c r="M78" i="15"/>
  <c r="O100" i="15"/>
  <c r="O104" i="15" s="1"/>
  <c r="P98" i="15"/>
  <c r="L78" i="11"/>
  <c r="F73" i="11"/>
  <c r="D67" i="11"/>
  <c r="I7" i="11"/>
  <c r="J5" i="11"/>
  <c r="F72" i="11"/>
  <c r="D72" i="11" s="1"/>
  <c r="D70" i="11"/>
  <c r="I18" i="11" s="1"/>
  <c r="O100" i="14"/>
  <c r="O104" i="14" s="1"/>
  <c r="O77" i="14" s="1"/>
  <c r="O78" i="14" s="1"/>
  <c r="P98" i="14"/>
  <c r="M78" i="14"/>
  <c r="Q83" i="11"/>
  <c r="Q85" i="11" s="1"/>
  <c r="P85" i="11"/>
  <c r="M100" i="11"/>
  <c r="M104" i="11" s="1"/>
  <c r="M77" i="11" s="1"/>
  <c r="M78" i="11" s="1"/>
  <c r="N98" i="11"/>
  <c r="Q98" i="18" l="1"/>
  <c r="Q100" i="18" s="1"/>
  <c r="Q104" i="18" s="1"/>
  <c r="Q77" i="18" s="1"/>
  <c r="Q78" i="18" s="1"/>
  <c r="P100" i="18"/>
  <c r="P104" i="18" s="1"/>
  <c r="P77" i="18" s="1"/>
  <c r="E79" i="18"/>
  <c r="N78" i="17"/>
  <c r="P100" i="17"/>
  <c r="P104" i="17" s="1"/>
  <c r="Q98" i="17"/>
  <c r="Q100" i="17" s="1"/>
  <c r="Q104" i="17" s="1"/>
  <c r="Q77" i="17" s="1"/>
  <c r="Q78" i="17" s="1"/>
  <c r="Q98" i="16"/>
  <c r="Q100" i="16" s="1"/>
  <c r="Q104" i="16" s="1"/>
  <c r="P100" i="16"/>
  <c r="P104" i="16" s="1"/>
  <c r="P77" i="16" s="1"/>
  <c r="O77" i="15"/>
  <c r="P100" i="15"/>
  <c r="P104" i="15" s="1"/>
  <c r="P77" i="15" s="1"/>
  <c r="P78" i="15" s="1"/>
  <c r="Q98" i="15"/>
  <c r="Q100" i="15" s="1"/>
  <c r="Q104" i="15" s="1"/>
  <c r="Q77" i="15" s="1"/>
  <c r="Q78" i="15" s="1"/>
  <c r="H7" i="11"/>
  <c r="J7" i="11"/>
  <c r="I9" i="11"/>
  <c r="I13" i="11"/>
  <c r="E42" i="11"/>
  <c r="D73" i="11"/>
  <c r="F78" i="11"/>
  <c r="F79" i="11" s="1"/>
  <c r="H15" i="11" s="1"/>
  <c r="I15" i="11" s="1"/>
  <c r="P100" i="14"/>
  <c r="P104" i="14" s="1"/>
  <c r="Q98" i="14"/>
  <c r="Q100" i="14" s="1"/>
  <c r="Q104" i="14" s="1"/>
  <c r="Q77" i="14" s="1"/>
  <c r="Q78" i="14" s="1"/>
  <c r="N100" i="11"/>
  <c r="N104" i="11" s="1"/>
  <c r="O98" i="11"/>
  <c r="H9" i="11" l="1"/>
  <c r="J9" i="11"/>
  <c r="F79" i="18"/>
  <c r="H15" i="18"/>
  <c r="I15" i="18" s="1"/>
  <c r="P78" i="18"/>
  <c r="D78" i="18" s="1"/>
  <c r="H80" i="18" s="1"/>
  <c r="D77" i="18"/>
  <c r="P77" i="17"/>
  <c r="P78" i="17" s="1"/>
  <c r="D78" i="17" s="1"/>
  <c r="H80" i="17" s="1"/>
  <c r="E104" i="17"/>
  <c r="P78" i="16"/>
  <c r="Q77" i="16"/>
  <c r="Q78" i="16" s="1"/>
  <c r="E104" i="16"/>
  <c r="E104" i="15"/>
  <c r="O78" i="15"/>
  <c r="D78" i="15" s="1"/>
  <c r="H80" i="15" s="1"/>
  <c r="D77" i="15"/>
  <c r="P77" i="14"/>
  <c r="E104" i="14"/>
  <c r="O100" i="11"/>
  <c r="O104" i="11" s="1"/>
  <c r="O77" i="11" s="1"/>
  <c r="O78" i="11" s="1"/>
  <c r="P98" i="11"/>
  <c r="N77" i="11"/>
  <c r="D78" i="16" l="1"/>
  <c r="H80" i="16" s="1"/>
  <c r="E46" i="18"/>
  <c r="I11" i="18"/>
  <c r="D77" i="17"/>
  <c r="D77" i="16"/>
  <c r="E46" i="15"/>
  <c r="I11" i="15"/>
  <c r="P78" i="14"/>
  <c r="D78" i="14" s="1"/>
  <c r="H80" i="14" s="1"/>
  <c r="D77" i="14"/>
  <c r="P100" i="11"/>
  <c r="P104" i="11" s="1"/>
  <c r="P77" i="11" s="1"/>
  <c r="P78" i="11" s="1"/>
  <c r="Q98" i="11"/>
  <c r="Q100" i="11" s="1"/>
  <c r="Q104" i="11" s="1"/>
  <c r="Q77" i="11" s="1"/>
  <c r="Q78" i="11" s="1"/>
  <c r="N78" i="11"/>
  <c r="J11" i="18" l="1"/>
  <c r="I12" i="18"/>
  <c r="E46" i="17"/>
  <c r="I11" i="17"/>
  <c r="E46" i="16"/>
  <c r="I11" i="16"/>
  <c r="J11" i="15"/>
  <c r="I12" i="15"/>
  <c r="E46" i="14"/>
  <c r="I11" i="14"/>
  <c r="D77" i="11"/>
  <c r="D78" i="11"/>
  <c r="G80" i="11" s="1"/>
  <c r="E104" i="11"/>
  <c r="I14" i="18" l="1"/>
  <c r="H14" i="18" s="1"/>
  <c r="H12" i="18"/>
  <c r="J11" i="17"/>
  <c r="I12" i="17"/>
  <c r="J11" i="16"/>
  <c r="I12" i="16"/>
  <c r="I14" i="15"/>
  <c r="H14" i="15" s="1"/>
  <c r="H12" i="15"/>
  <c r="J11" i="14"/>
  <c r="I12" i="14"/>
  <c r="I11" i="11"/>
  <c r="E46" i="11"/>
  <c r="H16" i="18" l="1"/>
  <c r="H17" i="18"/>
  <c r="I14" i="17"/>
  <c r="H14" i="17" s="1"/>
  <c r="H12" i="17"/>
  <c r="I14" i="16"/>
  <c r="H14" i="16" s="1"/>
  <c r="H12" i="16"/>
  <c r="H17" i="15"/>
  <c r="H16" i="15"/>
  <c r="I14" i="14"/>
  <c r="H14" i="14" s="1"/>
  <c r="H12" i="14"/>
  <c r="H16" i="14" s="1"/>
  <c r="J11" i="11"/>
  <c r="I12" i="11"/>
  <c r="J12" i="11" s="1"/>
  <c r="H16" i="17" l="1"/>
  <c r="H17" i="17"/>
  <c r="H17" i="16"/>
  <c r="H16" i="16"/>
  <c r="H17" i="14"/>
  <c r="I14" i="11"/>
  <c r="H14" i="11" s="1"/>
  <c r="H12" i="11"/>
  <c r="H16" i="11" s="1"/>
  <c r="H1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TELPRO</author>
    <author/>
  </authors>
  <commentList>
    <comment ref="E11" authorId="0" shapeId="0" xr:uid="{FA93DBC3-969F-4A55-920E-A95992945DD6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2" authorId="0" shapeId="0" xr:uid="{DF2AC31C-F832-431C-823F-9588819C6508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6" authorId="0" shapeId="0" xr:uid="{8577AA32-B1BC-4B32-88BB-F9D29EBAB771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Suku bunga mengikuti acuan yang dikeluarkan oleh RMBP per TW</t>
        </r>
      </text>
    </comment>
    <comment ref="E50" authorId="1" shapeId="0" xr:uid="{0DE9DA8C-D90E-411E-98D7-0A8953AC97EB}">
      <text>
        <r>
          <rPr>
            <sz val="11"/>
            <color rgb="FF000000"/>
            <rFont val="Calibri"/>
            <family val="2"/>
            <scheme val="minor"/>
          </rPr>
          <t>======
ID#AAAA0hp061k
PAVILION    (2023-06-26 10:02:39)
SESUAIKAN DENGAN BULAN SEBELUM E72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TELPRO</author>
    <author/>
  </authors>
  <commentList>
    <comment ref="E11" authorId="0" shapeId="0" xr:uid="{0823DE12-8B96-448E-BF0A-B7E24FE4E0E0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2" authorId="0" shapeId="0" xr:uid="{B43C7D2B-A6DA-4F07-96C7-A51CD4EA105A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6" authorId="0" shapeId="0" xr:uid="{48E5B843-72F6-4022-8D41-E97358E99E9D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Suku bunga mengikuti acuan yang dikeluarkan oleh RMBP per TW</t>
        </r>
      </text>
    </comment>
    <comment ref="E50" authorId="1" shapeId="0" xr:uid="{32667678-01F2-41D3-8A8E-AE3BEBEF7ABB}">
      <text>
        <r>
          <rPr>
            <sz val="11"/>
            <color rgb="FF000000"/>
            <rFont val="Calibri"/>
            <family val="2"/>
            <scheme val="minor"/>
          </rPr>
          <t>======
ID#AAAA0hp061k
PAVILION    (2023-06-26 10:02:39)
SESUAIKAN DENGAN BULAN SEBELUM E72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TELPRO</author>
    <author/>
  </authors>
  <commentList>
    <comment ref="E11" authorId="0" shapeId="0" xr:uid="{35794759-103A-4FA5-A874-CE8AC5D876F9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2" authorId="0" shapeId="0" xr:uid="{4F4EDCDD-5BB9-4071-ACA7-20194803EA0B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6" authorId="0" shapeId="0" xr:uid="{AF0690BF-B950-4737-AA27-C05B4541EB71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Suku bunga mengikuti acuan yang dikeluarkan oleh RMBP per TW</t>
        </r>
      </text>
    </comment>
    <comment ref="E50" authorId="1" shapeId="0" xr:uid="{9E177097-1BD7-4537-AED4-3C50232A287C}">
      <text>
        <r>
          <rPr>
            <sz val="11"/>
            <color rgb="FF000000"/>
            <rFont val="Calibri"/>
            <family val="2"/>
            <scheme val="minor"/>
          </rPr>
          <t>======
ID#AAAA0hp061k
PAVILION    (2023-06-26 10:02:39)
SESUAIKAN DENGAN BULAN SEBELUM E72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TELPRO</author>
    <author/>
  </authors>
  <commentList>
    <comment ref="E11" authorId="0" shapeId="0" xr:uid="{02137CC9-46EF-4BE6-B971-1C65CA2A266B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2" authorId="0" shapeId="0" xr:uid="{98FABAFE-ECC1-45CE-B72D-8CCBD2CAE701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6" authorId="0" shapeId="0" xr:uid="{F7A02063-9E37-4FC7-B958-AE6F5D1B770B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Suku bunga mengikuti acuan yang dikeluarkan oleh RMBP per TW</t>
        </r>
      </text>
    </comment>
    <comment ref="E50" authorId="1" shapeId="0" xr:uid="{E3A62458-D8B5-4F9B-BD61-2B4509D0F115}">
      <text>
        <r>
          <rPr>
            <sz val="11"/>
            <color rgb="FF000000"/>
            <rFont val="Calibri"/>
            <family val="2"/>
            <scheme val="minor"/>
          </rPr>
          <t>======
ID#AAAA0hp061k
PAVILION    (2023-06-26 10:02:39)
SESUAIKAN DENGAN BULAN SEBELUM E72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TELPRO</author>
    <author/>
  </authors>
  <commentList>
    <comment ref="E11" authorId="0" shapeId="0" xr:uid="{B6F79F5E-CB8F-44D3-AB2C-5B892B150B5A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2" authorId="0" shapeId="0" xr:uid="{614B51FD-54D2-4053-9146-BDAC25A90F3D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6" authorId="0" shapeId="0" xr:uid="{6B161472-2056-42E7-A627-E306F3C5FB9B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Suku bunga mengikuti acuan yang dikeluarkan oleh RMBP per TW</t>
        </r>
      </text>
    </comment>
    <comment ref="E50" authorId="1" shapeId="0" xr:uid="{C3A22DBD-F067-4C53-B81A-16DE38570082}">
      <text>
        <r>
          <rPr>
            <sz val="11"/>
            <color rgb="FF000000"/>
            <rFont val="Calibri"/>
            <family val="2"/>
            <scheme val="minor"/>
          </rPr>
          <t>======
ID#AAAA0hp061k
PAVILION    (2023-06-26 10:02:39)
SESUAIKAN DENGAN BULAN SEBELUM E72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TELPRO</author>
  </authors>
  <commentList>
    <comment ref="E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Mohon diisi agar terhubung ke sheet Tabel PUPR 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TELPRO:</t>
        </r>
        <r>
          <rPr>
            <sz val="9"/>
            <color indexed="81"/>
            <rFont val="Tahoma"/>
            <family val="2"/>
          </rPr>
          <t xml:space="preserve">
Suku bunga mengikuti acuan yang dikeluarkan oleh RMBP per TW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5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ID#AAAA0hp0610
PAVILION    (2023-06-26 10:02:40)
PAVILION:</t>
        </r>
      </text>
    </comment>
    <comment ref="E41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ID#AAAA0hp061s
PAVILION    (2023-06-26 10:02:40)
PAVILION: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/VEjcor0Idsw7WafTSBgkAxzNA=="/>
    </ext>
  </extLst>
</comments>
</file>

<file path=xl/sharedStrings.xml><?xml version="1.0" encoding="utf-8"?>
<sst xmlns="http://schemas.openxmlformats.org/spreadsheetml/2006/main" count="901" uniqueCount="185">
  <si>
    <t xml:space="preserve">TABEL PROFITABILITY PROJECT </t>
  </si>
  <si>
    <t>KESIMPULAN ANALISIS KELAYAKAN PROJECT</t>
  </si>
  <si>
    <t xml:space="preserve">INFORMASI PROJECT </t>
  </si>
  <si>
    <t>Nama Pelanggan</t>
  </si>
  <si>
    <t>Kategori Project</t>
  </si>
  <si>
    <t>REVENUE</t>
  </si>
  <si>
    <t>Nama Project</t>
  </si>
  <si>
    <t>TOTAL BEBAN/CASH OUT</t>
  </si>
  <si>
    <t>Lokasi Project</t>
  </si>
  <si>
    <t xml:space="preserve">GROSS MARGIN </t>
  </si>
  <si>
    <t>Estimasi mulai pekerjaan (MM/YY)</t>
  </si>
  <si>
    <t>Durasi Project (bulan)</t>
  </si>
  <si>
    <t>Durasi Retensi (bulan)</t>
  </si>
  <si>
    <t xml:space="preserve">Provisi </t>
  </si>
  <si>
    <t>Pengawasan Konstruksi Sendiri / Menggunakan MK ?</t>
  </si>
  <si>
    <t xml:space="preserve">Sendiri ( by GSD ) </t>
  </si>
  <si>
    <t xml:space="preserve">*pilihan </t>
  </si>
  <si>
    <t>Bunga Pinjaman</t>
  </si>
  <si>
    <t xml:space="preserve">Tipe Bagunan </t>
  </si>
  <si>
    <t>Sederhana ( &lt; 2 lantai)</t>
  </si>
  <si>
    <t>CASH MARGIN</t>
  </si>
  <si>
    <t>TOP Pembayaran Kepada Mitra</t>
  </si>
  <si>
    <t>CF selama kontrak</t>
  </si>
  <si>
    <t xml:space="preserve">TOP Pembayaran Pelanggan </t>
  </si>
  <si>
    <t>KESIMPULAN</t>
  </si>
  <si>
    <t>ASUMSI-ASUMSI</t>
  </si>
  <si>
    <t>Suku Bunga per tahun</t>
  </si>
  <si>
    <t>Suku Bunga per bulan</t>
  </si>
  <si>
    <t xml:space="preserve">Pemodalan: Loan </t>
  </si>
  <si>
    <t>Provisi</t>
  </si>
  <si>
    <t>PPN</t>
  </si>
  <si>
    <t>PPH pasal 23</t>
  </si>
  <si>
    <t>Periode Pinjaman (Bulan)</t>
  </si>
  <si>
    <t>COST STRUCTURE / CASH OUT</t>
  </si>
  <si>
    <t>BEBAN LAINNYA</t>
  </si>
  <si>
    <t>Fee Fasilitas Jaminan</t>
  </si>
  <si>
    <t xml:space="preserve">* Minimal 500rb dengan catatan apabila contohnya:
1. Nilai Proyek 10M 
2. Jangka waktu kerjasama adalah 3 bulan
3. Nilai Jaminan Dipersyaratkan 15% 
Maka Cost untuk fee:
=(((0.5%/12)x3)x(15%x10M)
</t>
  </si>
  <si>
    <t>Admin Fasilitas Jaminan</t>
  </si>
  <si>
    <t>* Apabila ada jaminan, biaya admin Rp 250.000,-</t>
  </si>
  <si>
    <t>Construction Assurance Risk ( CAR)</t>
  </si>
  <si>
    <t xml:space="preserve">Iuran Jasa Konstruksi </t>
  </si>
  <si>
    <t xml:space="preserve">Biaya Pengawasan </t>
  </si>
  <si>
    <t xml:space="preserve">Berdasarkan PUPR : </t>
  </si>
  <si>
    <t xml:space="preserve">BOP Project </t>
  </si>
  <si>
    <t>*% bisa disesuaikan dengan asumsi sendiri pada kolom D31</t>
  </si>
  <si>
    <t xml:space="preserve">JAMINAN - JAMINAN </t>
  </si>
  <si>
    <t>Jaminan Uang muka</t>
  </si>
  <si>
    <t>* cek dan sesuaikan pengenaan % terhadap revenue / isi nilai manual pada kolom E</t>
  </si>
  <si>
    <t xml:space="preserve">Jaminan Penawaran </t>
  </si>
  <si>
    <t xml:space="preserve">Jaminan Pelaksanaan </t>
  </si>
  <si>
    <t xml:space="preserve">Jaminan Pemeliharaan </t>
  </si>
  <si>
    <t>REVENUE STREAM / CASH IN</t>
  </si>
  <si>
    <t>Jasa Pelaksanaan konstruksi</t>
  </si>
  <si>
    <t>Management Fee GSD</t>
  </si>
  <si>
    <t xml:space="preserve">*terhadap nilai mitra </t>
  </si>
  <si>
    <t>PERPAJAKAN</t>
  </si>
  <si>
    <t>PINJAMAN</t>
  </si>
  <si>
    <t>Besar Pinjaman</t>
  </si>
  <si>
    <t>CASHFLOW PROJECT</t>
  </si>
  <si>
    <t>Jangka Waktu</t>
  </si>
  <si>
    <t>Total</t>
  </si>
  <si>
    <t>Bulan</t>
  </si>
  <si>
    <t>TOP (progress)</t>
  </si>
  <si>
    <t xml:space="preserve">% PROGRESS PEKERJAAN </t>
  </si>
  <si>
    <t xml:space="preserve">% TERM OF PAYMENT PELANGGAN </t>
  </si>
  <si>
    <t xml:space="preserve">* sesuaikan dengan TOP </t>
  </si>
  <si>
    <t>% TERM OF PAYMENT KEPADA MITRA</t>
  </si>
  <si>
    <t>GROSS MARGIN / EBIT</t>
  </si>
  <si>
    <t>Pengurangan pph 23</t>
  </si>
  <si>
    <t>PPn yang harus dibayarkan</t>
  </si>
  <si>
    <t>PPn Keluaran</t>
  </si>
  <si>
    <t>PPn Masukan</t>
  </si>
  <si>
    <t>Kredit PPn</t>
  </si>
  <si>
    <t>Penarikan Pinjaman</t>
  </si>
  <si>
    <t>Pembayaran Pokok</t>
  </si>
  <si>
    <t>Biaya Provisi</t>
  </si>
  <si>
    <t>Beban Bunga</t>
  </si>
  <si>
    <t>CASH FLOW</t>
  </si>
  <si>
    <t>OS</t>
  </si>
  <si>
    <t>Pokok</t>
  </si>
  <si>
    <t>Bunga</t>
  </si>
  <si>
    <t>TOTAL</t>
  </si>
  <si>
    <t xml:space="preserve">Suplier back to back </t>
  </si>
  <si>
    <t xml:space="preserve">Pengawasan Project </t>
  </si>
  <si>
    <t xml:space="preserve">YA </t>
  </si>
  <si>
    <t xml:space="preserve">Menggunakan MK </t>
  </si>
  <si>
    <t>TIDAK</t>
  </si>
  <si>
    <t>Tidak Sederhana (&gt; 2 lantai)</t>
  </si>
  <si>
    <t>Kriteria Khusus ( Daerah sulit / neocentrix)</t>
  </si>
  <si>
    <t>Pengawasan</t>
  </si>
  <si>
    <t xml:space="preserve">Nilai project </t>
  </si>
  <si>
    <t>Sederhana</t>
  </si>
  <si>
    <t>Tidak Sederhana</t>
  </si>
  <si>
    <t>Klasifikasi Khusus</t>
  </si>
  <si>
    <t xml:space="preserve">kecil sama dari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</si>
  <si>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</si>
  <si>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</si>
  <si>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</si>
  <si>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</si>
  <si>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</si>
  <si>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</si>
  <si>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</si>
  <si>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</si>
  <si>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</si>
  <si>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</si>
  <si>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</si>
  <si>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BOP (Pengelolaan Kegiatan)</t>
  </si>
  <si>
    <t>NET INCOME</t>
  </si>
  <si>
    <t>NET CASH FLOW</t>
  </si>
  <si>
    <t>GROSS MARGIN + PPH</t>
  </si>
  <si>
    <t xml:space="preserve">REVENUE INCL PPN </t>
  </si>
  <si>
    <t>Notes lain-lain:</t>
  </si>
  <si>
    <t xml:space="preserve">PPh </t>
  </si>
  <si>
    <t>PPn</t>
  </si>
  <si>
    <t>PS</t>
  </si>
  <si>
    <t>Biaya Mitra Pelaksana (Exclude PPN)</t>
  </si>
  <si>
    <t>11/12*12%</t>
  </si>
  <si>
    <t>Total Pajak PPH</t>
  </si>
  <si>
    <t>Kredit PPN</t>
  </si>
  <si>
    <t>CATATAN:</t>
  </si>
  <si>
    <t>* JIKA TERDAPAT CF NEGATIF :</t>
  </si>
  <si>
    <t xml:space="preserve">1. adjust nilai pinjaman hingga CF positif </t>
  </si>
  <si>
    <t xml:space="preserve">2. Adjust asumsi pembayaran mitra / customer, namun harus sesuai dengan </t>
  </si>
  <si>
    <t xml:space="preserve">    kondisi aktual / konfirmasi dengan pihak OM </t>
  </si>
  <si>
    <t>setelah BAST</t>
  </si>
  <si>
    <t>Hendroyono</t>
  </si>
  <si>
    <t>Mgr Planning &amp; Delivery</t>
  </si>
  <si>
    <t>Mgr Marketing, Sales &amp; Solution</t>
  </si>
  <si>
    <t>Islam Fahri Rahman</t>
  </si>
  <si>
    <t>Abimanyu</t>
  </si>
  <si>
    <t xml:space="preserve">Mgr Product &amp; Solution </t>
  </si>
  <si>
    <t>NO</t>
  </si>
  <si>
    <t>SATUAN</t>
  </si>
  <si>
    <t>QTY</t>
  </si>
  <si>
    <t>HARGA</t>
  </si>
  <si>
    <t>HUMLAH</t>
  </si>
  <si>
    <t>Liter</t>
  </si>
  <si>
    <t>Telkomsel</t>
  </si>
  <si>
    <t>BEBAN</t>
  </si>
  <si>
    <t>LOKASI</t>
  </si>
  <si>
    <t>STO Maumere</t>
  </si>
  <si>
    <t>HR Muhammad</t>
  </si>
  <si>
    <t>TTC Gayungan</t>
  </si>
  <si>
    <t>STO Palapa Kupang</t>
  </si>
  <si>
    <t>TTC Gombel</t>
  </si>
  <si>
    <t>BBM/ LTR</t>
  </si>
  <si>
    <t>FEE BBM/ LTR</t>
  </si>
  <si>
    <t>PBBKB 7.5%</t>
  </si>
  <si>
    <t>SUB TOTAL/ LTR</t>
  </si>
  <si>
    <t>TOTAL/ LOKASI</t>
  </si>
  <si>
    <t>Pekerjaan Pengadaan BBM Telkomsel 5 Lokasi</t>
  </si>
  <si>
    <t>RINCIAN KEBUTUHAN BBM TELKOMSEL 5 LOKASI</t>
  </si>
  <si>
    <t>Budget Telkomsel</t>
  </si>
  <si>
    <t>Margin Gross</t>
  </si>
  <si>
    <t>Telkomsel 5 Lokasi</t>
  </si>
  <si>
    <t>BBM NUSRA</t>
  </si>
  <si>
    <t>BBM SURABAYA</t>
  </si>
  <si>
    <t>BBM GOMBEL</t>
  </si>
  <si>
    <t>Pekerjaan Pengadaan BBM TTC Maumere</t>
  </si>
  <si>
    <t>TTC Maumere</t>
  </si>
  <si>
    <t>TTC HR Muh</t>
  </si>
  <si>
    <t>Pekerjaan Pengadaan BBM TTC HR Muh</t>
  </si>
  <si>
    <t>Pekerjaan Pengadaan BBM TTC Gayungan</t>
  </si>
  <si>
    <t xml:space="preserve">Pekerjaan Pengadaan BBM TTC Palapa </t>
  </si>
  <si>
    <t>Kupang</t>
  </si>
  <si>
    <t>Pekerjaan Pengadaan BBM TTC Gombel</t>
  </si>
  <si>
    <t xml:space="preserve"> </t>
  </si>
  <si>
    <t>19 Agustus 2026</t>
  </si>
  <si>
    <t>20 Agustus 2026</t>
  </si>
  <si>
    <t>Agung Wibowo</t>
  </si>
  <si>
    <t>Mgr Business Support &amp; Risk Management</t>
  </si>
  <si>
    <t>margin</t>
  </si>
  <si>
    <t>%</t>
  </si>
  <si>
    <t>RINCIAN LAMPIRAN HARGA BBM TELKOMSEL</t>
  </si>
  <si>
    <t>SUBTOTAL</t>
  </si>
  <si>
    <t>BUDGET TELKOMSEL</t>
  </si>
  <si>
    <t>DPP</t>
  </si>
  <si>
    <t>Nusra</t>
  </si>
  <si>
    <t>Jateng-Jatim</t>
  </si>
  <si>
    <t>PBBKB</t>
  </si>
  <si>
    <t>Biaya Ongkir</t>
  </si>
  <si>
    <t>SPH</t>
  </si>
  <si>
    <t>Simulasi perhitungan penawaran mitra</t>
  </si>
  <si>
    <t>Harga DPP</t>
  </si>
  <si>
    <t>*) Harga belum termasuk Pajak PBBKB, Biaya Ongkir dan Pajak-pajak yang berlaku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</si>
</sst>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\-mmm\-yy"/>
    <numFmt numFmtId="168" formatCode="_-* #,##0_-;\-* #,##0_-;_-* &quot;-&quot;??_-;_-@"/>
    <numFmt numFmtId="169" formatCode="_-* #,##0.00_-;\-* #,##0.00_-;_-* &quot;-&quot;??_-;_-@"/>
    <numFmt numFmtId="170" formatCode="_-* #,##0_-;\-* #,##0_-;_-* &quot;-&quot;_-;_-@"/>
    <numFmt numFmtId="171" formatCode="0.0%"/>
    <numFmt numFmtId="172" formatCode="_-* #,##0.0_-;\-* #,##0.0_-;_-* &quot;-&quot;?_-;_-@"/>
    <numFmt numFmtId="173" formatCode="#,###_ ;\(#,###\)\ "/>
    <numFmt numFmtId="174" formatCode="#,#00.0#"/>
    <numFmt numFmtId="175" formatCode="0.0%;_0.0%;&quot;-&quot;"/>
    <numFmt numFmtId="176" formatCode="#,000_ ;\(#,000\);\-"/>
    <numFmt numFmtId="177" formatCode="_(* #,##0.00_);_(* \(#,##0.00\);_(* &quot;-&quot;_);_(@_)"/>
    <numFmt numFmtId="178" formatCode="_-* #,##0.00_-;\-* #,##0.00_-;_-* &quot;-&quot;_-;_-@_-"/>
  </numFmts>
  <fonts count="37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D0CECE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1"/>
      <color rgb="FFAEABAB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Palatino"/>
      <family val="1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u/>
      <sz val="1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C00000"/>
        <bgColor rgb="FFC00000"/>
      </patternFill>
    </fill>
    <fill>
      <patternFill patternType="solid">
        <fgColor rgb="FFC8C8C8"/>
        <bgColor rgb="FFC8C8C8"/>
      </patternFill>
    </fill>
    <fill>
      <patternFill patternType="solid">
        <fgColor rgb="FFC9C9C9"/>
        <bgColor rgb="FFC9C9C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rgb="FFD6DCE4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0" fontId="9" fillId="0" borderId="19"/>
    <xf numFmtId="0" fontId="21" fillId="0" borderId="19"/>
    <xf numFmtId="38" fontId="21" fillId="0" borderId="19" applyFill="0" applyBorder="0" applyAlignment="0" applyProtection="0"/>
    <xf numFmtId="164" fontId="8" fillId="0" borderId="19" applyFont="0" applyFill="0" applyBorder="0" applyAlignment="0" applyProtection="0"/>
    <xf numFmtId="40" fontId="21" fillId="0" borderId="19" applyFill="0" applyBorder="0" applyAlignment="0" applyProtection="0"/>
    <xf numFmtId="43" fontId="8" fillId="0" borderId="19" applyFont="0" applyFill="0" applyBorder="0" applyAlignment="0" applyProtection="0"/>
    <xf numFmtId="0" fontId="21" fillId="0" borderId="19"/>
    <xf numFmtId="40" fontId="21" fillId="0" borderId="19" applyFill="0" applyBorder="0" applyAlignment="0" applyProtection="0"/>
    <xf numFmtId="0" fontId="7" fillId="0" borderId="19"/>
    <xf numFmtId="164" fontId="7" fillId="0" borderId="19" applyFont="0" applyFill="0" applyBorder="0" applyAlignment="0" applyProtection="0"/>
    <xf numFmtId="165" fontId="7" fillId="0" borderId="19" applyFont="0" applyFill="0" applyBorder="0" applyAlignment="0" applyProtection="0"/>
    <xf numFmtId="9" fontId="7" fillId="0" borderId="19" applyFont="0" applyFill="0" applyBorder="0" applyAlignment="0" applyProtection="0"/>
    <xf numFmtId="0" fontId="12" fillId="0" borderId="19"/>
    <xf numFmtId="42" fontId="30" fillId="0" borderId="19" applyFont="0" applyFill="0" applyBorder="0" applyAlignment="0" applyProtection="0"/>
    <xf numFmtId="0" fontId="6" fillId="0" borderId="19"/>
    <xf numFmtId="0" fontId="30" fillId="0" borderId="19"/>
    <xf numFmtId="41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6" fillId="0" borderId="19"/>
    <xf numFmtId="41" fontId="6" fillId="0" borderId="19" applyFont="0" applyFill="0" applyBorder="0" applyAlignment="0" applyProtection="0"/>
    <xf numFmtId="43" fontId="6" fillId="0" borderId="19" applyFont="0" applyFill="0" applyBorder="0" applyAlignment="0" applyProtection="0"/>
    <xf numFmtId="164" fontId="6" fillId="0" borderId="19" applyFont="0" applyFill="0" applyBorder="0" applyAlignment="0" applyProtection="0"/>
    <xf numFmtId="0" fontId="5" fillId="0" borderId="19"/>
    <xf numFmtId="0" fontId="31" fillId="0" borderId="19"/>
    <xf numFmtId="164" fontId="31" fillId="0" borderId="19" applyFont="0" applyFill="0" applyBorder="0" applyAlignment="0" applyProtection="0"/>
    <xf numFmtId="43" fontId="5" fillId="0" borderId="19" applyFont="0" applyFill="0" applyBorder="0" applyAlignment="0" applyProtection="0"/>
    <xf numFmtId="0" fontId="33" fillId="0" borderId="19"/>
    <xf numFmtId="165" fontId="19" fillId="0" borderId="19" applyFont="0" applyFill="0" applyBorder="0" applyAlignment="0" applyProtection="0"/>
    <xf numFmtId="0" fontId="4" fillId="0" borderId="19"/>
    <xf numFmtId="41" fontId="19" fillId="0" borderId="19" applyFont="0" applyFill="0" applyBorder="0" applyAlignment="0" applyProtection="0"/>
    <xf numFmtId="0" fontId="19" fillId="0" borderId="19"/>
    <xf numFmtId="165" fontId="19" fillId="0" borderId="19" applyFont="0" applyFill="0" applyBorder="0" applyAlignment="0" applyProtection="0"/>
    <xf numFmtId="41" fontId="19" fillId="0" borderId="19" applyFont="0" applyFill="0" applyBorder="0" applyAlignment="0" applyProtection="0"/>
    <xf numFmtId="9" fontId="19" fillId="0" borderId="19" applyFont="0" applyFill="0" applyBorder="0" applyAlignment="0" applyProtection="0"/>
    <xf numFmtId="0" fontId="19" fillId="0" borderId="19"/>
    <xf numFmtId="9" fontId="33" fillId="0" borderId="0" applyFont="0" applyFill="0" applyBorder="0" applyAlignment="0" applyProtection="0"/>
    <xf numFmtId="43" fontId="4" fillId="0" borderId="19" applyFont="0" applyFill="0" applyBorder="0" applyAlignment="0" applyProtection="0"/>
    <xf numFmtId="43" fontId="33" fillId="0" borderId="0" applyFont="0" applyFill="0" applyBorder="0" applyAlignment="0" applyProtection="0"/>
  </cellStyleXfs>
  <cellXfs count="234">
    <xf numFmtId="0" fontId="0" fillId="0" borderId="0" xfId="0"/>
    <xf numFmtId="0" fontId="10" fillId="0" borderId="0" xfId="0" applyFont="1"/>
    <xf numFmtId="0" fontId="15" fillId="0" borderId="0" xfId="0" applyFont="1"/>
    <xf numFmtId="0" fontId="10" fillId="4" borderId="19" xfId="0" applyFont="1" applyFill="1" applyBorder="1"/>
    <xf numFmtId="0" fontId="10" fillId="4" borderId="19" xfId="0" applyFont="1" applyFill="1" applyBorder="1" applyAlignment="1">
      <alignment horizontal="right"/>
    </xf>
    <xf numFmtId="168" fontId="10" fillId="0" borderId="0" xfId="0" applyNumberFormat="1" applyFont="1"/>
    <xf numFmtId="10" fontId="10" fillId="0" borderId="0" xfId="0" applyNumberFormat="1" applyFont="1"/>
    <xf numFmtId="0" fontId="5" fillId="0" borderId="19" xfId="23"/>
    <xf numFmtId="0" fontId="20" fillId="0" borderId="19" xfId="23" applyFont="1"/>
    <xf numFmtId="0" fontId="29" fillId="0" borderId="45" xfId="24" applyFont="1" applyBorder="1" applyAlignment="1">
      <alignment horizontal="center" vertical="center"/>
    </xf>
    <xf numFmtId="0" fontId="29" fillId="0" borderId="45" xfId="24" applyFont="1" applyBorder="1" applyAlignment="1">
      <alignment vertical="center"/>
    </xf>
    <xf numFmtId="0" fontId="5" fillId="0" borderId="45" xfId="23" applyBorder="1"/>
    <xf numFmtId="0" fontId="32" fillId="0" borderId="45" xfId="24" applyFont="1" applyBorder="1" applyAlignment="1">
      <alignment vertical="center"/>
    </xf>
    <xf numFmtId="178" fontId="20" fillId="0" borderId="45" xfId="23" applyNumberFormat="1" applyFont="1" applyBorder="1"/>
    <xf numFmtId="164" fontId="20" fillId="0" borderId="45" xfId="23" applyNumberFormat="1" applyFont="1" applyBorder="1"/>
    <xf numFmtId="0" fontId="10" fillId="0" borderId="19" xfId="27" applyFont="1"/>
    <xf numFmtId="0" fontId="33" fillId="0" borderId="19" xfId="27"/>
    <xf numFmtId="0" fontId="11" fillId="0" borderId="19" xfId="27" applyFont="1" applyAlignment="1">
      <alignment horizontal="center"/>
    </xf>
    <xf numFmtId="0" fontId="13" fillId="2" borderId="6" xfId="27" applyFont="1" applyFill="1" applyBorder="1" applyAlignment="1">
      <alignment vertical="top"/>
    </xf>
    <xf numFmtId="0" fontId="13" fillId="2" borderId="7" xfId="27" applyFont="1" applyFill="1" applyBorder="1" applyAlignment="1">
      <alignment vertical="top"/>
    </xf>
    <xf numFmtId="166" fontId="13" fillId="2" borderId="8" xfId="27" applyNumberFormat="1" applyFont="1" applyFill="1" applyBorder="1" applyAlignment="1">
      <alignment horizontal="center" vertical="top"/>
    </xf>
    <xf numFmtId="0" fontId="14" fillId="0" borderId="19" xfId="27" applyFont="1"/>
    <xf numFmtId="166" fontId="15" fillId="0" borderId="19" xfId="27" applyNumberFormat="1" applyFont="1"/>
    <xf numFmtId="0" fontId="10" fillId="0" borderId="1" xfId="27" applyFont="1" applyBorder="1" applyAlignment="1">
      <alignment vertical="top"/>
    </xf>
    <xf numFmtId="0" fontId="10" fillId="0" borderId="2" xfId="27" applyFont="1" applyBorder="1"/>
    <xf numFmtId="0" fontId="13" fillId="3" borderId="3" xfId="27" applyFont="1" applyFill="1" applyBorder="1" applyAlignment="1">
      <alignment horizontal="center" vertical="top"/>
    </xf>
    <xf numFmtId="0" fontId="10" fillId="0" borderId="4" xfId="27" applyFont="1" applyBorder="1" applyAlignment="1">
      <alignment vertical="top"/>
    </xf>
    <xf numFmtId="0" fontId="10" fillId="0" borderId="24" xfId="27" applyFont="1" applyBorder="1"/>
    <xf numFmtId="0" fontId="13" fillId="3" borderId="5" xfId="27" applyFont="1" applyFill="1" applyBorder="1" applyAlignment="1">
      <alignment horizontal="center" vertical="top"/>
    </xf>
    <xf numFmtId="0" fontId="13" fillId="0" borderId="18" xfId="27" applyFont="1" applyBorder="1" applyAlignment="1">
      <alignment vertical="top"/>
    </xf>
    <xf numFmtId="0" fontId="13" fillId="0" borderId="25" xfId="27" applyFont="1" applyBorder="1" applyAlignment="1">
      <alignment vertical="top"/>
    </xf>
    <xf numFmtId="166" fontId="13" fillId="0" borderId="26" xfId="27" applyNumberFormat="1" applyFont="1" applyBorder="1" applyAlignment="1">
      <alignment horizontal="center" vertical="top"/>
    </xf>
    <xf numFmtId="166" fontId="11" fillId="0" borderId="19" xfId="27" applyNumberFormat="1" applyFont="1" applyAlignment="1">
      <alignment horizontal="center"/>
    </xf>
    <xf numFmtId="0" fontId="10" fillId="3" borderId="5" xfId="27" applyFont="1" applyFill="1" applyBorder="1" applyAlignment="1">
      <alignment horizontal="center" vertical="top" wrapText="1"/>
    </xf>
    <xf numFmtId="0" fontId="13" fillId="0" borderId="6" xfId="27" applyFont="1" applyBorder="1" applyAlignment="1">
      <alignment vertical="top"/>
    </xf>
    <xf numFmtId="0" fontId="13" fillId="0" borderId="7" xfId="27" applyFont="1" applyBorder="1" applyAlignment="1">
      <alignment vertical="top"/>
    </xf>
    <xf numFmtId="166" fontId="13" fillId="0" borderId="8" xfId="27" applyNumberFormat="1" applyFont="1" applyBorder="1" applyAlignment="1">
      <alignment horizontal="center" vertical="top"/>
    </xf>
    <xf numFmtId="0" fontId="10" fillId="3" borderId="5" xfId="27" applyFont="1" applyFill="1" applyBorder="1" applyAlignment="1">
      <alignment horizontal="center" vertical="top"/>
    </xf>
    <xf numFmtId="0" fontId="13" fillId="13" borderId="6" xfId="27" applyFont="1" applyFill="1" applyBorder="1" applyAlignment="1">
      <alignment vertical="top"/>
    </xf>
    <xf numFmtId="10" fontId="13" fillId="14" borderId="7" xfId="27" applyNumberFormat="1" applyFont="1" applyFill="1" applyBorder="1" applyAlignment="1">
      <alignment vertical="top"/>
    </xf>
    <xf numFmtId="166" fontId="13" fillId="14" borderId="8" xfId="27" applyNumberFormat="1" applyFont="1" applyFill="1" applyBorder="1" applyAlignment="1">
      <alignment horizontal="center" vertical="top"/>
    </xf>
    <xf numFmtId="10" fontId="10" fillId="0" borderId="19" xfId="27" applyNumberFormat="1" applyFont="1" applyAlignment="1">
      <alignment horizontal="center"/>
    </xf>
    <xf numFmtId="167" fontId="10" fillId="3" borderId="5" xfId="27" applyNumberFormat="1" applyFont="1" applyFill="1" applyBorder="1" applyAlignment="1">
      <alignment horizontal="center" vertical="top"/>
    </xf>
    <xf numFmtId="0" fontId="10" fillId="0" borderId="6" xfId="27" applyFont="1" applyBorder="1" applyAlignment="1">
      <alignment horizontal="left" vertical="top"/>
    </xf>
    <xf numFmtId="10" fontId="13" fillId="0" borderId="7" xfId="27" applyNumberFormat="1" applyFont="1" applyBorder="1" applyAlignment="1">
      <alignment vertical="top"/>
    </xf>
    <xf numFmtId="0" fontId="13" fillId="16" borderId="6" xfId="27" applyFont="1" applyFill="1" applyBorder="1" applyAlignment="1">
      <alignment vertical="top"/>
    </xf>
    <xf numFmtId="10" fontId="13" fillId="15" borderId="7" xfId="27" applyNumberFormat="1" applyFont="1" applyFill="1" applyBorder="1" applyAlignment="1">
      <alignment vertical="top"/>
    </xf>
    <xf numFmtId="166" fontId="13" fillId="15" borderId="8" xfId="27" applyNumberFormat="1" applyFont="1" applyFill="1" applyBorder="1" applyAlignment="1">
      <alignment horizontal="center" vertical="top"/>
    </xf>
    <xf numFmtId="0" fontId="10" fillId="3" borderId="9" xfId="27" applyFont="1" applyFill="1" applyBorder="1" applyAlignment="1">
      <alignment horizontal="center" vertical="top" wrapText="1"/>
    </xf>
    <xf numFmtId="0" fontId="10" fillId="0" borderId="10" xfId="27" applyFont="1" applyBorder="1" applyAlignment="1">
      <alignment vertical="top"/>
    </xf>
    <xf numFmtId="0" fontId="10" fillId="0" borderId="11" xfId="27" applyFont="1" applyBorder="1"/>
    <xf numFmtId="168" fontId="16" fillId="0" borderId="11" xfId="27" applyNumberFormat="1" applyFont="1" applyBorder="1" applyAlignment="1">
      <alignment horizontal="center"/>
    </xf>
    <xf numFmtId="0" fontId="10" fillId="0" borderId="12" xfId="27" applyFont="1" applyBorder="1" applyAlignment="1">
      <alignment vertical="top"/>
    </xf>
    <xf numFmtId="0" fontId="10" fillId="0" borderId="13" xfId="27" applyFont="1" applyBorder="1"/>
    <xf numFmtId="166" fontId="10" fillId="3" borderId="14" xfId="27" applyNumberFormat="1" applyFont="1" applyFill="1" applyBorder="1" applyAlignment="1">
      <alignment horizontal="center" vertical="top" wrapText="1"/>
    </xf>
    <xf numFmtId="169" fontId="14" fillId="0" borderId="19" xfId="27" applyNumberFormat="1" applyFont="1"/>
    <xf numFmtId="0" fontId="13" fillId="13" borderId="6" xfId="27" applyFont="1" applyFill="1" applyBorder="1" applyAlignment="1">
      <alignment horizontal="left" vertical="top"/>
    </xf>
    <xf numFmtId="10" fontId="13" fillId="13" borderId="7" xfId="27" applyNumberFormat="1" applyFont="1" applyFill="1" applyBorder="1" applyAlignment="1">
      <alignment horizontal="center" vertical="center"/>
    </xf>
    <xf numFmtId="166" fontId="13" fillId="13" borderId="8" xfId="27" applyNumberFormat="1" applyFont="1" applyFill="1" applyBorder="1" applyAlignment="1">
      <alignment horizontal="center" vertical="top"/>
    </xf>
    <xf numFmtId="166" fontId="20" fillId="10" borderId="37" xfId="28" applyNumberFormat="1" applyFont="1" applyFill="1" applyBorder="1" applyAlignment="1">
      <alignment horizontal="left" vertical="top"/>
    </xf>
    <xf numFmtId="0" fontId="4" fillId="10" borderId="38" xfId="29" applyFill="1" applyBorder="1"/>
    <xf numFmtId="0" fontId="4" fillId="10" borderId="39" xfId="29" applyFill="1" applyBorder="1"/>
    <xf numFmtId="1" fontId="13" fillId="0" borderId="7" xfId="27" applyNumberFormat="1" applyFont="1" applyBorder="1" applyAlignment="1">
      <alignment vertical="top"/>
    </xf>
    <xf numFmtId="0" fontId="4" fillId="10" borderId="41" xfId="29" applyFill="1" applyBorder="1"/>
    <xf numFmtId="0" fontId="15" fillId="0" borderId="19" xfId="27" applyFont="1"/>
    <xf numFmtId="0" fontId="10" fillId="5" borderId="19" xfId="27" applyFont="1" applyFill="1"/>
    <xf numFmtId="10" fontId="10" fillId="0" borderId="3" xfId="27" applyNumberFormat="1" applyFont="1" applyBorder="1" applyAlignment="1">
      <alignment vertical="top"/>
    </xf>
    <xf numFmtId="0" fontId="13" fillId="15" borderId="15" xfId="27" applyFont="1" applyFill="1" applyBorder="1" applyAlignment="1">
      <alignment horizontal="center" vertical="center"/>
    </xf>
    <xf numFmtId="0" fontId="4" fillId="10" borderId="40" xfId="29" applyFill="1" applyBorder="1"/>
    <xf numFmtId="0" fontId="22" fillId="10" borderId="19" xfId="29" applyFont="1" applyFill="1"/>
    <xf numFmtId="0" fontId="22" fillId="10" borderId="41" xfId="29" applyFont="1" applyFill="1" applyBorder="1"/>
    <xf numFmtId="10" fontId="10" fillId="0" borderId="5" xfId="27" applyNumberFormat="1" applyFont="1" applyBorder="1"/>
    <xf numFmtId="0" fontId="25" fillId="10" borderId="40" xfId="29" applyFont="1" applyFill="1" applyBorder="1"/>
    <xf numFmtId="0" fontId="25" fillId="10" borderId="19" xfId="29" applyFont="1" applyFill="1"/>
    <xf numFmtId="0" fontId="25" fillId="10" borderId="41" xfId="29" applyFont="1" applyFill="1" applyBorder="1"/>
    <xf numFmtId="9" fontId="10" fillId="0" borderId="5" xfId="27" applyNumberFormat="1" applyFont="1" applyBorder="1"/>
    <xf numFmtId="0" fontId="13" fillId="0" borderId="32" xfId="27" applyFont="1" applyBorder="1"/>
    <xf numFmtId="9" fontId="13" fillId="0" borderId="33" xfId="30" applyNumberFormat="1" applyFont="1" applyBorder="1" applyAlignment="1">
      <alignment horizontal="center" vertical="center"/>
    </xf>
    <xf numFmtId="166" fontId="13" fillId="0" borderId="34" xfId="27" applyNumberFormat="1" applyFont="1" applyBorder="1"/>
    <xf numFmtId="166" fontId="10" fillId="0" borderId="19" xfId="27" applyNumberFormat="1" applyFont="1"/>
    <xf numFmtId="170" fontId="13" fillId="18" borderId="37" xfId="27" applyNumberFormat="1" applyFont="1" applyFill="1" applyBorder="1" applyAlignment="1">
      <alignment horizontal="left"/>
    </xf>
    <xf numFmtId="0" fontId="13" fillId="18" borderId="38" xfId="27" applyFont="1" applyFill="1" applyBorder="1"/>
    <xf numFmtId="0" fontId="13" fillId="18" borderId="39" xfId="27" applyFont="1" applyFill="1" applyBorder="1"/>
    <xf numFmtId="0" fontId="25" fillId="10" borderId="42" xfId="29" applyFont="1" applyFill="1" applyBorder="1" applyAlignment="1">
      <alignment vertical="top"/>
    </xf>
    <xf numFmtId="0" fontId="25" fillId="10" borderId="35" xfId="29" applyFont="1" applyFill="1" applyBorder="1"/>
    <xf numFmtId="0" fontId="25" fillId="10" borderId="43" xfId="29" applyFont="1" applyFill="1" applyBorder="1"/>
    <xf numFmtId="170" fontId="10" fillId="18" borderId="40" xfId="27" applyNumberFormat="1" applyFont="1" applyFill="1" applyBorder="1" applyAlignment="1">
      <alignment horizontal="left" indent="1"/>
    </xf>
    <xf numFmtId="0" fontId="10" fillId="18" borderId="19" xfId="27" applyFont="1" applyFill="1"/>
    <xf numFmtId="166" fontId="10" fillId="18" borderId="41" xfId="27" applyNumberFormat="1" applyFont="1" applyFill="1" applyBorder="1"/>
    <xf numFmtId="166" fontId="10" fillId="3" borderId="20" xfId="27" applyNumberFormat="1" applyFont="1" applyFill="1" applyBorder="1" applyAlignment="1">
      <alignment horizontal="center" vertical="top"/>
    </xf>
    <xf numFmtId="170" fontId="10" fillId="18" borderId="42" xfId="27" applyNumberFormat="1" applyFont="1" applyFill="1" applyBorder="1" applyAlignment="1">
      <alignment horizontal="left" indent="1"/>
    </xf>
    <xf numFmtId="0" fontId="10" fillId="18" borderId="35" xfId="27" applyFont="1" applyFill="1" applyBorder="1"/>
    <xf numFmtId="166" fontId="10" fillId="18" borderId="43" xfId="27" applyNumberFormat="1" applyFont="1" applyFill="1" applyBorder="1"/>
    <xf numFmtId="0" fontId="10" fillId="0" borderId="21" xfId="27" applyFont="1" applyBorder="1" applyAlignment="1">
      <alignment horizontal="left" vertical="top"/>
    </xf>
    <xf numFmtId="9" fontId="10" fillId="0" borderId="22" xfId="27" applyNumberFormat="1" applyFont="1" applyBorder="1" applyAlignment="1">
      <alignment horizontal="left" vertical="top"/>
    </xf>
    <xf numFmtId="166" fontId="10" fillId="3" borderId="23" xfId="27" applyNumberFormat="1" applyFont="1" applyFill="1" applyBorder="1" applyAlignment="1">
      <alignment horizontal="center" vertical="top"/>
    </xf>
    <xf numFmtId="170" fontId="10" fillId="0" borderId="19" xfId="27" applyNumberFormat="1" applyFont="1"/>
    <xf numFmtId="0" fontId="13" fillId="0" borderId="4" xfId="27" applyFont="1" applyBorder="1" applyAlignment="1">
      <alignment horizontal="left" vertical="top"/>
    </xf>
    <xf numFmtId="10" fontId="10" fillId="0" borderId="24" xfId="27" applyNumberFormat="1" applyFont="1" applyBorder="1" applyAlignment="1">
      <alignment horizontal="left" vertical="top"/>
    </xf>
    <xf numFmtId="166" fontId="13" fillId="0" borderId="5" xfId="27" applyNumberFormat="1" applyFont="1" applyBorder="1" applyAlignment="1">
      <alignment horizontal="center" vertical="top"/>
    </xf>
    <xf numFmtId="0" fontId="10" fillId="0" borderId="4" xfId="27" applyFont="1" applyBorder="1" applyAlignment="1">
      <alignment horizontal="left" vertical="top"/>
    </xf>
    <xf numFmtId="171" fontId="10" fillId="3" borderId="24" xfId="27" applyNumberFormat="1" applyFont="1" applyFill="1" applyBorder="1" applyAlignment="1">
      <alignment horizontal="center" vertical="top"/>
    </xf>
    <xf numFmtId="166" fontId="10" fillId="3" borderId="5" xfId="27" applyNumberFormat="1" applyFont="1" applyFill="1" applyBorder="1" applyAlignment="1">
      <alignment horizontal="center" vertical="top"/>
    </xf>
    <xf numFmtId="169" fontId="15" fillId="0" borderId="19" xfId="27" applyNumberFormat="1" applyFont="1"/>
    <xf numFmtId="10" fontId="10" fillId="3" borderId="24" xfId="27" applyNumberFormat="1" applyFont="1" applyFill="1" applyBorder="1" applyAlignment="1">
      <alignment horizontal="center" vertical="top"/>
    </xf>
    <xf numFmtId="169" fontId="10" fillId="0" borderId="19" xfId="27" applyNumberFormat="1" applyFont="1"/>
    <xf numFmtId="170" fontId="17" fillId="0" borderId="19" xfId="27" applyNumberFormat="1" applyFont="1"/>
    <xf numFmtId="10" fontId="14" fillId="0" borderId="19" xfId="27" applyNumberFormat="1" applyFont="1"/>
    <xf numFmtId="0" fontId="13" fillId="2" borderId="18" xfId="27" applyFont="1" applyFill="1" applyBorder="1" applyAlignment="1">
      <alignment vertical="top"/>
    </xf>
    <xf numFmtId="0" fontId="13" fillId="2" borderId="25" xfId="27" applyFont="1" applyFill="1" applyBorder="1" applyAlignment="1">
      <alignment vertical="top"/>
    </xf>
    <xf numFmtId="166" fontId="13" fillId="2" borderId="26" xfId="27" applyNumberFormat="1" applyFont="1" applyFill="1" applyBorder="1" applyAlignment="1">
      <alignment horizontal="center" vertical="top"/>
    </xf>
    <xf numFmtId="165" fontId="17" fillId="0" borderId="19" xfId="28" applyFont="1"/>
    <xf numFmtId="43" fontId="17" fillId="0" borderId="19" xfId="27" applyNumberFormat="1" applyFont="1"/>
    <xf numFmtId="0" fontId="10" fillId="0" borderId="1" xfId="27" applyFont="1" applyBorder="1" applyAlignment="1">
      <alignment horizontal="left" vertical="top"/>
    </xf>
    <xf numFmtId="0" fontId="10" fillId="0" borderId="27" xfId="27" applyFont="1" applyBorder="1" applyAlignment="1">
      <alignment horizontal="left" vertical="top"/>
    </xf>
    <xf numFmtId="166" fontId="10" fillId="0" borderId="3" xfId="27" applyNumberFormat="1" applyFont="1" applyBorder="1" applyAlignment="1">
      <alignment horizontal="center" vertical="top"/>
    </xf>
    <xf numFmtId="0" fontId="10" fillId="0" borderId="12" xfId="27" applyFont="1" applyBorder="1" applyAlignment="1">
      <alignment horizontal="left" vertical="top"/>
    </xf>
    <xf numFmtId="10" fontId="10" fillId="3" borderId="28" xfId="27" applyNumberFormat="1" applyFont="1" applyFill="1" applyBorder="1" applyAlignment="1">
      <alignment horizontal="center" vertical="top"/>
    </xf>
    <xf numFmtId="172" fontId="14" fillId="0" borderId="19" xfId="27" applyNumberFormat="1" applyFont="1"/>
    <xf numFmtId="172" fontId="10" fillId="0" borderId="19" xfId="27" applyNumberFormat="1" applyFont="1"/>
    <xf numFmtId="0" fontId="4" fillId="0" borderId="40" xfId="29" applyBorder="1" applyAlignment="1">
      <alignment vertical="top"/>
    </xf>
    <xf numFmtId="0" fontId="4" fillId="0" borderId="19" xfId="29" applyAlignment="1">
      <alignment horizontal="left" vertical="top"/>
    </xf>
    <xf numFmtId="166" fontId="4" fillId="0" borderId="44" xfId="5" applyNumberFormat="1" applyFont="1" applyFill="1" applyBorder="1" applyAlignment="1">
      <alignment horizontal="center" vertical="top"/>
    </xf>
    <xf numFmtId="166" fontId="10" fillId="6" borderId="3" xfId="27" applyNumberFormat="1" applyFont="1" applyFill="1" applyBorder="1" applyAlignment="1">
      <alignment horizontal="center" vertical="top"/>
    </xf>
    <xf numFmtId="0" fontId="26" fillId="0" borderId="19" xfId="27" applyFont="1"/>
    <xf numFmtId="0" fontId="27" fillId="0" borderId="19" xfId="27" applyFont="1"/>
    <xf numFmtId="0" fontId="13" fillId="0" borderId="19" xfId="27" applyFont="1"/>
    <xf numFmtId="0" fontId="28" fillId="0" borderId="19" xfId="27" applyFont="1"/>
    <xf numFmtId="0" fontId="10" fillId="0" borderId="28" xfId="27" applyFont="1" applyBorder="1" applyAlignment="1">
      <alignment horizontal="left" vertical="top"/>
    </xf>
    <xf numFmtId="166" fontId="10" fillId="0" borderId="29" xfId="27" applyNumberFormat="1" applyFont="1" applyBorder="1" applyAlignment="1">
      <alignment horizontal="center" vertical="top"/>
    </xf>
    <xf numFmtId="173" fontId="10" fillId="0" borderId="19" xfId="27" applyNumberFormat="1" applyFont="1"/>
    <xf numFmtId="0" fontId="18" fillId="7" borderId="31" xfId="27" applyFont="1" applyFill="1" applyBorder="1" applyAlignment="1">
      <alignment horizontal="left" vertical="top"/>
    </xf>
    <xf numFmtId="0" fontId="18" fillId="7" borderId="31" xfId="27" applyFont="1" applyFill="1" applyBorder="1" applyAlignment="1">
      <alignment horizontal="center"/>
    </xf>
    <xf numFmtId="14" fontId="18" fillId="7" borderId="31" xfId="27" applyNumberFormat="1" applyFont="1" applyFill="1" applyBorder="1" applyAlignment="1">
      <alignment horizontal="center"/>
    </xf>
    <xf numFmtId="167" fontId="18" fillId="7" borderId="31" xfId="27" applyNumberFormat="1" applyFont="1" applyFill="1" applyBorder="1" applyAlignment="1">
      <alignment horizontal="center"/>
    </xf>
    <xf numFmtId="0" fontId="13" fillId="8" borderId="31" xfId="27" applyFont="1" applyFill="1" applyBorder="1" applyAlignment="1">
      <alignment horizontal="left" vertical="top"/>
    </xf>
    <xf numFmtId="174" fontId="13" fillId="9" borderId="31" xfId="27" applyNumberFormat="1" applyFont="1" applyFill="1" applyBorder="1"/>
    <xf numFmtId="0" fontId="10" fillId="8" borderId="31" xfId="27" applyFont="1" applyFill="1" applyBorder="1" applyAlignment="1">
      <alignment horizontal="left" vertical="top"/>
    </xf>
    <xf numFmtId="175" fontId="10" fillId="0" borderId="31" xfId="27" applyNumberFormat="1" applyFont="1" applyBorder="1" applyAlignment="1">
      <alignment horizontal="center"/>
    </xf>
    <xf numFmtId="9" fontId="10" fillId="0" borderId="31" xfId="27" applyNumberFormat="1" applyFont="1" applyBorder="1" applyAlignment="1">
      <alignment horizontal="center"/>
    </xf>
    <xf numFmtId="175" fontId="10" fillId="10" borderId="31" xfId="27" applyNumberFormat="1" applyFont="1" applyFill="1" applyBorder="1" applyAlignment="1">
      <alignment horizontal="center"/>
    </xf>
    <xf numFmtId="176" fontId="13" fillId="9" borderId="31" xfId="27" applyNumberFormat="1" applyFont="1" applyFill="1" applyBorder="1"/>
    <xf numFmtId="173" fontId="13" fillId="9" borderId="31" xfId="27" applyNumberFormat="1" applyFont="1" applyFill="1" applyBorder="1"/>
    <xf numFmtId="166" fontId="10" fillId="0" borderId="31" xfId="27" applyNumberFormat="1" applyFont="1" applyBorder="1"/>
    <xf numFmtId="0" fontId="10" fillId="8" borderId="31" xfId="27" applyFont="1" applyFill="1" applyBorder="1" applyAlignment="1">
      <alignment horizontal="left" vertical="top" wrapText="1"/>
    </xf>
    <xf numFmtId="166" fontId="17" fillId="0" borderId="31" xfId="27" applyNumberFormat="1" applyFont="1" applyBorder="1"/>
    <xf numFmtId="0" fontId="10" fillId="0" borderId="31" xfId="27" applyFont="1" applyBorder="1"/>
    <xf numFmtId="166" fontId="13" fillId="9" borderId="31" xfId="27" applyNumberFormat="1" applyFont="1" applyFill="1" applyBorder="1"/>
    <xf numFmtId="176" fontId="10" fillId="0" borderId="19" xfId="27" applyNumberFormat="1" applyFont="1"/>
    <xf numFmtId="0" fontId="4" fillId="0" borderId="19" xfId="29"/>
    <xf numFmtId="166" fontId="4" fillId="11" borderId="19" xfId="28" applyNumberFormat="1" applyFont="1" applyFill="1"/>
    <xf numFmtId="166" fontId="4" fillId="0" borderId="19" xfId="28" applyNumberFormat="1" applyFont="1"/>
    <xf numFmtId="176" fontId="4" fillId="0" borderId="19" xfId="29" applyNumberFormat="1"/>
    <xf numFmtId="166" fontId="4" fillId="0" borderId="19" xfId="29" applyNumberFormat="1"/>
    <xf numFmtId="166" fontId="20" fillId="12" borderId="19" xfId="29" applyNumberFormat="1" applyFont="1" applyFill="1"/>
    <xf numFmtId="176" fontId="13" fillId="9" borderId="31" xfId="31" applyNumberFormat="1" applyFont="1" applyFill="1" applyBorder="1"/>
    <xf numFmtId="166" fontId="10" fillId="0" borderId="31" xfId="31" applyNumberFormat="1" applyFont="1" applyBorder="1"/>
    <xf numFmtId="166" fontId="13" fillId="9" borderId="31" xfId="31" applyNumberFormat="1" applyFont="1" applyFill="1" applyBorder="1"/>
    <xf numFmtId="9" fontId="10" fillId="0" borderId="19" xfId="36" applyFont="1" applyBorder="1"/>
    <xf numFmtId="0" fontId="11" fillId="0" borderId="0" xfId="0" applyFont="1" applyAlignment="1">
      <alignment horizontal="center"/>
    </xf>
    <xf numFmtId="176" fontId="10" fillId="0" borderId="0" xfId="0" applyNumberFormat="1" applyFont="1"/>
    <xf numFmtId="166" fontId="13" fillId="9" borderId="31" xfId="0" applyNumberFormat="1" applyFont="1" applyFill="1" applyBorder="1"/>
    <xf numFmtId="164" fontId="5" fillId="0" borderId="19" xfId="23" applyNumberFormat="1"/>
    <xf numFmtId="0" fontId="32" fillId="19" borderId="45" xfId="24" applyFont="1" applyFill="1" applyBorder="1" applyAlignment="1">
      <alignment horizontal="center" vertical="center"/>
    </xf>
    <xf numFmtId="177" fontId="32" fillId="19" borderId="45" xfId="24" applyNumberFormat="1" applyFont="1" applyFill="1" applyBorder="1" applyAlignment="1">
      <alignment horizontal="center" vertical="center" wrapText="1"/>
    </xf>
    <xf numFmtId="0" fontId="32" fillId="20" borderId="45" xfId="24" applyFont="1" applyFill="1" applyBorder="1" applyAlignment="1">
      <alignment horizontal="center" vertical="center"/>
    </xf>
    <xf numFmtId="177" fontId="32" fillId="20" borderId="45" xfId="24" applyNumberFormat="1" applyFont="1" applyFill="1" applyBorder="1" applyAlignment="1">
      <alignment horizontal="center" vertical="center" wrapText="1"/>
    </xf>
    <xf numFmtId="0" fontId="4" fillId="10" borderId="40" xfId="29" applyFill="1" applyBorder="1" applyAlignment="1">
      <alignment vertical="top" wrapText="1"/>
    </xf>
    <xf numFmtId="166" fontId="11" fillId="0" borderId="19" xfId="38" applyNumberFormat="1" applyFont="1" applyBorder="1" applyAlignment="1">
      <alignment horizontal="center"/>
    </xf>
    <xf numFmtId="164" fontId="29" fillId="0" borderId="45" xfId="25" applyFont="1" applyBorder="1" applyAlignment="1">
      <alignment vertical="center" wrapText="1"/>
    </xf>
    <xf numFmtId="164" fontId="29" fillId="0" borderId="45" xfId="25" applyFont="1" applyBorder="1" applyAlignment="1">
      <alignment vertical="center"/>
    </xf>
    <xf numFmtId="10" fontId="5" fillId="0" borderId="19" xfId="36" applyNumberFormat="1" applyFont="1" applyBorder="1"/>
    <xf numFmtId="0" fontId="4" fillId="10" borderId="19" xfId="29" applyFill="1" applyAlignment="1">
      <alignment vertical="top" wrapText="1"/>
    </xf>
    <xf numFmtId="0" fontId="4" fillId="10" borderId="41" xfId="29" applyFill="1" applyBorder="1" applyAlignment="1">
      <alignment vertical="top" wrapText="1"/>
    </xf>
    <xf numFmtId="177" fontId="32" fillId="19" borderId="47" xfId="24" applyNumberFormat="1" applyFont="1" applyFill="1" applyBorder="1" applyAlignment="1">
      <alignment horizontal="center" vertical="center" wrapText="1"/>
    </xf>
    <xf numFmtId="177" fontId="32" fillId="20" borderId="47" xfId="24" applyNumberFormat="1" applyFont="1" applyFill="1" applyBorder="1" applyAlignment="1">
      <alignment horizontal="center" vertical="center" wrapText="1"/>
    </xf>
    <xf numFmtId="164" fontId="29" fillId="0" borderId="47" xfId="25" applyFont="1" applyBorder="1" applyAlignment="1">
      <alignment vertical="center"/>
    </xf>
    <xf numFmtId="164" fontId="20" fillId="0" borderId="47" xfId="23" applyNumberFormat="1" applyFont="1" applyBorder="1"/>
    <xf numFmtId="0" fontId="20" fillId="0" borderId="45" xfId="23" applyFont="1" applyBorder="1"/>
    <xf numFmtId="0" fontId="20" fillId="0" borderId="45" xfId="23" applyFont="1" applyBorder="1" applyAlignment="1">
      <alignment horizontal="center"/>
    </xf>
    <xf numFmtId="14" fontId="10" fillId="3" borderId="5" xfId="27" applyNumberFormat="1" applyFont="1" applyFill="1" applyBorder="1" applyAlignment="1">
      <alignment horizontal="center" vertical="top"/>
    </xf>
    <xf numFmtId="166" fontId="4" fillId="0" borderId="19" xfId="32" applyNumberFormat="1" applyFont="1"/>
    <xf numFmtId="166" fontId="10" fillId="0" borderId="31" xfId="35" applyNumberFormat="1" applyFont="1" applyBorder="1"/>
    <xf numFmtId="0" fontId="10" fillId="0" borderId="31" xfId="35" applyFont="1" applyBorder="1"/>
    <xf numFmtId="0" fontId="3" fillId="0" borderId="19" xfId="23" quotePrefix="1" applyFont="1"/>
    <xf numFmtId="0" fontId="20" fillId="0" borderId="19" xfId="23" quotePrefix="1" applyFont="1"/>
    <xf numFmtId="10" fontId="5" fillId="0" borderId="19" xfId="23" applyNumberFormat="1"/>
    <xf numFmtId="164" fontId="29" fillId="0" borderId="45" xfId="25" applyFont="1" applyFill="1" applyBorder="1" applyAlignment="1">
      <alignment vertical="center"/>
    </xf>
    <xf numFmtId="0" fontId="2" fillId="0" borderId="19" xfId="23" applyFont="1"/>
    <xf numFmtId="9" fontId="34" fillId="0" borderId="19" xfId="23" applyNumberFormat="1" applyFont="1"/>
    <xf numFmtId="0" fontId="34" fillId="0" borderId="19" xfId="23" applyFont="1"/>
    <xf numFmtId="0" fontId="34" fillId="0" borderId="45" xfId="23" applyFont="1" applyBorder="1" applyAlignment="1">
      <alignment horizontal="center"/>
    </xf>
    <xf numFmtId="0" fontId="35" fillId="19" borderId="45" xfId="24" applyFont="1" applyFill="1" applyBorder="1" applyAlignment="1">
      <alignment horizontal="center" vertical="center"/>
    </xf>
    <xf numFmtId="177" fontId="35" fillId="19" borderId="45" xfId="24" applyNumberFormat="1" applyFont="1" applyFill="1" applyBorder="1" applyAlignment="1">
      <alignment horizontal="center" vertical="center" wrapText="1"/>
    </xf>
    <xf numFmtId="0" fontId="35" fillId="20" borderId="45" xfId="24" applyFont="1" applyFill="1" applyBorder="1" applyAlignment="1">
      <alignment horizontal="center" vertical="center"/>
    </xf>
    <xf numFmtId="177" fontId="35" fillId="20" borderId="45" xfId="24" applyNumberFormat="1" applyFont="1" applyFill="1" applyBorder="1" applyAlignment="1">
      <alignment horizontal="center" vertical="center" wrapText="1"/>
    </xf>
    <xf numFmtId="0" fontId="36" fillId="0" borderId="45" xfId="24" applyFont="1" applyBorder="1" applyAlignment="1">
      <alignment horizontal="center" vertical="center"/>
    </xf>
    <xf numFmtId="0" fontId="36" fillId="0" borderId="45" xfId="24" applyFont="1" applyBorder="1" applyAlignment="1">
      <alignment vertical="center"/>
    </xf>
    <xf numFmtId="164" fontId="36" fillId="0" borderId="45" xfId="25" applyFont="1" applyBorder="1" applyAlignment="1">
      <alignment vertical="center" wrapText="1"/>
    </xf>
    <xf numFmtId="164" fontId="36" fillId="0" borderId="45" xfId="25" applyFont="1" applyBorder="1" applyAlignment="1">
      <alignment vertical="center"/>
    </xf>
    <xf numFmtId="164" fontId="36" fillId="0" borderId="45" xfId="25" applyFont="1" applyFill="1" applyBorder="1" applyAlignment="1">
      <alignment vertical="center"/>
    </xf>
    <xf numFmtId="0" fontId="35" fillId="0" borderId="45" xfId="24" applyFont="1" applyBorder="1" applyAlignment="1">
      <alignment vertical="center"/>
    </xf>
    <xf numFmtId="0" fontId="36" fillId="0" borderId="45" xfId="23" applyFont="1" applyBorder="1"/>
    <xf numFmtId="178" fontId="35" fillId="0" borderId="45" xfId="23" applyNumberFormat="1" applyFont="1" applyBorder="1"/>
    <xf numFmtId="164" fontId="35" fillId="0" borderId="45" xfId="23" applyNumberFormat="1" applyFont="1" applyBorder="1"/>
    <xf numFmtId="9" fontId="5" fillId="0" borderId="19" xfId="23" applyNumberFormat="1"/>
    <xf numFmtId="0" fontId="1" fillId="0" borderId="19" xfId="23" applyFont="1"/>
    <xf numFmtId="166" fontId="5" fillId="0" borderId="19" xfId="38" applyNumberFormat="1" applyFont="1" applyBorder="1"/>
    <xf numFmtId="0" fontId="5" fillId="0" borderId="45" xfId="23" applyBorder="1" applyAlignment="1">
      <alignment horizontal="center"/>
    </xf>
    <xf numFmtId="0" fontId="1" fillId="0" borderId="45" xfId="23" applyFont="1" applyBorder="1" applyAlignment="1">
      <alignment horizontal="center"/>
    </xf>
    <xf numFmtId="0" fontId="1" fillId="0" borderId="45" xfId="23" applyFont="1" applyBorder="1"/>
    <xf numFmtId="166" fontId="5" fillId="0" borderId="45" xfId="38" applyNumberFormat="1" applyFont="1" applyBorder="1"/>
    <xf numFmtId="0" fontId="34" fillId="0" borderId="46" xfId="23" applyFont="1" applyBorder="1" applyAlignment="1">
      <alignment horizontal="center"/>
    </xf>
    <xf numFmtId="0" fontId="4" fillId="10" borderId="40" xfId="29" applyFill="1" applyBorder="1" applyAlignment="1">
      <alignment horizontal="left" vertical="top" wrapText="1"/>
    </xf>
    <xf numFmtId="0" fontId="4" fillId="10" borderId="19" xfId="29" applyFill="1" applyAlignment="1">
      <alignment horizontal="left" vertical="top" wrapText="1"/>
    </xf>
    <xf numFmtId="0" fontId="13" fillId="15" borderId="16" xfId="27" applyFont="1" applyFill="1" applyBorder="1" applyAlignment="1">
      <alignment horizontal="center" vertical="center" wrapText="1"/>
    </xf>
    <xf numFmtId="0" fontId="13" fillId="15" borderId="17" xfId="27" applyFont="1" applyFill="1" applyBorder="1" applyAlignment="1">
      <alignment horizontal="center" vertical="center" wrapText="1"/>
    </xf>
    <xf numFmtId="10" fontId="13" fillId="15" borderId="35" xfId="27" applyNumberFormat="1" applyFont="1" applyFill="1" applyBorder="1" applyAlignment="1">
      <alignment horizontal="center" vertical="center" wrapText="1"/>
    </xf>
    <xf numFmtId="10" fontId="13" fillId="15" borderId="36" xfId="27" applyNumberFormat="1" applyFont="1" applyFill="1" applyBorder="1" applyAlignment="1">
      <alignment horizontal="center" vertical="center" wrapText="1"/>
    </xf>
    <xf numFmtId="0" fontId="13" fillId="0" borderId="30" xfId="27" applyFont="1" applyBorder="1" applyAlignment="1">
      <alignment horizontal="left"/>
    </xf>
    <xf numFmtId="0" fontId="12" fillId="0" borderId="30" xfId="27" applyFont="1" applyBorder="1"/>
    <xf numFmtId="0" fontId="11" fillId="0" borderId="25" xfId="27" applyFont="1" applyBorder="1" applyAlignment="1">
      <alignment horizontal="center"/>
    </xf>
    <xf numFmtId="0" fontId="12" fillId="0" borderId="25" xfId="27" applyFont="1" applyBorder="1"/>
    <xf numFmtId="0" fontId="11" fillId="17" borderId="37" xfId="27" applyFont="1" applyFill="1" applyBorder="1" applyAlignment="1">
      <alignment horizontal="center"/>
    </xf>
    <xf numFmtId="0" fontId="33" fillId="17" borderId="38" xfId="27" applyFill="1" applyBorder="1"/>
    <xf numFmtId="0" fontId="33" fillId="17" borderId="39" xfId="27" applyFill="1" applyBorder="1"/>
    <xf numFmtId="0" fontId="10" fillId="17" borderId="40" xfId="27" applyFont="1" applyFill="1" applyBorder="1" applyAlignment="1">
      <alignment horizontal="center" vertical="center" wrapText="1"/>
    </xf>
    <xf numFmtId="0" fontId="33" fillId="17" borderId="19" xfId="27" applyFill="1" applyAlignment="1">
      <alignment vertical="center" wrapText="1"/>
    </xf>
    <xf numFmtId="0" fontId="33" fillId="17" borderId="41" xfId="27" applyFill="1" applyBorder="1" applyAlignment="1">
      <alignment vertical="center" wrapText="1"/>
    </xf>
    <xf numFmtId="0" fontId="10" fillId="18" borderId="42" xfId="27" applyFont="1" applyFill="1" applyBorder="1" applyAlignment="1">
      <alignment horizontal="center" wrapText="1"/>
    </xf>
    <xf numFmtId="0" fontId="10" fillId="18" borderId="35" xfId="27" applyFont="1" applyFill="1" applyBorder="1" applyAlignment="1">
      <alignment horizontal="center" wrapText="1"/>
    </xf>
    <xf numFmtId="0" fontId="10" fillId="18" borderId="43" xfId="27" applyFont="1" applyFill="1" applyBorder="1" applyAlignment="1">
      <alignment horizontal="center" wrapText="1"/>
    </xf>
    <xf numFmtId="0" fontId="20" fillId="21" borderId="46" xfId="23" applyFont="1" applyFill="1" applyBorder="1" applyAlignment="1">
      <alignment horizontal="center"/>
    </xf>
    <xf numFmtId="0" fontId="20" fillId="10" borderId="46" xfId="23" applyFont="1" applyFill="1" applyBorder="1" applyAlignment="1">
      <alignment horizontal="center"/>
    </xf>
  </cellXfs>
  <cellStyles count="39">
    <cellStyle name="Comma" xfId="38" builtinId="3"/>
    <cellStyle name="Comma [0] 2" xfId="3" xr:uid="{00000000-0005-0000-0000-000000000000}"/>
    <cellStyle name="Comma [0] 2 2" xfId="17" xr:uid="{00000000-0005-0000-0000-000001000000}"/>
    <cellStyle name="Comma [0] 3" xfId="4" xr:uid="{00000000-0005-0000-0000-000002000000}"/>
    <cellStyle name="Comma [0] 3 2" xfId="20" xr:uid="{00000000-0005-0000-0000-000003000000}"/>
    <cellStyle name="Comma [0] 3 3" xfId="25" xr:uid="{00000000-0005-0000-0000-000004000000}"/>
    <cellStyle name="Comma [0] 4" xfId="10" xr:uid="{00000000-0005-0000-0000-000005000000}"/>
    <cellStyle name="Comma [0] 4 2" xfId="33" xr:uid="{4E9AEBC1-A2E2-4784-8E6D-312D0C6EFD85}"/>
    <cellStyle name="Comma [0] 5" xfId="22" xr:uid="{00000000-0005-0000-0000-000006000000}"/>
    <cellStyle name="Comma [0] 6" xfId="30" xr:uid="{00000000-0005-0000-0000-000007000000}"/>
    <cellStyle name="Comma 2" xfId="5" xr:uid="{00000000-0005-0000-0000-000008000000}"/>
    <cellStyle name="Comma 2 2" xfId="18" xr:uid="{00000000-0005-0000-0000-000009000000}"/>
    <cellStyle name="Comma 3" xfId="11" xr:uid="{00000000-0005-0000-0000-00000A000000}"/>
    <cellStyle name="Comma 3 2" xfId="21" xr:uid="{00000000-0005-0000-0000-00000B000000}"/>
    <cellStyle name="Comma 3 3" xfId="32" xr:uid="{6526AB88-2FD7-4E4A-9CE9-64939F044C09}"/>
    <cellStyle name="Comma 4" xfId="8" xr:uid="{00000000-0005-0000-0000-00000C000000}"/>
    <cellStyle name="Comma 5" xfId="6" xr:uid="{00000000-0005-0000-0000-00000D000000}"/>
    <cellStyle name="Comma 6" xfId="26" xr:uid="{00000000-0005-0000-0000-00000E000000}"/>
    <cellStyle name="Comma 7" xfId="28" xr:uid="{00000000-0005-0000-0000-00000F000000}"/>
    <cellStyle name="Comma 8" xfId="37" xr:uid="{85DF8DD4-91EA-476E-BAFB-6427B5E4D0D5}"/>
    <cellStyle name="Currency [0] 2" xfId="14" xr:uid="{00000000-0005-0000-0000-000010000000}"/>
    <cellStyle name="Normal" xfId="0" builtinId="0"/>
    <cellStyle name="Normal 12 3" xfId="13" xr:uid="{00000000-0005-0000-0000-000012000000}"/>
    <cellStyle name="Normal 2" xfId="2" xr:uid="{00000000-0005-0000-0000-000013000000}"/>
    <cellStyle name="Normal 2 2" xfId="16" xr:uid="{00000000-0005-0000-0000-000014000000}"/>
    <cellStyle name="Normal 2 3" xfId="19" xr:uid="{00000000-0005-0000-0000-000015000000}"/>
    <cellStyle name="Normal 3" xfId="1" xr:uid="{00000000-0005-0000-0000-000016000000}"/>
    <cellStyle name="Normal 3 2" xfId="29" xr:uid="{00000000-0005-0000-0000-000017000000}"/>
    <cellStyle name="Normal 4" xfId="9" xr:uid="{00000000-0005-0000-0000-000018000000}"/>
    <cellStyle name="Normal 4 2" xfId="24" xr:uid="{00000000-0005-0000-0000-000019000000}"/>
    <cellStyle name="Normal 4 2 2" xfId="35" xr:uid="{1681748D-4A0E-4C24-B683-523B581AF4B6}"/>
    <cellStyle name="Normal 4 3" xfId="31" xr:uid="{36618B8C-041B-4E5A-9F7C-B58B3F3BFE3D}"/>
    <cellStyle name="Normal 5" xfId="7" xr:uid="{00000000-0005-0000-0000-00001A000000}"/>
    <cellStyle name="Normal 6" xfId="15" xr:uid="{00000000-0005-0000-0000-00001B000000}"/>
    <cellStyle name="Normal 7" xfId="23" xr:uid="{00000000-0005-0000-0000-00001C000000}"/>
    <cellStyle name="Normal 8" xfId="27" xr:uid="{00000000-0005-0000-0000-00001D000000}"/>
    <cellStyle name="Percent" xfId="36" builtinId="5"/>
    <cellStyle name="Percent 2" xfId="12" xr:uid="{00000000-0005-0000-0000-00001E000000}"/>
    <cellStyle name="Percent 2 2" xfId="34" xr:uid="{EBF67EE7-D780-4D24-8AAF-D2015CF27FDD}"/>
  </cellStyles>
  <dxfs count="12">
    <dxf>
      <font>
        <color rgb="FFFF000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8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54.xml"/><Relationship Id="rId84" Type="http://schemas.openxmlformats.org/officeDocument/2006/relationships/externalLink" Target="externalLinks/externalLink75.xml"/><Relationship Id="rId138" Type="http://schemas.openxmlformats.org/officeDocument/2006/relationships/externalLink" Target="externalLinks/externalLink129.xml"/><Relationship Id="rId107" Type="http://schemas.openxmlformats.org/officeDocument/2006/relationships/externalLink" Target="externalLinks/externalLink98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openxmlformats.org/officeDocument/2006/relationships/externalLink" Target="externalLinks/externalLink70.xml"/><Relationship Id="rId102" Type="http://schemas.openxmlformats.org/officeDocument/2006/relationships/externalLink" Target="externalLinks/externalLink93.xml"/><Relationship Id="rId123" Type="http://schemas.openxmlformats.org/officeDocument/2006/relationships/externalLink" Target="externalLinks/externalLink114.xml"/><Relationship Id="rId128" Type="http://schemas.openxmlformats.org/officeDocument/2006/relationships/externalLink" Target="externalLinks/externalLink11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1.xml"/><Relationship Id="rId95" Type="http://schemas.openxmlformats.org/officeDocument/2006/relationships/externalLink" Target="externalLinks/externalLink86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113" Type="http://schemas.openxmlformats.org/officeDocument/2006/relationships/externalLink" Target="externalLinks/externalLink104.xml"/><Relationship Id="rId118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25.xml"/><Relationship Id="rId80" Type="http://schemas.openxmlformats.org/officeDocument/2006/relationships/externalLink" Target="externalLinks/externalLink71.xml"/><Relationship Id="rId85" Type="http://schemas.openxmlformats.org/officeDocument/2006/relationships/externalLink" Target="externalLinks/externalLink76.xml"/><Relationship Id="rId439" Type="http://schemas.openxmlformats.org/officeDocument/2006/relationships/theme" Target="theme/theme1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59" Type="http://schemas.openxmlformats.org/officeDocument/2006/relationships/externalLink" Target="externalLinks/externalLink50.xml"/><Relationship Id="rId103" Type="http://schemas.openxmlformats.org/officeDocument/2006/relationships/externalLink" Target="externalLinks/externalLink94.xml"/><Relationship Id="rId108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15.xml"/><Relationship Id="rId129" Type="http://schemas.openxmlformats.org/officeDocument/2006/relationships/externalLink" Target="externalLinks/externalLink120.xml"/><Relationship Id="rId54" Type="http://schemas.openxmlformats.org/officeDocument/2006/relationships/externalLink" Target="externalLinks/externalLink45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2.xml"/><Relationship Id="rId96" Type="http://schemas.openxmlformats.org/officeDocument/2006/relationships/externalLink" Target="externalLinks/externalLink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440" Type="http://schemas.openxmlformats.org/officeDocument/2006/relationships/styles" Target="styles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40.xml"/><Relationship Id="rId114" Type="http://schemas.openxmlformats.org/officeDocument/2006/relationships/externalLink" Target="externalLinks/externalLink105.xml"/><Relationship Id="rId119" Type="http://schemas.openxmlformats.org/officeDocument/2006/relationships/externalLink" Target="externalLinks/externalLink110.xml"/><Relationship Id="rId44" Type="http://schemas.openxmlformats.org/officeDocument/2006/relationships/externalLink" Target="externalLinks/externalLink35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2.xml"/><Relationship Id="rId86" Type="http://schemas.openxmlformats.org/officeDocument/2006/relationships/externalLink" Target="externalLinks/externalLink77.xml"/><Relationship Id="rId130" Type="http://schemas.openxmlformats.org/officeDocument/2006/relationships/externalLink" Target="externalLinks/externalLink121.xml"/><Relationship Id="rId135" Type="http://schemas.openxmlformats.org/officeDocument/2006/relationships/externalLink" Target="externalLinks/externalLink126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109" Type="http://schemas.openxmlformats.org/officeDocument/2006/relationships/externalLink" Target="externalLinks/externalLink10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externalLink" Target="externalLinks/externalLink67.xml"/><Relationship Id="rId97" Type="http://schemas.openxmlformats.org/officeDocument/2006/relationships/externalLink" Target="externalLinks/externalLink88.xml"/><Relationship Id="rId104" Type="http://schemas.openxmlformats.org/officeDocument/2006/relationships/externalLink" Target="externalLinks/externalLink95.xml"/><Relationship Id="rId120" Type="http://schemas.openxmlformats.org/officeDocument/2006/relationships/externalLink" Target="externalLinks/externalLink111.xml"/><Relationship Id="rId125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92" Type="http://schemas.openxmlformats.org/officeDocument/2006/relationships/externalLink" Target="externalLinks/externalLink8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441" Type="http://schemas.openxmlformats.org/officeDocument/2006/relationships/sharedStrings" Target="sharedStrings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Relationship Id="rId87" Type="http://schemas.openxmlformats.org/officeDocument/2006/relationships/externalLink" Target="externalLinks/externalLink78.xml"/><Relationship Id="rId110" Type="http://schemas.openxmlformats.org/officeDocument/2006/relationships/externalLink" Target="externalLinks/externalLink101.xml"/><Relationship Id="rId115" Type="http://schemas.openxmlformats.org/officeDocument/2006/relationships/externalLink" Target="externalLinks/externalLink106.xml"/><Relationship Id="rId131" Type="http://schemas.openxmlformats.org/officeDocument/2006/relationships/externalLink" Target="externalLinks/externalLink122.xml"/><Relationship Id="rId136" Type="http://schemas.openxmlformats.org/officeDocument/2006/relationships/externalLink" Target="externalLinks/externalLink127.xml"/><Relationship Id="rId61" Type="http://schemas.openxmlformats.org/officeDocument/2006/relationships/externalLink" Target="externalLinks/externalLink52.xml"/><Relationship Id="rId82" Type="http://schemas.openxmlformats.org/officeDocument/2006/relationships/externalLink" Target="externalLinks/externalLink73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47.xml"/><Relationship Id="rId77" Type="http://schemas.openxmlformats.org/officeDocument/2006/relationships/externalLink" Target="externalLinks/externalLink68.xml"/><Relationship Id="rId100" Type="http://schemas.openxmlformats.org/officeDocument/2006/relationships/externalLink" Target="externalLinks/externalLink91.xml"/><Relationship Id="rId105" Type="http://schemas.openxmlformats.org/officeDocument/2006/relationships/externalLink" Target="externalLinks/externalLink96.xml"/><Relationship Id="rId126" Type="http://schemas.openxmlformats.org/officeDocument/2006/relationships/externalLink" Target="externalLinks/externalLink11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93" Type="http://schemas.openxmlformats.org/officeDocument/2006/relationships/externalLink" Target="externalLinks/externalLink84.xml"/><Relationship Id="rId98" Type="http://schemas.openxmlformats.org/officeDocument/2006/relationships/externalLink" Target="externalLinks/externalLink89.xml"/><Relationship Id="rId121" Type="http://schemas.openxmlformats.org/officeDocument/2006/relationships/externalLink" Target="externalLinks/externalLink112.xml"/><Relationship Id="rId3" Type="http://schemas.openxmlformats.org/officeDocument/2006/relationships/worksheet" Target="worksheets/sheet3.xml"/><Relationship Id="rId442" Type="http://schemas.openxmlformats.org/officeDocument/2006/relationships/calcChain" Target="calcChain.xml"/><Relationship Id="rId25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37.xml"/><Relationship Id="rId67" Type="http://schemas.openxmlformats.org/officeDocument/2006/relationships/externalLink" Target="externalLinks/externalLink58.xml"/><Relationship Id="rId116" Type="http://schemas.openxmlformats.org/officeDocument/2006/relationships/externalLink" Target="externalLinks/externalLink107.xml"/><Relationship Id="rId137" Type="http://schemas.openxmlformats.org/officeDocument/2006/relationships/externalLink" Target="externalLinks/externalLink12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62" Type="http://schemas.openxmlformats.org/officeDocument/2006/relationships/externalLink" Target="externalLinks/externalLink53.xml"/><Relationship Id="rId83" Type="http://schemas.openxmlformats.org/officeDocument/2006/relationships/externalLink" Target="externalLinks/externalLink74.xml"/><Relationship Id="rId88" Type="http://schemas.openxmlformats.org/officeDocument/2006/relationships/externalLink" Target="externalLinks/externalLink79.xml"/><Relationship Id="rId111" Type="http://schemas.openxmlformats.org/officeDocument/2006/relationships/externalLink" Target="externalLinks/externalLink102.xml"/><Relationship Id="rId132" Type="http://schemas.openxmlformats.org/officeDocument/2006/relationships/externalLink" Target="externalLinks/externalLink123.xml"/><Relationship Id="rId15" Type="http://schemas.openxmlformats.org/officeDocument/2006/relationships/externalLink" Target="externalLinks/externalLink6.xml"/><Relationship Id="rId36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48.xml"/><Relationship Id="rId106" Type="http://schemas.openxmlformats.org/officeDocument/2006/relationships/externalLink" Target="externalLinks/externalLink97.xml"/><Relationship Id="rId127" Type="http://schemas.openxmlformats.org/officeDocument/2006/relationships/externalLink" Target="externalLinks/externalLink11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43.xml"/><Relationship Id="rId73" Type="http://schemas.openxmlformats.org/officeDocument/2006/relationships/externalLink" Target="externalLinks/externalLink64.xml"/><Relationship Id="rId78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85.xml"/><Relationship Id="rId99" Type="http://schemas.openxmlformats.org/officeDocument/2006/relationships/externalLink" Target="externalLinks/externalLink90.xml"/><Relationship Id="rId101" Type="http://schemas.openxmlformats.org/officeDocument/2006/relationships/externalLink" Target="externalLinks/externalLink92.xml"/><Relationship Id="rId122" Type="http://schemas.openxmlformats.org/officeDocument/2006/relationships/externalLink" Target="externalLinks/externalLink1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38.xml"/><Relationship Id="rId68" Type="http://schemas.openxmlformats.org/officeDocument/2006/relationships/externalLink" Target="externalLinks/externalLink59.xml"/><Relationship Id="rId89" Type="http://schemas.openxmlformats.org/officeDocument/2006/relationships/externalLink" Target="externalLinks/externalLink80.xml"/><Relationship Id="rId112" Type="http://schemas.openxmlformats.org/officeDocument/2006/relationships/externalLink" Target="externalLinks/externalLink103.xml"/><Relationship Id="rId133" Type="http://schemas.openxmlformats.org/officeDocument/2006/relationships/externalLink" Target="externalLinks/externalLink124.xml"/><Relationship Id="rId438" Type="http://customschemas.google.com/relationships/workbookmetadata" Target="metadata"/><Relationship Id="rId16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26</xdr:row>
      <xdr:rowOff>0</xdr:rowOff>
    </xdr:from>
    <xdr:to>
      <xdr:col>15</xdr:col>
      <xdr:colOff>301925</xdr:colOff>
      <xdr:row>27</xdr:row>
      <xdr:rowOff>120770</xdr:rowOff>
    </xdr:to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1DF4173C-59A5-7221-2109-A2CBFC059E56}"/>
            </a:ext>
          </a:extLst>
        </xdr:cNvPr>
        <xdr:cNvSpPr>
          <a:spLocks noChangeAspect="1" noChangeArrowheads="1"/>
        </xdr:cNvSpPr>
      </xdr:nvSpPr>
      <xdr:spPr bwMode="auto">
        <a:xfrm>
          <a:off x="9627079" y="4183811"/>
          <a:ext cx="301925" cy="30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2439</xdr:colOff>
      <xdr:row>2</xdr:row>
      <xdr:rowOff>70990</xdr:rowOff>
    </xdr:from>
    <xdr:to>
      <xdr:col>23</xdr:col>
      <xdr:colOff>375667</xdr:colOff>
      <xdr:row>11</xdr:row>
      <xdr:rowOff>169690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3361F4-ABBB-0061-E467-18BD28A5F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2878" y="432743"/>
          <a:ext cx="6606507" cy="1796155"/>
        </a:xfrm>
        <a:prstGeom prst="rect">
          <a:avLst/>
        </a:prstGeom>
      </xdr:spPr>
    </xdr:pic>
    <xdr:clientData/>
  </xdr:twoCellAnchor>
  <xdr:twoCellAnchor editAs="oneCell">
    <xdr:from>
      <xdr:col>15</xdr:col>
      <xdr:colOff>65353</xdr:colOff>
      <xdr:row>21</xdr:row>
      <xdr:rowOff>2</xdr:rowOff>
    </xdr:from>
    <xdr:to>
      <xdr:col>21</xdr:col>
      <xdr:colOff>607450</xdr:colOff>
      <xdr:row>61</xdr:row>
      <xdr:rowOff>114010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092ABB-F7B7-4B88-BFBD-B14B06DD9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5147" y="3908029"/>
          <a:ext cx="5247415" cy="7433392"/>
        </a:xfrm>
        <a:prstGeom prst="rect">
          <a:avLst/>
        </a:prstGeom>
      </xdr:spPr>
    </xdr:pic>
    <xdr:clientData/>
  </xdr:twoCellAnchor>
  <xdr:twoCellAnchor editAs="oneCell">
    <xdr:from>
      <xdr:col>15</xdr:col>
      <xdr:colOff>78423</xdr:colOff>
      <xdr:row>98</xdr:row>
      <xdr:rowOff>91492</xdr:rowOff>
    </xdr:from>
    <xdr:to>
      <xdr:col>21</xdr:col>
      <xdr:colOff>665739</xdr:colOff>
      <xdr:row>131</xdr:row>
      <xdr:rowOff>5229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35B4C9-94BC-48CF-B688-6968856EC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78217" y="18089331"/>
          <a:ext cx="5292634" cy="59522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485775</xdr:colOff>
      <xdr:row>27</xdr:row>
      <xdr:rowOff>57150</xdr:rowOff>
    </xdr:from>
    <xdr:ext cx="7029450" cy="29241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43</xdr:row>
      <xdr:rowOff>152400</xdr:rowOff>
    </xdr:from>
    <xdr:ext cx="6467475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10</xdr:row>
      <xdr:rowOff>47625</xdr:rowOff>
    </xdr:from>
    <xdr:ext cx="7086600" cy="30003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26</xdr:row>
      <xdr:rowOff>0</xdr:rowOff>
    </xdr:from>
    <xdr:to>
      <xdr:col>16</xdr:col>
      <xdr:colOff>301925</xdr:colOff>
      <xdr:row>27</xdr:row>
      <xdr:rowOff>120771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E40C575-146B-4810-9ABC-304E88C02B1B}"/>
            </a:ext>
          </a:extLst>
        </xdr:cNvPr>
        <xdr:cNvSpPr>
          <a:spLocks noChangeAspect="1" noChangeArrowheads="1"/>
        </xdr:cNvSpPr>
      </xdr:nvSpPr>
      <xdr:spPr bwMode="auto">
        <a:xfrm>
          <a:off x="12603192" y="4753155"/>
          <a:ext cx="301925" cy="30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2439</xdr:colOff>
      <xdr:row>2</xdr:row>
      <xdr:rowOff>70990</xdr:rowOff>
    </xdr:from>
    <xdr:to>
      <xdr:col>24</xdr:col>
      <xdr:colOff>375667</xdr:colOff>
      <xdr:row>13</xdr:row>
      <xdr:rowOff>11408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0C735-BFB7-4DB7-9F43-DB643D27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5631" y="433299"/>
          <a:ext cx="6653259" cy="1772225"/>
        </a:xfrm>
        <a:prstGeom prst="rect">
          <a:avLst/>
        </a:prstGeom>
      </xdr:spPr>
    </xdr:pic>
    <xdr:clientData/>
  </xdr:twoCellAnchor>
  <xdr:twoCellAnchor editAs="oneCell">
    <xdr:from>
      <xdr:col>16</xdr:col>
      <xdr:colOff>65353</xdr:colOff>
      <xdr:row>21</xdr:row>
      <xdr:rowOff>2</xdr:rowOff>
    </xdr:from>
    <xdr:to>
      <xdr:col>22</xdr:col>
      <xdr:colOff>607450</xdr:colOff>
      <xdr:row>61</xdr:row>
      <xdr:rowOff>114009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87EB45-8880-4D31-8FC2-AB87C8D3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545" y="3847383"/>
          <a:ext cx="5252120" cy="7360197"/>
        </a:xfrm>
        <a:prstGeom prst="rect">
          <a:avLst/>
        </a:prstGeom>
      </xdr:spPr>
    </xdr:pic>
    <xdr:clientData/>
  </xdr:twoCellAnchor>
  <xdr:twoCellAnchor editAs="oneCell">
    <xdr:from>
      <xdr:col>16</xdr:col>
      <xdr:colOff>78423</xdr:colOff>
      <xdr:row>98</xdr:row>
      <xdr:rowOff>91492</xdr:rowOff>
    </xdr:from>
    <xdr:to>
      <xdr:col>22</xdr:col>
      <xdr:colOff>665739</xdr:colOff>
      <xdr:row>131</xdr:row>
      <xdr:rowOff>5229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CC6504-3929-4FF7-B3E0-6A4EA96A1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81615" y="17887786"/>
          <a:ext cx="5297339" cy="58918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STRUCTURE%20PRICE%20OF%20BQ%20KOMPAS%20GRAMEDI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ariangau%20Trade%20Center\WINDOWS\Desktop\AGUNG%20EXAKTA\AGUNG%20JULIANTOKO\CIPTA%20KARYA\DIKNAS-versi.2004.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ISC\Congviec\T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://MYDOCU~1/ANTON/RAB%20Dawuh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ender\TENDER%202005\Gedung\JEMBATAN%20CITRALAND\rap%20Jbt%20Ciputra%20Re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ondo\week-pbl03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://My%20Documents/ANTON/WIRO-CEP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://MISC/Congviec/Ta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AB%20GEDUNG%20PARKIR%20MAL%20CIPUTR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-FREE_ANTS\@rouf\WINDOWS\TEMP\Rar$DI00.296\WINDOWS\TEMP\BOQ%20Permata%20Senayan%2009%20Juni%202003%20R1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://RAB%20PARKIR%20CIPUTR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://My%20Documents/WAN/ANALISA%20HARG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darmawan.7UY9MCJ129WRUSC/My%20Documents/TENDER/TENDER%202004/Jalan_Jbt/BERENG%20BENGKEL/Copy%20of%20RABOP4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CKUP%20LAPTOP\DATA%20D\My%20Documents\TENDER\2007\Dayung\BACKUP%20LAPTOP\DATA%20D\My%20Documents\TENDER\UNMUL\RAB_UNMUL_rev1_revBp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://Blondo/pabelan/MC01-blond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darmawan.7UY9MCJ129WRUSC\My%20Documents\TENDER\TENDER%202004\Jalan_Jbt\BERENG%20BENGKEL\BQ%20Bereng%20Bengk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KIJING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://Project/2019/RAHMAN%20BERAU/RAB%20PENAWARAN%201%20(BUMI%20SIAK%20MAKMUR)/Ian/Tjahyono/Melak%2004/Jengan%20Danum%20-%20Lomuq/Alternatif%20PU/Lomuk%20-%20Benung%203.45%20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://rap4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IRIL\data\CHAIRIL\1005\MASTER%20RA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darmawan.7UY9MCJ129WRUSC/My%20Documents/TENDER/TENDER%202004/Jalan_Jbt/BERENG%20BENGKEL/BQ%20Bereng%20Bengkel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://Project/2019/RAHMAN%20BERAU/RAB%20PENAWARAN%201%20(BUMI%20SIAK%20MAKMUR)/Documents%20and%20Settings/darmawan.7UY9MCJ129WRUSC/My%20Documents/TENDER/TENDER%202004/Jalan_Jbt/BERENG%20BENGKEL/Copy%20of%20RABOP4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a%20harga%20satuan%202013%20final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RETAINING%20WALL%20-%20BATU%20GUNUN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-Pematangan%20dan%20Salura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toshiba/Desktop/DAF-10%20AC%2010-11-2000%20OKE-Jk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-1-ed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analisa%20pu\ANALISA%20HARGA%20201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A\Ian\Tjahyono\Melak%2004\Jengan%20Danum%20-%20Lomuq\Alternatif%20PU\Lomuk%20-%20Benung%203.45%20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LPRO\00.%202020\PROJECT%20TELKOM%202020\Users\mahmud\Downloads\I:\New%20Folder\Gedung\Rsd-Cibinong\C-Rab&amp;Rap-Rsd-Cibinong-060317-compere\Gedung\Arsip%20CIMAHI\RAB-CIMAH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sen-9\data%20(d)\Tecky\Tecky%20BAC\Kost%20Istana%20Dago\RAB%20&amp;%20Adm\RAB%20REVISI%20TERAKHIR%20(Dipisahkan)%202%20-%20Format%20Baru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file%20deky\Documents%20and%20Settings\Nurchayono\My%20Documents\Privat1\Proyek\renov%20TBGS\MATRA\Projects\01CipakuYKK-BI\Teknis\04RAB\rab%20pelaksanaan\03Plot\RAB%20Pengembangan%20Lahan%20Cipaku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esrv/ME%20Database/A%20Project/VARIOUS-FILE/FORMAT_BQ/AFORM-BQ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PH%20Tarikolot%20rev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analisa%20pu\DATA-5\mth-LIII\TAHAP-IV\KRS\AN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A\Tjahyono\Balikpapan\jojon\YANI-YONO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EE%20Gedung%20GOR%20%20APBNP%20Tahap%2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2015\ANALISA%20HARGA%202015\STANDAR%20HARGA%202015%20REVISI%2027%20JANUARI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08\BQ-BARU\PAKET-I\BQ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BARSARNAS%20menara%20201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%20KUTAI%20BARAT%20-%20III\Resak-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Q%20Psr%20Jatinegara%20M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Users\macbook\Downloads\usulan%20belum%20dimasukan\Canopy%20Polycarbonate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Kantor-Rehab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KANTOR%20CAMA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LPRO\00.%202020\PROJECT%20TELKOM%202020\Users\mahmud\Downloads\G:\MUTI%20(G)\New%20Folder\Gedung\Rsd-Cibinong\C-Rab&amp;Rap-Rsd-Cibinong-060317-compere\Gedung\Arsip%20CIMAHI\RAB-CIMAH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ulo\pf\SMG\proyek\9903\bq\bq-ars\BQ-PS&amp;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A15Y4H\GSD\RAB\RAB%20Lengkap%20dengan%20Time%20Schedul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GRAM%20Gdg%202012%20SGR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NCANA%20ANGGARAN%20BIAYA%20TELKOM%20KAIMANA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TRIBUN%20PALING%20BENA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A\PROYEK%20KUTAI%20BARAT%20-%20III\pln-rks-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DATA\data\Proy.2003\Peningkatan.Jembt(beton)Rev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Data\Proy.2006\PPU\Rodenta\Paket%207%20Jembatan%20Tunan\Rab%20Fisik\Fisik%20Rev%201\5-ALA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NI%202013%20(2)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pot%20Farmasi%20Parigi%20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.CIBUBU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Plasa%20Telkom%20Wamena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HAP%2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rokecentre%20revisi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PJK0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-yulia\d\Yulia\ADMINISTRASI\ECCO\TAHAP%20I\Email%20masuk\ANALISA%20ecco-fix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\Proyek%202007\2006\Wijaya%202006\Data%20Center%20surabaya\DATA-6\TPA-2001\OE\ALAT-KRS.xlw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KADEMAN-2011%20-%20item%20baru%20-%20ANTO%20-13%20apri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s\01CipakuYKK-BI\Teknis\04RAB\rab%20pelaksanaan\03Plot\RAB%20Pengembangan%20Lahan%20Cipaku%20Tambahan%20Revisi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PaMdK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Gudang%20Uloe%20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A-JADI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Kantor%20Pengelola%20(Autosaved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yax\DATA%20(D)\BUY'S\ANALISA\RAB%20rumah%20tinggal%20tipe%20A%20(PT%202)%20hemat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analisa%20pu\1.2.%20Penawaran%20Drainase%20K1%205%20Paket\4.My.Documents\Penawaran%20Sepinggan-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%20sd%20watatu%20final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Pembangunan%20Kanto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Rumah%20WAlikota%20%20ADI%20PERKAS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-DRAFT%20MASTER%20RAB-update-%2020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ENT\AREA%205%20-%202019\PROJECT%202019\RKAP%202019%20TR5\Usulan%2030M%20-%20dsatukan%20dengan%2012M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WiTel%20Listrik%20DES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Lanjutan%20Depot%20Farmasi%20200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-OE%20pagar%20ktr%20wk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188D315\2-RAB%20LANJT.%20EXHIBITION%202007.xl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y%20Project\mmc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.1%20Proposal\2.1%20Dharma%20Deli%20Hotel\mmc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STER\RAB\RAB%20X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A\TPW\Stikom\Excel\Book3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PAHS2006%20R2%20draft(MIS)new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0%20(M%20M%20C)\Sipil-Ars\BQ_WASKITA\analisa_str_mmc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si%20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si%20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Divisi%204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Divisi%205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kecil\D\tender\LA_PIAZZA_STR_ARS_FINAL\ANALISA-AR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LPRO\00.%202020\PROJECT%20TELKOM%202020\Users\mahmud\Downloads\A:\An%20ME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aya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PASAR%20PANGKAJENE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30660\Downloads\RENCANA%20Q3%20EVAL%20KHS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BD8864\RAB-WS-8LT-TOTAL-R-KS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A\Tjahyono\YANI-YONO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1ef5750b5c97f6/NEW%20PDPS%202022/KHS%202022/Usulan%202022/Rekap%20Usulan%20Revit%20Renov%20TR5%20Periode%202022%2014.4.22%20SIPIL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1ef5750b5c97f6/Database/01B.%20KHS%202022/Usulan%202022/Rekap%20Usulan%20Revit%20Renov%20TR5%20Periode%202022%2014.4.22%20SIPIL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Turap%20fix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.versi%20B%20ok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Data\DATA\Proyek%202005\Proyek%20Jalan\My%20Documents\data\Analisa%20umum(standard)(DEWAN)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pal%20AC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Rumah%20Jabatan%20WAlikota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bagas\den%20bagas\RAB%20Tender\Cab-%20III\RAB%20Tender%20Th.%202004\CIBUBUR%20TOWN%20SQUARE%20paket%20STR%20&amp;%20ARST\BQ%25233%20Klarifikasi%20&amp;%20Nego%20Revisi\Div~QS\Daan%20Mogot\Ruko%20Daan%20Mogot%20R2a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%20kota%202010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A\J.%20Danum%20-%20Engkuni%20P.%20&amp;%20Lomuk%20-%20Benung%20Full%20Design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A\PROYEK%20KUTAI%20BARAT%20-%20III\2000\KWN\pln-rks-001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Data\Proy.2006\PPU\Rodenta\Paket%207%20Jembatan%20Tunan\Rab%20Fisik\Rab%20&amp;%20Analisa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rotosuseno/Library/Containers/com.microsoft.Excel/Data/Documents/A:/Tjahyono/Balikpapan/jojon/Drainase%20II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Aspal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Pembangunan%20Mess%20Pimpinan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HS%20SPEC%20DES%20SMD-SP.3%20SBR%202009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%20KUTAI%20BARAT%20-%20III\pln-rks-001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WORK\BudiTan\RABSTRARSMERUMAHINDRA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P%202020\C\DATA\Samarinda-SP.3%20Sambera\PraKontrak\APBN%202005\OE-EE\3-DIV10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41CF29B\Usulan%20Perbaikan%20Gedung%20District%20Suramadu%202025%20Update02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\Proyek%202007\2006\Wijaya%202006\Data%20Center%20surabaya\DATA-5\mth-LIII\TAHAP-IV\KRS\ANA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HG-R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%200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%202024\PROJECT%20ANTAM\PROJECT%20ANTAM_BEKASI\DWG\GAMKER-FORCON\PDF%20FORCON\file:\Fitri\transit%20cad\data%202004\GraPARI\GraPARI%20Pontianak\Telkomsel\Reg%201%20-%20Sumatra\Data-Datum\cqc\Telkomsel\palembang\rab%20lampung%202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LPRO\00.%202020\PROJECT%20TELKOM%202020\Users\mahmud\Downloads\A:\&#65420;&#65384;&#65432;&#65419;&#65439;&#65437;&#35386;&#30274;\JICA&#27010;&#32207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211;&#31309;NET(SEM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ELPRO\Documents\AM-SALES%20&amp;%20OPERATION%20SUPPORT\PROJECT%20WITEL%20BALI\Profitability%20Pekerjaan%20Perbaikan%20Papan%20Nama%20Bukit%20Asah%20dll%20Witel%20Bali.xlsx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rk\GSD\Bidding%20&amp;%20Sales%20Solution%20Integration%20-%20Sales%20Solution%20&amp;%20Support\3.%20ENTERPRISE\NEW\Template%20Profitability%20DEFA.xlsx" TargetMode="External"/><Relationship Id="rId1" Type="http://schemas.openxmlformats.org/officeDocument/2006/relationships/externalLinkPath" Target="file:///D:\Werk\GSD\Bidding%20&amp;%20Sales%20Solution%20Integration%20-%20Sales%20Solution%20&amp;%20Support\3.%20ENTERPRISE\NEW\Template%20Profitability%20DE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analisa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HdSheet"/>
      <sheetName val="cover NO. 06"/>
      <sheetName val="Bill No 6"/>
      <sheetName val="REKAP BILL NO 6"/>
      <sheetName val="cover Rekap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ME SUBKON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Rekap"/>
      <sheetName val="rab1"/>
      <sheetName val="RAB"/>
      <sheetName val="Harga Dasar"/>
      <sheetName val="Mobilisasi"/>
      <sheetName val="Analisa +"/>
      <sheetName val="Analisa"/>
      <sheetName val="Material on Site"/>
      <sheetName val="Daf-Penawaran"/>
      <sheetName val="Daf-Alat"/>
      <sheetName val="person1"/>
      <sheetName val="Person"/>
      <sheetName val="Sub-Kon"/>
      <sheetName val="S-abri"/>
      <sheetName val="DMPU"/>
      <sheetName val="Scedule"/>
      <sheetName val="Sheet3"/>
    </sheetNames>
    <sheetDataSet>
      <sheetData sheetId="0"/>
      <sheetData sheetId="1">
        <row r="6">
          <cell r="D6" t="str">
            <v>PENGGANTIAN JEMBATAN DI WILAYAH PELAKSANA III</v>
          </cell>
        </row>
      </sheetData>
      <sheetData sheetId="2"/>
      <sheetData sheetId="3">
        <row r="16">
          <cell r="H16" t="e">
            <v>#REF!</v>
          </cell>
        </row>
        <row r="23">
          <cell r="H23" t="e">
            <v>#REF!</v>
          </cell>
        </row>
        <row r="31">
          <cell r="H31" t="e">
            <v>#REF!</v>
          </cell>
        </row>
        <row r="39">
          <cell r="H39">
            <v>0</v>
          </cell>
        </row>
        <row r="48">
          <cell r="H48" t="e">
            <v>#REF!</v>
          </cell>
        </row>
        <row r="57">
          <cell r="H57" t="e">
            <v>#REF!</v>
          </cell>
        </row>
        <row r="71">
          <cell r="H71" t="e">
            <v>#REF!</v>
          </cell>
        </row>
        <row r="93">
          <cell r="H93" t="e">
            <v>#REF!</v>
          </cell>
        </row>
        <row r="117">
          <cell r="H117">
            <v>25599700</v>
          </cell>
        </row>
        <row r="128">
          <cell r="H128" t="e">
            <v>#REF!</v>
          </cell>
        </row>
      </sheetData>
      <sheetData sheetId="4">
        <row r="23">
          <cell r="F23">
            <v>30000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REKAP"/>
      <sheetName val="RAB"/>
      <sheetName val="HS"/>
      <sheetName val="ANALISA"/>
      <sheetName val="bahan"/>
      <sheetName val="arab"/>
      <sheetName val="ORG-CHART"/>
      <sheetName val="SCHEDULE"/>
      <sheetName val="MET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-03"/>
      <sheetName val="WEEKLY"/>
      <sheetName val="NOV'99"/>
      <sheetName val="DEC'99"/>
      <sheetName val="JAN'00"/>
      <sheetName val="FEB'00"/>
      <sheetName val="MAR'00"/>
      <sheetName val="APR'00"/>
      <sheetName val="MAY'00"/>
      <sheetName val="JUNE'00"/>
      <sheetName val="R.A.B."/>
      <sheetName val="Rekapitulasi (2)"/>
      <sheetName val="Sheet2 (2)"/>
      <sheetName val="Sheet2"/>
      <sheetName val="R_A_B_"/>
      <sheetName val="dwa-01"/>
      <sheetName val="bahan"/>
      <sheetName val="arab"/>
      <sheetName val="bq"/>
      <sheetName val=" anal hrg sat"/>
      <sheetName val="Input Data"/>
      <sheetName val="Rekap"/>
      <sheetName val="BasicPrice"/>
      <sheetName val="REKAP_ARSITEKTUR."/>
      <sheetName val="ANALISA"/>
      <sheetName val="SATUAN"/>
      <sheetName val="SP17"/>
      <sheetName val="Recapitulation"/>
      <sheetName val="Isolasi Luar Dalam"/>
      <sheetName val="Isolasi Luar"/>
      <sheetName val="PHU 05"/>
      <sheetName val="Engine"/>
      <sheetName val="umum"/>
      <sheetName val="rab_analisa"/>
      <sheetName val="5.Anhas"/>
      <sheetName val="MEP"/>
      <sheetName val="D_S_UPAH"/>
      <sheetName val="RAB"/>
      <sheetName val="Markup"/>
      <sheetName val="5-Peralatan"/>
      <sheetName val="S.Nyata KPKN"/>
      <sheetName val="4-Basic Price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SD"/>
      <sheetName val="MET"/>
      <sheetName val="analisa stroke"/>
      <sheetName val="harga 2008"/>
      <sheetName val="Sheet15"/>
      <sheetName val="SAT"/>
      <sheetName val="Hrg Readymix"/>
      <sheetName val="bahan,upah,alat"/>
      <sheetName val="UNIT PRICE ANALYSIS (KSN)"/>
      <sheetName val="UNIT PRICE"/>
      <sheetName val="UNIT PRICE WAGE and MATERIAL"/>
      <sheetName val="ANL_TEK.6"/>
      <sheetName val="BOQ+BTL"/>
      <sheetName val="HB"/>
      <sheetName val="SNI"/>
      <sheetName val="Daft.Sewa Alat"/>
      <sheetName val="BHN &amp; ANAL"/>
      <sheetName val="Market"/>
      <sheetName val="Pengalaman Per"/>
      <sheetName val="Rekap Biaya"/>
      <sheetName val="Kuantitas &amp; Harga"/>
      <sheetName val="Cover"/>
      <sheetName val="analisa "/>
      <sheetName val="H Satuan Dasar"/>
      <sheetName val="SAP"/>
      <sheetName val="H.Material, Upah &amp; Alat"/>
      <sheetName val="Analisa H.Sat.Pek."/>
      <sheetName val="cco (1)"/>
      <sheetName val="minggu"/>
      <sheetName val="rekapccototal"/>
      <sheetName val="Anal K"/>
      <sheetName val="BAHAN (2)"/>
      <sheetName val="data-pendukung"/>
      <sheetName val="Upah&amp;Bahan"/>
      <sheetName val="Analisa-Harga"/>
      <sheetName val="Analisa1-10"/>
      <sheetName val="R A B1"/>
      <sheetName val="SAT-UP"/>
      <sheetName val="B&amp;U"/>
      <sheetName val="ANALISA K"/>
      <sheetName val="U&amp;B"/>
      <sheetName val="Har-sat"/>
      <sheetName val="upah 2"/>
      <sheetName val="SAT_SEWA ALAT"/>
      <sheetName val="SAT_UPAH"/>
      <sheetName val="SAT_BAHAN"/>
      <sheetName val="Fill this out first___"/>
      <sheetName val="BOQ"/>
      <sheetName val="ANAL.BOW"/>
      <sheetName val="ANAL_BOW"/>
      <sheetName val="bahn"/>
      <sheetName val="BAG-2"/>
      <sheetName val="DKH(1)"/>
      <sheetName val="ALAT1"/>
      <sheetName val="4BP"/>
      <sheetName val="Inf"/>
      <sheetName val="Rekap(1)"/>
      <sheetName val="Basic Price"/>
      <sheetName val="alat"/>
      <sheetName val="E"/>
      <sheetName val="Material"/>
      <sheetName val="A"/>
      <sheetName val="H-Dasar-Bahan"/>
      <sheetName val="Harga Sewa Alat"/>
      <sheetName val="Cur"/>
      <sheetName val="Anal-BM"/>
      <sheetName val="Bahan Upah"/>
      <sheetName val="Rekapitulasi"/>
      <sheetName val="Rkp B. UP"/>
      <sheetName val="Harga Sat Dasar"/>
      <sheetName val="Data Alat"/>
      <sheetName val="TS"/>
      <sheetName val="3-DIV2"/>
      <sheetName val="H.Satuan"/>
      <sheetName val="ANalat"/>
      <sheetName val="div-8"/>
      <sheetName val="Rekap "/>
      <sheetName val="NP"/>
      <sheetName val="Harga satuan"/>
      <sheetName val="Analisa SNI"/>
      <sheetName val="HSBU"/>
      <sheetName val="TENAGA"/>
      <sheetName val="daft anl"/>
      <sheetName val="div-7"/>
      <sheetName val="div-5"/>
      <sheetName val="Harga S Dasar UNTUK IDISI"/>
      <sheetName val="Bangunan Utama"/>
      <sheetName val="ANL STR"/>
      <sheetName val="5-ALAT(1)"/>
      <sheetName val="Informasi"/>
      <sheetName val="D2"/>
      <sheetName val="Agg  CBR 60"/>
      <sheetName val="ES STG"/>
      <sheetName val="Currency Rate"/>
      <sheetName val="KWANT&amp;HARGA"/>
      <sheetName val="HAR UPAH"/>
      <sheetName val="ANALISA ALAT"/>
      <sheetName val="ANAL"/>
      <sheetName val="R_A_B_2"/>
      <sheetName val="Rekapitulasi_(2)1"/>
      <sheetName val="Sheet2_(2)1"/>
      <sheetName val="_anal_hrg_sat1"/>
      <sheetName val="Input_Data1"/>
      <sheetName val="REKAP_ARSITEKTUR_1"/>
      <sheetName val="R_A_B_1"/>
      <sheetName val="Rekapitulasi_(2)"/>
      <sheetName val="Sheet2_(2)"/>
      <sheetName val="_anal_hrg_sat"/>
      <sheetName val="Input_Data"/>
      <sheetName val="REKAP_ARSITEKTUR_"/>
      <sheetName val="R_A_B_3"/>
      <sheetName val="Rekapitulasi_(2)2"/>
      <sheetName val="Sheet2_(2)2"/>
      <sheetName val="_anal_hrg_sat2"/>
      <sheetName val="Input_Data2"/>
      <sheetName val="REKAP_ARSITEKTUR_2"/>
      <sheetName val="R_A_B_4"/>
      <sheetName val="Rekapitulasi_(2)3"/>
      <sheetName val="Sheet2_(2)3"/>
      <sheetName val="_anal_hrg_sat3"/>
      <sheetName val="Input_Data3"/>
      <sheetName val="REKAP_ARSITEKTUR_3"/>
      <sheetName val="R_A_B_5"/>
      <sheetName val="Rekapitulasi_(2)4"/>
      <sheetName val="Sheet2_(2)4"/>
      <sheetName val="_anal_hrg_sat4"/>
      <sheetName val="Input_Data4"/>
      <sheetName val="REKAP_ARSITEKTUR_4"/>
      <sheetName val="upah bahan "/>
      <sheetName val="DATA"/>
      <sheetName val="Du_lieu"/>
      <sheetName val="DASAR"/>
      <sheetName val="SAT-DAS"/>
      <sheetName val="Analisa 2"/>
      <sheetName val="H-Dasar-Alat"/>
      <sheetName val="ANALISA STRUKTUR "/>
      <sheetName val="analis"/>
      <sheetName val="Daftar BOQ"/>
      <sheetName val="Reference"/>
      <sheetName val="harga"/>
      <sheetName val="Summary 6.4"/>
      <sheetName val="ANL-E"/>
      <sheetName val="UPAH BAHAN"/>
      <sheetName val="met biasa"/>
      <sheetName val="met mpu"/>
      <sheetName val="kuant"/>
      <sheetName val="pra-RK3K"/>
      <sheetName val="ANALISA AS-BUTON"/>
      <sheetName val="isian"/>
      <sheetName val="LAP-MGG-DINAS"/>
      <sheetName val="3-DIV5"/>
      <sheetName val="A+Supl."/>
      <sheetName val="7"/>
      <sheetName val="DAFTAR HARGA"/>
      <sheetName val="PRICE"/>
      <sheetName val="HARSAT-lain"/>
      <sheetName val="HARSAT-tanah"/>
      <sheetName val="HARSAT-lhn"/>
      <sheetName val="ESCON"/>
      <sheetName val="Perm. Test"/>
      <sheetName val="HB "/>
      <sheetName val="H_Satuan"/>
      <sheetName val="Harga Dasar"/>
      <sheetName val="2"/>
      <sheetName val="6"/>
      <sheetName val="ANK"/>
      <sheetName val="Upah"/>
      <sheetName val="Uraian Teknis"/>
      <sheetName val="analisa hor"/>
      <sheetName val="Rap"/>
      <sheetName val="Div2"/>
      <sheetName val="bahan+upah"/>
      <sheetName val="Unit Rate"/>
      <sheetName val="ANALISA-HST"/>
      <sheetName val="PO2"/>
      <sheetName val="sai"/>
      <sheetName val="WAGES"/>
      <sheetName val="ANMPI"/>
      <sheetName val="WRItten(1)"/>
      <sheetName val="BU"/>
      <sheetName val="Bunga"/>
      <sheetName val="hrg-dsr"/>
      <sheetName val="AN-SNI"/>
      <sheetName val="Peralatan"/>
      <sheetName val="HRG BHN"/>
      <sheetName val="WF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OQ"/>
      <sheetName val="hrg-dsr"/>
      <sheetName val="Analisa tambahan"/>
      <sheetName val="t.sched"/>
      <sheetName val="Analisa biasa"/>
      <sheetName val="Sheet3"/>
      <sheetName val="Analisa-Teknik"/>
      <sheetName val="hrg_dsr"/>
      <sheetName val="Analisa H.Sat.Pek."/>
      <sheetName val="H.Material, Upah &amp; Alat"/>
      <sheetName val="Rekapitulasi"/>
      <sheetName val="rab_analisa"/>
      <sheetName val="sched"/>
      <sheetName val="HS"/>
      <sheetName val="Material"/>
    </sheetNames>
    <sheetDataSet>
      <sheetData sheetId="0"/>
      <sheetData sheetId="1">
        <row r="33">
          <cell r="I33">
            <v>163260.04200000002</v>
          </cell>
        </row>
      </sheetData>
      <sheetData sheetId="2"/>
      <sheetData sheetId="3">
        <row r="10">
          <cell r="D10">
            <v>6500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ME SUBKON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REKAP"/>
      <sheetName val="sat pekerjaan"/>
      <sheetName val="bahan"/>
      <sheetName val="upah_rap"/>
      <sheetName val="arap"/>
      <sheetName val="arab"/>
      <sheetName val="rab"/>
      <sheetName val="cek_hit"/>
      <sheetName val="Sheet1"/>
      <sheetName val="upah"/>
      <sheetName val="anal rab"/>
      <sheetName val="pembesian"/>
      <sheetName val="Rekapitulasi"/>
      <sheetName val="BOQ"/>
      <sheetName val="Har-sat"/>
      <sheetName val="dayvol WEDI"/>
      <sheetName val="dayvol adibarat"/>
      <sheetName val="ERET"/>
      <sheetName val="LKVL-CK-HT-GD1"/>
      <sheetName val="TONGKE3p "/>
      <sheetName val="#REF"/>
      <sheetName val="chitiet"/>
      <sheetName val="DONGIA"/>
      <sheetName val="DON GIA"/>
      <sheetName val="CHITIET VL-NC"/>
      <sheetName val="Tiepdia"/>
      <sheetName val="VCV-BE-TONG"/>
      <sheetName val="TNHCHINH"/>
      <sheetName val="harga"/>
      <sheetName val="Up &amp; bhn"/>
      <sheetName val="ANALISA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TH VL, NC, DDHT Thanhphuoc"/>
      <sheetName val="thao-go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"/>
      <sheetName val="TDTKP1"/>
      <sheetName val="KPVC-BD "/>
      <sheetName val="Memb Schd"/>
      <sheetName val="5-ALAT(1)"/>
      <sheetName val="4-Basic Price"/>
      <sheetName val="UBA"/>
      <sheetName val="hrg-dsr"/>
      <sheetName val="Rkp Progres"/>
      <sheetName val="UP_an"/>
      <sheetName val="Peralatan"/>
      <sheetName val="Basic Price"/>
      <sheetName val="Satuan Bahan &amp; Upah"/>
      <sheetName val="Material"/>
      <sheetName val="hsbu"/>
      <sheetName val="analis"/>
      <sheetName val="NP"/>
      <sheetName val="PO-2"/>
      <sheetName val="Rab SD"/>
      <sheetName val="material-kandangan"/>
      <sheetName val="rek.PUS oe"/>
      <sheetName val="RABA"/>
      <sheetName val="Kuantitas &amp; Harga"/>
      <sheetName val="jadwal pekerjaan (print)"/>
      <sheetName val="Cover"/>
      <sheetName val="Bill"/>
      <sheetName val="Rekap Bill"/>
      <sheetName val="An_ Harga"/>
      <sheetName val="INF"/>
      <sheetName val="Str"/>
      <sheetName val="Invoice"/>
      <sheetName val="Bahan "/>
      <sheetName val="Pekerjaan "/>
      <sheetName val="TOWN"/>
      <sheetName val="R.A.B."/>
      <sheetName val="Analisa major"/>
      <sheetName val="AC"/>
      <sheetName val="H S D"/>
      <sheetName val="INPUT"/>
      <sheetName val="#REF!"/>
      <sheetName val="SKh.1.7.16.1.(3)"/>
      <sheetName val="Summary"/>
      <sheetName val="Harga S Dasar UNTUK IDISI"/>
      <sheetName val="isian"/>
      <sheetName val="DIV-8a"/>
      <sheetName val="4-Basic Price Upah dan Bahan"/>
      <sheetName val="H.Material, Upah &amp; Alat"/>
      <sheetName val="Analisa H.Sat.Pek."/>
      <sheetName val="D7(1)"/>
      <sheetName val="3-DIV4"/>
      <sheetName val="HARGA SATUAN"/>
      <sheetName val="ANALISA HARGA SATUAN"/>
      <sheetName val="ANALISA ALAT"/>
      <sheetName val="REKAP DAN RAB"/>
      <sheetName val="Alat (1)"/>
      <sheetName val="Material-mr"/>
      <sheetName val="Rate"/>
      <sheetName val="UMUM"/>
      <sheetName val="LEMBAR3"/>
      <sheetName val="LEMBAR1"/>
      <sheetName val="LEMBAR2"/>
      <sheetName val="LEMBAR4"/>
      <sheetName val="LEMBAR5"/>
      <sheetName val="Div2"/>
      <sheetName val="Div3"/>
      <sheetName val="Div4"/>
      <sheetName val="Div5"/>
      <sheetName val="Div6"/>
      <sheetName val="Div7"/>
      <sheetName val="Div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at pekerjaan"/>
      <sheetName val="material"/>
      <sheetName val="upah"/>
      <sheetName val="anal rap"/>
      <sheetName val="anal rab"/>
      <sheetName val="rab"/>
      <sheetName val="ANALISA"/>
    </sheetNames>
    <sheetDataSet>
      <sheetData sheetId="0"/>
      <sheetData sheetId="1"/>
      <sheetData sheetId="2"/>
      <sheetData sheetId="3"/>
      <sheetData sheetId="4"/>
      <sheetData sheetId="5">
        <row r="21">
          <cell r="L21">
            <v>700</v>
          </cell>
        </row>
        <row r="322">
          <cell r="L322">
            <v>30745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  <sheetName val="rab_analisa"/>
    </sheetNames>
    <sheetDataSet>
      <sheetData sheetId="0"/>
      <sheetData sheetId="1">
        <row r="7">
          <cell r="E7">
            <v>225000</v>
          </cell>
        </row>
        <row r="8">
          <cell r="E8">
            <v>254000</v>
          </cell>
        </row>
        <row r="9">
          <cell r="E9">
            <v>300000</v>
          </cell>
        </row>
        <row r="10">
          <cell r="E10">
            <v>600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id"/>
      <sheetName val="Rekap"/>
      <sheetName val="R.A.B."/>
      <sheetName val="Analisa-pci_girder"/>
      <sheetName val="Traffic(2a)"/>
      <sheetName val="Maint(2b)"/>
      <sheetName val="MoS(2c)"/>
      <sheetName val="Conf(2d1-2)"/>
      <sheetName val="Bid_E(3)"/>
      <sheetName val="Slctd_PI(4)"/>
      <sheetName val="Slctd_CD(5)"/>
      <sheetName val="LoPCons_ E(6)"/>
      <sheetName val="P_ Staff(7)"/>
      <sheetName val="Sub_ C(8)"/>
      <sheetName val="Affidavit(9)"/>
      <sheetName val="Est_FCR (10-1)"/>
      <sheetName val="Bd_FCR (10-2)"/>
      <sheetName val="FIPA (11)"/>
      <sheetName val="Cont_time&amp;ES(1ab) "/>
      <sheetName val="RAB (TS)"/>
      <sheetName val="GTS (2)"/>
      <sheetName val="Str_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H33">
            <v>9100000</v>
          </cell>
        </row>
        <row r="83">
          <cell r="H83">
            <v>230545660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 rev"/>
      <sheetName val="overhead"/>
      <sheetName val="INDEX"/>
      <sheetName val="grand rekap"/>
      <sheetName val="rekap struktur"/>
      <sheetName val="rab struk"/>
      <sheetName val="Besi"/>
      <sheetName val="hrg dasar struk"/>
      <sheetName val="analisa"/>
      <sheetName val="Analisa major"/>
      <sheetName val="hasat"/>
      <sheetName val="rekap arch."/>
      <sheetName val="rab arch"/>
      <sheetName val="hrg dasar arch"/>
      <sheetName val="anal arch"/>
      <sheetName val="hasat arch"/>
      <sheetName val="hrg kusen arch"/>
      <sheetName val="anal kusen arch"/>
      <sheetName val="rekap mekanikal"/>
      <sheetName val="rab mekanikal"/>
      <sheetName val="rekap elektrikal"/>
      <sheetName val="rab elektrikal"/>
      <sheetName val="Appendix 8"/>
      <sheetName val="Appendix 1"/>
      <sheetName val="Appendix 2"/>
      <sheetName val="Appendix 5"/>
      <sheetName val="Appendix 6"/>
      <sheetName val="Appendix 7"/>
      <sheetName val="Appendix 9"/>
      <sheetName val="Appedix 1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.A.B. (2)"/>
      <sheetName val="R.A.B."/>
      <sheetName val="Rekap-blondo"/>
      <sheetName val="RAB-Blondo (2)"/>
      <sheetName val="RAB-Blondo"/>
      <sheetName val="Rekap-Grasak"/>
      <sheetName val="RAB-Grasak (2)"/>
      <sheetName val="RAB-Grasak"/>
      <sheetName val="Rekap-Pabelan"/>
      <sheetName val="RAB-Pabelan (2)"/>
      <sheetName val="RAB-Pabelan"/>
      <sheetName val="Rekap-Rblatung"/>
      <sheetName val="RAB-Blatung (2)"/>
      <sheetName val="RAB-Blatung"/>
      <sheetName val="Rekap-Bacem"/>
      <sheetName val="RAB-Bacem (2)"/>
      <sheetName val="RAB-Bacem"/>
      <sheetName val="Network"/>
      <sheetName val="STRUCTURE"/>
      <sheetName val="Sheet1"/>
      <sheetName val="Sheet2"/>
      <sheetName val="Sheet3"/>
      <sheetName val="Cover"/>
      <sheetName val="Daftar Isi"/>
      <sheetName val="Sub Contractor"/>
      <sheetName val="Material on Site"/>
      <sheetName val="H.Material, Upah &amp; Alat"/>
      <sheetName val="Analisa H.Sat.Pek."/>
      <sheetName val="H_Material_ Upah _ Alat"/>
      <sheetName val="Analisa H_Sat_Pek_"/>
      <sheetName val="PO-2"/>
      <sheetName val="Analisa Harga Satuan"/>
      <sheetName val="hrgbahan"/>
      <sheetName val="H_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9">
          <cell r="G29">
            <v>101000</v>
          </cell>
        </row>
        <row r="30">
          <cell r="G30">
            <v>187700</v>
          </cell>
        </row>
        <row r="32">
          <cell r="G32">
            <v>383000</v>
          </cell>
        </row>
        <row r="33">
          <cell r="G33">
            <v>1144000</v>
          </cell>
        </row>
        <row r="34">
          <cell r="G34">
            <v>1211000</v>
          </cell>
        </row>
      </sheetData>
      <sheetData sheetId="28">
        <row r="29">
          <cell r="H29">
            <v>60097500</v>
          </cell>
        </row>
        <row r="137">
          <cell r="H137">
            <v>16923.299999999996</v>
          </cell>
        </row>
        <row r="187">
          <cell r="H187">
            <v>25033.399999999998</v>
          </cell>
        </row>
        <row r="237">
          <cell r="H237">
            <v>55408.795000000006</v>
          </cell>
        </row>
        <row r="287">
          <cell r="H287">
            <v>52567.145000000004</v>
          </cell>
        </row>
        <row r="337">
          <cell r="H337">
            <v>15015.525</v>
          </cell>
        </row>
        <row r="387">
          <cell r="H387">
            <v>290466.70500000002</v>
          </cell>
        </row>
        <row r="437">
          <cell r="H437">
            <v>328199.99699999997</v>
          </cell>
        </row>
        <row r="487">
          <cell r="H487">
            <v>265379.99949999998</v>
          </cell>
        </row>
        <row r="537">
          <cell r="H537">
            <v>273780.00049999997</v>
          </cell>
        </row>
        <row r="587">
          <cell r="H587">
            <v>204265.8</v>
          </cell>
        </row>
        <row r="637">
          <cell r="H637">
            <v>188259.99799999999</v>
          </cell>
        </row>
        <row r="687">
          <cell r="H687">
            <v>53699500</v>
          </cell>
        </row>
        <row r="737">
          <cell r="H737">
            <v>3686288.8695</v>
          </cell>
        </row>
        <row r="787">
          <cell r="H787">
            <v>4126.9970000000003</v>
          </cell>
        </row>
        <row r="837">
          <cell r="H837">
            <v>4208</v>
          </cell>
        </row>
        <row r="887">
          <cell r="H887">
            <v>203.79499999999999</v>
          </cell>
        </row>
        <row r="937">
          <cell r="H937">
            <v>250.25099999999998</v>
          </cell>
        </row>
        <row r="987">
          <cell r="H987">
            <v>177162.75</v>
          </cell>
        </row>
        <row r="1037">
          <cell r="H1037">
            <v>98024.57</v>
          </cell>
        </row>
        <row r="1087">
          <cell r="H1087">
            <v>2752020.8638464999</v>
          </cell>
        </row>
        <row r="1137">
          <cell r="H1137">
            <v>433199.99849999999</v>
          </cell>
        </row>
        <row r="1187">
          <cell r="H1187">
            <v>431800</v>
          </cell>
        </row>
        <row r="1237">
          <cell r="H1237">
            <v>110883</v>
          </cell>
        </row>
        <row r="1287">
          <cell r="H1287">
            <v>109425</v>
          </cell>
        </row>
        <row r="1337">
          <cell r="H1337">
            <v>17582.580999999998</v>
          </cell>
        </row>
      </sheetData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Sub Contractor"/>
      <sheetName val="Material on Site"/>
      <sheetName val="Rekapitulasi"/>
      <sheetName val="R.A.B."/>
      <sheetName val="H.Material, Upah &amp; Alat"/>
      <sheetName val="Analisa H.Sat.Pek."/>
      <sheetName val="H_Material_ Upah _ Alat"/>
      <sheetName val="Analisa H_Sat_Pek_"/>
      <sheetName val="Analisa major"/>
      <sheetName val="suppl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"/>
      <sheetName val="Rekap"/>
      <sheetName val="Renolit"/>
      <sheetName val="Upah K"/>
      <sheetName val="Rekap Analisa K"/>
      <sheetName val="K.321"/>
      <sheetName val="K.311"/>
      <sheetName val="K.714"/>
      <sheetName val="K.715"/>
      <sheetName val="K.516"/>
      <sheetName val="K.705"/>
      <sheetName val="K.719"/>
      <sheetName val="K.725"/>
      <sheetName val="K.722"/>
      <sheetName val="K.721"/>
      <sheetName val="Rekap Sesuai Bow"/>
      <sheetName val="Rab Sesuai Bow"/>
      <sheetName val="Rab"/>
      <sheetName val="Upah"/>
      <sheetName val="Rekap Analisa Bow"/>
      <sheetName val="Analisa Bow (2)"/>
      <sheetName val="Analisa Bow"/>
      <sheetName val="Metode"/>
      <sheetName val="Mobdemobil"/>
      <sheetName val="Schedule"/>
      <sheetName val="Besi Abut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CHITIET VL-NC-TT-3p"/>
      <sheetName val="TDTKP"/>
      <sheetName val="TDTKP1"/>
      <sheetName val="KPVC-BD "/>
      <sheetName val="VCV-BE-TONG"/>
      <sheetName val="Material"/>
      <sheetName val="List Plant"/>
      <sheetName val="SAPON"/>
      <sheetName val="Mob"/>
      <sheetName val="D7"/>
    </sheetNames>
    <sheetDataSet>
      <sheetData sheetId="0"/>
      <sheetData sheetId="1"/>
      <sheetData sheetId="2"/>
      <sheetData sheetId="3"/>
      <sheetData sheetId="4"/>
      <sheetData sheetId="5">
        <row r="11">
          <cell r="G11">
            <v>450</v>
          </cell>
        </row>
        <row r="12">
          <cell r="G12">
            <v>264000</v>
          </cell>
        </row>
        <row r="13">
          <cell r="G13">
            <v>242000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uraian"/>
      <sheetName val="rekap-analis"/>
      <sheetName val="analis"/>
      <sheetName val="harga-satuan"/>
      <sheetName val="data"/>
      <sheetName val="rekap_ana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7">
          <cell r="F57" t="str">
            <v>Manager</v>
          </cell>
        </row>
      </sheetData>
      <sheetData sheetId="9">
        <row r="7">
          <cell r="D7" t="str">
            <v>PT. Nindya Karya (Persero) Wilayah II</v>
          </cell>
        </row>
      </sheetData>
      <sheetData sheetId="10"/>
      <sheetData sheetId="11">
        <row r="12">
          <cell r="G12">
            <v>175000</v>
          </cell>
        </row>
        <row r="29">
          <cell r="G29">
            <v>100000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id"/>
      <sheetName val="Rekap"/>
      <sheetName val="R.A.B."/>
      <sheetName val="Analisa-pci_girder"/>
      <sheetName val="Traffic(2a)"/>
      <sheetName val="Maint(2b)"/>
      <sheetName val="MoS(2c)"/>
      <sheetName val="Conf(2d1-2)"/>
      <sheetName val="Bid_E(3)"/>
      <sheetName val="Slctd_PI(4)"/>
      <sheetName val="Slctd_CD(5)"/>
      <sheetName val="LoPCons_ E(6)"/>
      <sheetName val="P_ Staff(7)"/>
      <sheetName val="Sub_ C(8)"/>
      <sheetName val="Affidavit(9)"/>
      <sheetName val="Est_FCR (10-1)"/>
      <sheetName val="Bd_FCR (10-2)"/>
      <sheetName val="FIPA (11)"/>
      <sheetName val="Cont_time&amp;ES(1ab) "/>
      <sheetName val="RAB (TS)"/>
      <sheetName val="GTS (2)"/>
      <sheetName val="Str_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Quarry"/>
      <sheetName val="Informasi"/>
      <sheetName val="Mobilisasi (ok)"/>
      <sheetName val="Mobilisasi"/>
      <sheetName val="Perhitungan Mobilisasi Alat"/>
      <sheetName val="Lalu Lintas"/>
      <sheetName val="Jembatan Sementara"/>
      <sheetName val="cross"/>
      <sheetName val="Analisa K3"/>
      <sheetName val="4-Analisa Quarry"/>
      <sheetName val="4-formulir harga bahan"/>
      <sheetName val="REKAP SNI"/>
      <sheetName val="Analisa SNI"/>
      <sheetName val="Agg Halus &amp; Kasar NDA DI PAKE"/>
      <sheetName val="ANALISA E ~ DIVISI 2.1-2.4"/>
      <sheetName val="ANALISA E~DIVISI 3(1-4)"/>
      <sheetName val="ANALISA E~DIVISI 4.2"/>
      <sheetName val="ANALISA E~DIVISI 5 (1-4)"/>
      <sheetName val="ANALISA E~DIVISI 6.(1,2,3,5,6)"/>
      <sheetName val="ANALISA E~DIVISI 6.4(1-5)"/>
      <sheetName val="REKAP HARGA &amp;  SEWA ALAT"/>
      <sheetName val="BAHAN"/>
      <sheetName val="UPAH"/>
      <sheetName val="BOQ"/>
      <sheetName val="ANALISA E~DIVISI 7.1"/>
      <sheetName val="D7(2)"/>
      <sheetName val="D7(3)"/>
      <sheetName val="ANALISA ALAT"/>
      <sheetName val="REKAP E"/>
      <sheetName val="D8(1)"/>
      <sheetName val="D8(2)"/>
      <sheetName val="D9"/>
      <sheetName val="D10 LS-Rutin"/>
      <sheetName val="D10 Kuantitas"/>
      <sheetName val="D10 Analisa HSP"/>
      <sheetName val="Peta_Quarry"/>
      <sheetName val="Mobilisasi_(ok)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REKAP_SNI"/>
      <sheetName val="Analisa_SNI"/>
      <sheetName val="Agg_Halus_&amp;_Kasar_NDA_DI_PAKE"/>
      <sheetName val="ANALISA_E_~_DIVISI_2_1-2_4"/>
      <sheetName val="ANALISA_E~DIVISI_3(1-4)"/>
      <sheetName val="ANALISA_E~DIVISI_4_2"/>
      <sheetName val="ANALISA_E~DIVISI_5_(1-4)"/>
      <sheetName val="ANALISA_E~DIVISI_6_(1,2,3,5,6)"/>
      <sheetName val="ANALISA_E~DIVISI_6_4(1-5)"/>
      <sheetName val="REKAP_HARGA_&amp;__SEWA_ALAT"/>
      <sheetName val="ANALISA_E~DIVISI_7_1"/>
      <sheetName val="ANALISA_ALAT"/>
      <sheetName val="REKAP_E"/>
      <sheetName val="D10_LS-Rutin"/>
      <sheetName val="D10_Kuantitas"/>
      <sheetName val="D10_Analisa_HSP"/>
      <sheetName val="Data basic price jgan diprint"/>
      <sheetName val="ANALISA HARGA SATUAN"/>
      <sheetName val="Currency Rate"/>
      <sheetName val="Vol."/>
      <sheetName val="Pa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22">
          <cell r="F22">
            <v>70774.039999999994</v>
          </cell>
        </row>
        <row r="59">
          <cell r="F59">
            <v>85600</v>
          </cell>
        </row>
        <row r="68">
          <cell r="F68">
            <v>407242</v>
          </cell>
        </row>
        <row r="95">
          <cell r="F95">
            <v>2149490.5292996871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>
        <row r="15">
          <cell r="AW15">
            <v>1222928.8374700509</v>
          </cell>
        </row>
        <row r="38">
          <cell r="AW38">
            <v>706607.05405188957</v>
          </cell>
        </row>
        <row r="39">
          <cell r="AW39">
            <v>904865.59349665511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SNI"/>
      <sheetName val="BAHAN"/>
      <sheetName val="UPAH"/>
      <sheetName val="mstr"/>
      <sheetName val="backup"/>
      <sheetName val="ANALISA_SNI"/>
      <sheetName val="Data basic price jgan diprint"/>
      <sheetName val="Peralatan"/>
      <sheetName val="Basic Price"/>
      <sheetName val="ANALIS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3">
          <cell r="J13">
            <v>47125</v>
          </cell>
        </row>
        <row r="57">
          <cell r="F57">
            <v>386270</v>
          </cell>
        </row>
        <row r="63">
          <cell r="F63">
            <v>13215</v>
          </cell>
        </row>
        <row r="64">
          <cell r="F64">
            <v>10700</v>
          </cell>
        </row>
        <row r="78">
          <cell r="F78">
            <v>2675000</v>
          </cell>
        </row>
        <row r="99">
          <cell r="F99">
            <v>9630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"/>
      <sheetName val="00000000"/>
      <sheetName val="Harga Satuan"/>
      <sheetName val="RAB"/>
      <sheetName val="Bobot"/>
      <sheetName val="RBbt"/>
      <sheetName val="KS"/>
      <sheetName val="Sheet3"/>
      <sheetName val="Rekap Anl"/>
      <sheetName val="Harga_Satuan"/>
      <sheetName val="ASPAL (14)"/>
      <sheetName val="ANALISA ALAT"/>
      <sheetName val="UPAH"/>
      <sheetName val="escon"/>
      <sheetName val="BOQ"/>
      <sheetName val="CH"/>
      <sheetName val="BALT"/>
      <sheetName val="HSD"/>
      <sheetName val="Kar"/>
      <sheetName val="REK"/>
      <sheetName val="Perm. Test"/>
      <sheetName val="Harga "/>
      <sheetName val="D.1.5"/>
      <sheetName val="FORM X COST"/>
      <sheetName val="H.Satuan"/>
      <sheetName val="Rekap_Anl"/>
      <sheetName val="ASPAL_(14)"/>
      <sheetName val="A"/>
      <sheetName val="NB UNIT3"/>
      <sheetName val="Income Statement"/>
      <sheetName val="GeneralInfo"/>
    </sheetNames>
    <sheetDataSet>
      <sheetData sheetId="0" refreshError="1">
        <row r="125">
          <cell r="I125">
            <v>56198</v>
          </cell>
        </row>
        <row r="143">
          <cell r="I143">
            <v>45427.25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cting"/>
      <sheetName val="A"/>
      <sheetName val="Current"/>
      <sheetName val="PERTANYAAN"/>
      <sheetName val="BOQ"/>
      <sheetName val="CH"/>
      <sheetName val="BALT"/>
      <sheetName val="HSD"/>
      <sheetName val="Kar"/>
      <sheetName val="REK"/>
      <sheetName val="PEK ASPAL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n"/>
      <sheetName val="anlisa"/>
      <sheetName val="kantor"/>
      <sheetName val="PARKIR"/>
      <sheetName val="rekap"/>
      <sheetName val="scdhl"/>
      <sheetName val="tifico"/>
      <sheetName val="BOQ"/>
      <sheetName val="CH"/>
      <sheetName val="BALT"/>
      <sheetName val="HSD"/>
      <sheetName val="Kar"/>
      <sheetName val="REK"/>
      <sheetName val="Srt(2)"/>
      <sheetName val="anal"/>
    </sheetNames>
    <sheetDataSet>
      <sheetData sheetId="0" refreshError="1">
        <row r="7">
          <cell r="D7" t="str">
            <v>Batu gunung/kali, batu belah</v>
          </cell>
        </row>
        <row r="100">
          <cell r="F100">
            <v>35000</v>
          </cell>
        </row>
        <row r="101">
          <cell r="F101">
            <v>40000</v>
          </cell>
        </row>
        <row r="102">
          <cell r="F102">
            <v>50000</v>
          </cell>
        </row>
      </sheetData>
      <sheetData sheetId="1" refreshError="1">
        <row r="7">
          <cell r="D7" t="str">
            <v>Batu gunung/kali, batu belah</v>
          </cell>
        </row>
        <row r="19">
          <cell r="P19">
            <v>30205</v>
          </cell>
        </row>
        <row r="34">
          <cell r="P34">
            <v>5655</v>
          </cell>
        </row>
        <row r="41">
          <cell r="P41">
            <v>125550</v>
          </cell>
        </row>
        <row r="53">
          <cell r="P53">
            <v>53550</v>
          </cell>
        </row>
        <row r="65">
          <cell r="P65">
            <v>278555</v>
          </cell>
        </row>
        <row r="74">
          <cell r="P74">
            <v>138855</v>
          </cell>
        </row>
        <row r="85">
          <cell r="P85">
            <v>44527</v>
          </cell>
        </row>
        <row r="95">
          <cell r="P95">
            <v>39259.1</v>
          </cell>
        </row>
        <row r="104">
          <cell r="P104">
            <v>18009.400000000001</v>
          </cell>
        </row>
        <row r="113">
          <cell r="P113">
            <v>16769.099999999999</v>
          </cell>
        </row>
        <row r="143">
          <cell r="P143">
            <v>344710</v>
          </cell>
        </row>
        <row r="160">
          <cell r="P160">
            <v>286840</v>
          </cell>
        </row>
        <row r="341">
          <cell r="P341">
            <v>6268700</v>
          </cell>
        </row>
        <row r="362">
          <cell r="P362">
            <v>53575</v>
          </cell>
        </row>
        <row r="372">
          <cell r="P372">
            <v>126972.5</v>
          </cell>
        </row>
        <row r="382">
          <cell r="P382">
            <v>123065</v>
          </cell>
        </row>
        <row r="393">
          <cell r="P393">
            <v>100438</v>
          </cell>
        </row>
        <row r="412">
          <cell r="P412">
            <v>6563500</v>
          </cell>
        </row>
        <row r="420">
          <cell r="P420">
            <v>371750</v>
          </cell>
        </row>
        <row r="428">
          <cell r="P428">
            <v>314800</v>
          </cell>
        </row>
        <row r="436">
          <cell r="P436">
            <v>89658.75</v>
          </cell>
        </row>
        <row r="445">
          <cell r="P445">
            <v>41175</v>
          </cell>
        </row>
        <row r="454">
          <cell r="P454">
            <v>16167.500000000002</v>
          </cell>
        </row>
        <row r="480">
          <cell r="P480">
            <v>99545</v>
          </cell>
        </row>
        <row r="490">
          <cell r="P490">
            <v>19158.75</v>
          </cell>
        </row>
        <row r="500">
          <cell r="P500">
            <v>19658.75</v>
          </cell>
        </row>
        <row r="540">
          <cell r="P540">
            <v>58301.2</v>
          </cell>
        </row>
        <row r="551">
          <cell r="P551">
            <v>9632.5</v>
          </cell>
        </row>
        <row r="562">
          <cell r="P562">
            <v>17087.5</v>
          </cell>
        </row>
        <row r="631">
          <cell r="P631">
            <v>37600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.sni "/>
      <sheetName val="an. sni"/>
      <sheetName val="upah"/>
      <sheetName val="bhn bgnn"/>
      <sheetName val="rek.E"/>
      <sheetName val="an.E"/>
      <sheetName val="an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6">
          <cell r="BO26" t="str">
            <v xml:space="preserve"> Alat Baru</v>
          </cell>
        </row>
        <row r="28">
          <cell r="BO28">
            <v>2811600000</v>
          </cell>
        </row>
        <row r="48">
          <cell r="BO48" t="str">
            <v xml:space="preserve"> Alat Baru</v>
          </cell>
        </row>
        <row r="49">
          <cell r="BO49">
            <v>965250000</v>
          </cell>
        </row>
        <row r="65">
          <cell r="BO65" t="str">
            <v xml:space="preserve"> Alat Baru</v>
          </cell>
        </row>
        <row r="66">
          <cell r="BO66">
            <v>118800000</v>
          </cell>
        </row>
        <row r="85">
          <cell r="BO85" t="str">
            <v xml:space="preserve"> Alat Baru</v>
          </cell>
        </row>
        <row r="86">
          <cell r="BO86">
            <v>1328250000</v>
          </cell>
        </row>
        <row r="105">
          <cell r="BO105" t="str">
            <v xml:space="preserve"> Alat Baru</v>
          </cell>
        </row>
        <row r="106">
          <cell r="BO106">
            <v>176000000</v>
          </cell>
        </row>
        <row r="123">
          <cell r="BO123" t="str">
            <v xml:space="preserve"> Alat Baru</v>
          </cell>
        </row>
        <row r="124">
          <cell r="BO124">
            <v>110000000</v>
          </cell>
        </row>
        <row r="143">
          <cell r="BO143" t="str">
            <v xml:space="preserve"> Alat Baru</v>
          </cell>
        </row>
        <row r="144">
          <cell r="BO144">
            <v>2970000000</v>
          </cell>
        </row>
        <row r="163">
          <cell r="BO163" t="str">
            <v xml:space="preserve"> Alat Baru</v>
          </cell>
        </row>
        <row r="164">
          <cell r="BO164">
            <v>220000000</v>
          </cell>
        </row>
        <row r="182">
          <cell r="BO182" t="str">
            <v xml:space="preserve"> Alat Baru</v>
          </cell>
        </row>
        <row r="183">
          <cell r="BO183">
            <v>383900000</v>
          </cell>
        </row>
        <row r="202">
          <cell r="BO202" t="str">
            <v xml:space="preserve"> Alat Baru</v>
          </cell>
        </row>
        <row r="203">
          <cell r="BO203">
            <v>866250000</v>
          </cell>
        </row>
        <row r="222">
          <cell r="BO222" t="str">
            <v xml:space="preserve"> Alat Baru</v>
          </cell>
        </row>
        <row r="223">
          <cell r="BO223">
            <v>585200000</v>
          </cell>
        </row>
        <row r="240">
          <cell r="BO240" t="str">
            <v xml:space="preserve"> Alat Baru</v>
          </cell>
        </row>
        <row r="241">
          <cell r="BO241">
            <v>420420000</v>
          </cell>
        </row>
        <row r="260">
          <cell r="BO260" t="str">
            <v xml:space="preserve"> Alat Baru</v>
          </cell>
        </row>
        <row r="261">
          <cell r="BO261">
            <v>1425600000</v>
          </cell>
        </row>
        <row r="280">
          <cell r="BO280" t="str">
            <v xml:space="preserve"> Alat Baru</v>
          </cell>
        </row>
        <row r="281">
          <cell r="BO281">
            <v>605000000</v>
          </cell>
        </row>
        <row r="298">
          <cell r="BO298" t="str">
            <v xml:space="preserve"> Alat Baru</v>
          </cell>
        </row>
        <row r="299">
          <cell r="BO299">
            <v>1240800000</v>
          </cell>
        </row>
        <row r="318">
          <cell r="BO318" t="str">
            <v xml:space="preserve"> Alat Baru</v>
          </cell>
        </row>
        <row r="319">
          <cell r="BO319">
            <v>550000000</v>
          </cell>
        </row>
        <row r="338">
          <cell r="BO338" t="str">
            <v xml:space="preserve"> Alat Baru</v>
          </cell>
        </row>
        <row r="339">
          <cell r="BO339">
            <v>1320000000</v>
          </cell>
        </row>
        <row r="356">
          <cell r="BO356" t="str">
            <v xml:space="preserve"> Alat Baru</v>
          </cell>
        </row>
        <row r="357">
          <cell r="BO357">
            <v>1212750000</v>
          </cell>
        </row>
        <row r="376">
          <cell r="BO376" t="str">
            <v xml:space="preserve"> Alat Baru</v>
          </cell>
        </row>
        <row r="377">
          <cell r="BO377">
            <v>990000000</v>
          </cell>
        </row>
        <row r="396">
          <cell r="BO396" t="str">
            <v xml:space="preserve"> Alat Baru</v>
          </cell>
        </row>
        <row r="397">
          <cell r="BO397">
            <v>11000000</v>
          </cell>
        </row>
        <row r="414">
          <cell r="BO414" t="str">
            <v xml:space="preserve"> Alat Baru</v>
          </cell>
        </row>
        <row r="415">
          <cell r="BO415">
            <v>2432925000</v>
          </cell>
        </row>
        <row r="434">
          <cell r="BO434" t="str">
            <v xml:space="preserve"> Alat Baru</v>
          </cell>
        </row>
        <row r="435">
          <cell r="BO435">
            <v>14850000</v>
          </cell>
        </row>
        <row r="454">
          <cell r="BO454" t="str">
            <v xml:space="preserve"> Alat Baru</v>
          </cell>
        </row>
        <row r="455">
          <cell r="BO455">
            <v>220000000</v>
          </cell>
        </row>
        <row r="473">
          <cell r="BO473" t="str">
            <v xml:space="preserve"> Alat Baru</v>
          </cell>
        </row>
        <row r="474">
          <cell r="BO474">
            <v>104500000</v>
          </cell>
        </row>
        <row r="493">
          <cell r="BO493" t="str">
            <v xml:space="preserve"> Alat Baru</v>
          </cell>
        </row>
        <row r="494">
          <cell r="BO494">
            <v>16500000</v>
          </cell>
        </row>
        <row r="513">
          <cell r="BO513" t="str">
            <v xml:space="preserve"> Alat Baru</v>
          </cell>
        </row>
        <row r="514">
          <cell r="BO514">
            <v>33000000</v>
          </cell>
        </row>
        <row r="532">
          <cell r="BO532" t="str">
            <v xml:space="preserve"> Alat Baru</v>
          </cell>
        </row>
        <row r="533">
          <cell r="BO533">
            <v>2750000000</v>
          </cell>
        </row>
        <row r="552">
          <cell r="BO552" t="str">
            <v xml:space="preserve"> Alat Baru</v>
          </cell>
        </row>
        <row r="553">
          <cell r="BO553">
            <v>220000000</v>
          </cell>
        </row>
        <row r="572">
          <cell r="BO572" t="str">
            <v xml:space="preserve"> Alat Baru</v>
          </cell>
        </row>
        <row r="573">
          <cell r="BO573">
            <v>825000000</v>
          </cell>
        </row>
        <row r="591">
          <cell r="BO591" t="str">
            <v xml:space="preserve"> Alat Baru</v>
          </cell>
        </row>
        <row r="592">
          <cell r="BO592">
            <v>2200000000</v>
          </cell>
        </row>
        <row r="611">
          <cell r="BO611" t="str">
            <v xml:space="preserve"> Alat Baru</v>
          </cell>
        </row>
        <row r="612">
          <cell r="BO612">
            <v>2200000000</v>
          </cell>
        </row>
        <row r="631">
          <cell r="BO631" t="str">
            <v xml:space="preserve"> Alat Baru</v>
          </cell>
        </row>
        <row r="632">
          <cell r="BO632">
            <v>82500000</v>
          </cell>
        </row>
        <row r="680">
          <cell r="BO680" t="str">
            <v xml:space="preserve"> Alat Baru</v>
          </cell>
        </row>
        <row r="681">
          <cell r="BO681">
            <v>275000000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"/>
      <sheetName val="Rekap"/>
      <sheetName val="Renolit"/>
      <sheetName val="Upah K"/>
      <sheetName val="Rekap Analisa K"/>
      <sheetName val="K.321"/>
      <sheetName val="K.311"/>
      <sheetName val="K.714"/>
      <sheetName val="K.715"/>
      <sheetName val="K.516"/>
      <sheetName val="K.705"/>
      <sheetName val="K.719"/>
      <sheetName val="K.725"/>
      <sheetName val="K.722"/>
      <sheetName val="K.721"/>
      <sheetName val="Rekap Sesuai Bow"/>
      <sheetName val="Rab Sesuai Bow"/>
      <sheetName val="Rab"/>
      <sheetName val="Upah"/>
      <sheetName val="Rekap Analisa Bow"/>
      <sheetName val="Analisa Bow (2)"/>
      <sheetName val="Analisa Bow"/>
      <sheetName val="Metode"/>
      <sheetName val="Mobdemobil"/>
      <sheetName val="Schedule"/>
      <sheetName val="Besi Abut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6">
          <cell r="M16">
            <v>0.8</v>
          </cell>
        </row>
        <row r="33">
          <cell r="M33">
            <v>0.8</v>
          </cell>
        </row>
        <row r="34">
          <cell r="M34">
            <v>0.9</v>
          </cell>
        </row>
        <row r="35">
          <cell r="M35">
            <v>0.9</v>
          </cell>
        </row>
        <row r="36">
          <cell r="M36">
            <v>0.75</v>
          </cell>
        </row>
        <row r="37">
          <cell r="M37">
            <v>0.87</v>
          </cell>
        </row>
        <row r="40">
          <cell r="M40">
            <v>0.8</v>
          </cell>
        </row>
        <row r="41">
          <cell r="M41">
            <v>0.8</v>
          </cell>
        </row>
        <row r="74">
          <cell r="M74">
            <v>17.877094972067038</v>
          </cell>
        </row>
        <row r="85">
          <cell r="M85">
            <v>177.58440000000004</v>
          </cell>
        </row>
        <row r="87">
          <cell r="M87">
            <v>6</v>
          </cell>
        </row>
        <row r="88">
          <cell r="M88">
            <v>1</v>
          </cell>
        </row>
        <row r="130">
          <cell r="M130">
            <v>7</v>
          </cell>
        </row>
        <row r="131">
          <cell r="M131">
            <v>1.1000000000000001</v>
          </cell>
        </row>
        <row r="134">
          <cell r="M134">
            <v>61.5</v>
          </cell>
        </row>
        <row r="136">
          <cell r="M136">
            <v>1.1000000000000001</v>
          </cell>
        </row>
        <row r="137">
          <cell r="M137">
            <v>0.83</v>
          </cell>
        </row>
        <row r="155">
          <cell r="M155">
            <v>1.1000000000000001</v>
          </cell>
        </row>
        <row r="162">
          <cell r="M162">
            <v>300</v>
          </cell>
        </row>
        <row r="163">
          <cell r="M163">
            <v>0.95</v>
          </cell>
        </row>
        <row r="164">
          <cell r="M164">
            <v>3.27</v>
          </cell>
        </row>
        <row r="166">
          <cell r="M166">
            <v>87.155963302752298</v>
          </cell>
        </row>
        <row r="202">
          <cell r="M202">
            <v>2100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LT 12"/>
      <sheetName val="REK PRINT"/>
      <sheetName val="RAB PRINT"/>
      <sheetName val="Lingkup"/>
      <sheetName val="REK"/>
      <sheetName val="RAB CIMAHI"/>
      <sheetName val="8LT PAK"/>
      <sheetName val="8LT SAR"/>
      <sheetName val="8LT T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 dinding"/>
      <sheetName val="vol. STRUKTUR"/>
      <sheetName val="Vol Kusen"/>
      <sheetName val="REKAPITULASI"/>
      <sheetName val="RAB Lt. Dasar"/>
      <sheetName val="RAB Lt. 1"/>
      <sheetName val="RAB Lt. 2"/>
      <sheetName val="RAB Lt. 3"/>
      <sheetName val="RAB Lt. Atap"/>
      <sheetName val="AHS"/>
      <sheetName val="up-bhn"/>
      <sheetName val="Rekap Analisa"/>
      <sheetName val="Analisa"/>
      <sheetName val="Daftar Harga"/>
      <sheetName val="Daftar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G8">
            <v>5500</v>
          </cell>
        </row>
        <row r="9">
          <cell r="G9">
            <v>7960</v>
          </cell>
        </row>
        <row r="11">
          <cell r="G11">
            <v>2970</v>
          </cell>
        </row>
        <row r="12">
          <cell r="G12">
            <v>46500</v>
          </cell>
        </row>
        <row r="13">
          <cell r="G13">
            <v>34000</v>
          </cell>
        </row>
        <row r="14">
          <cell r="G14">
            <v>10250</v>
          </cell>
        </row>
        <row r="15">
          <cell r="G15">
            <v>46500</v>
          </cell>
        </row>
        <row r="16">
          <cell r="G16">
            <v>9890</v>
          </cell>
        </row>
        <row r="17">
          <cell r="G17">
            <v>3230</v>
          </cell>
        </row>
        <row r="18">
          <cell r="G18">
            <v>2020</v>
          </cell>
        </row>
        <row r="19">
          <cell r="G19">
            <v>9890</v>
          </cell>
        </row>
        <row r="21">
          <cell r="G21">
            <v>293000</v>
          </cell>
        </row>
        <row r="23">
          <cell r="G23">
            <v>15000</v>
          </cell>
        </row>
        <row r="24">
          <cell r="G24">
            <v>200990</v>
          </cell>
        </row>
        <row r="26">
          <cell r="G26">
            <v>19130</v>
          </cell>
        </row>
      </sheetData>
      <sheetData sheetId="12" refreshError="1"/>
      <sheetData sheetId="13" refreshError="1">
        <row r="69">
          <cell r="E69">
            <v>19300</v>
          </cell>
        </row>
        <row r="277">
          <cell r="E277">
            <v>93500</v>
          </cell>
        </row>
        <row r="278">
          <cell r="E278">
            <v>27500</v>
          </cell>
        </row>
        <row r="280">
          <cell r="E280">
            <v>33000</v>
          </cell>
        </row>
        <row r="281">
          <cell r="E281">
            <v>27500</v>
          </cell>
        </row>
        <row r="284">
          <cell r="E284">
            <v>110000</v>
          </cell>
        </row>
        <row r="285">
          <cell r="E285">
            <v>247500</v>
          </cell>
        </row>
        <row r="286">
          <cell r="E286">
            <v>93500</v>
          </cell>
        </row>
        <row r="371">
          <cell r="E371">
            <v>33000</v>
          </cell>
        </row>
        <row r="377">
          <cell r="E377">
            <v>110000</v>
          </cell>
        </row>
        <row r="398">
          <cell r="E398">
            <v>38500</v>
          </cell>
        </row>
        <row r="479">
          <cell r="E479">
            <v>165000</v>
          </cell>
        </row>
        <row r="480">
          <cell r="E480">
            <v>55000</v>
          </cell>
        </row>
        <row r="482">
          <cell r="E482">
            <v>22000</v>
          </cell>
        </row>
        <row r="546">
          <cell r="E546">
            <v>38500</v>
          </cell>
        </row>
      </sheetData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aikan Jalan"/>
      <sheetName val="Schedule"/>
      <sheetName val="RAB "/>
      <sheetName val="RAB Pek. treatment"/>
      <sheetName val="RAB Pek. Inlet"/>
      <sheetName val="Volume Drainage"/>
      <sheetName val="Rekapitulasi Pek. Tambah"/>
      <sheetName val="RAB Pek. Tambah"/>
      <sheetName val="Rekapitulasi Harga Satuan Tamba"/>
      <sheetName val="Analisa Harga Satuan Tambah"/>
      <sheetName val="Rekapitulasi"/>
      <sheetName val="Rekapitulasi "/>
      <sheetName val="RAB  kontrak"/>
      <sheetName val="RAB  "/>
      <sheetName val="Rekapitulasi Harga Satuan"/>
      <sheetName val="Analisa Harga Satuan"/>
      <sheetName val="Daftar Harga Material"/>
      <sheetName val="Daftar Harga Upah"/>
      <sheetName val="Analisa Volume"/>
      <sheetName val="Volume Kirmir"/>
      <sheetName val="8LT 12"/>
      <sheetName val="Rekap Analisa"/>
      <sheetName val="Daftar Harga"/>
      <sheetName val="Perbaikan_Jalan"/>
      <sheetName val="RAB_"/>
      <sheetName val="RAB_Pek__treatment"/>
      <sheetName val="RAB_Pek__Inlet"/>
      <sheetName val="Volume_Drainage"/>
      <sheetName val="Rekapitulasi_Pek__Tambah"/>
      <sheetName val="RAB_Pek__Tambah"/>
      <sheetName val="Rekapitulasi_Harga_Satuan_Tamba"/>
      <sheetName val="Analisa_Harga_Satuan_Tambah"/>
      <sheetName val="Rekapitulasi_"/>
      <sheetName val="RAB__kontrak"/>
      <sheetName val="RAB__"/>
      <sheetName val="Rekapitulasi_Harga_Satuan"/>
      <sheetName val="Analisa_Harga_Satuan"/>
      <sheetName val="Daftar_Harga_Material"/>
      <sheetName val="Daftar_Harga_Upah"/>
      <sheetName val="Analisa_Volume"/>
      <sheetName val="Volume_Kirm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7">
          <cell r="G27">
            <v>11800</v>
          </cell>
        </row>
        <row r="29">
          <cell r="G29">
            <v>6000</v>
          </cell>
        </row>
      </sheetData>
      <sheetData sheetId="15" refreshError="1"/>
      <sheetData sheetId="16" refreshError="1">
        <row r="55">
          <cell r="G55">
            <v>1380750</v>
          </cell>
        </row>
        <row r="85">
          <cell r="G85">
            <v>17500</v>
          </cell>
        </row>
        <row r="86">
          <cell r="G86">
            <v>17500</v>
          </cell>
        </row>
        <row r="88">
          <cell r="G88">
            <v>75000</v>
          </cell>
        </row>
        <row r="94">
          <cell r="G94">
            <v>110000.00000000001</v>
          </cell>
        </row>
        <row r="98">
          <cell r="G98">
            <v>105000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I-KAMAR"/>
      <sheetName val="I_KAMAR"/>
      <sheetName val="boq"/>
      <sheetName val="AFORM-BQR"/>
      <sheetName val="Currency Rate"/>
      <sheetName val="Anls"/>
      <sheetName val="RINC FIN T4  _3_"/>
      <sheetName val="RINC FIN T4  _2_"/>
      <sheetName val="STR"/>
      <sheetName val="p_luar"/>
      <sheetName val="fin SB"/>
      <sheetName val="FIN PARKIR"/>
      <sheetName val="RINC FIN T4 "/>
      <sheetName val="daffin"/>
      <sheetName val="dasboard"/>
      <sheetName val="AHS_Kusen"/>
      <sheetName val="harsat&amp;upah"/>
      <sheetName val="LISTRIK"/>
      <sheetName val="F ALARM"/>
      <sheetName val="Cash Flow bulanan"/>
      <sheetName val="Plat"/>
      <sheetName val="BOW"/>
      <sheetName val="BQ_AC-_SEMANAN"/>
      <sheetName val="BID"/>
      <sheetName val="luar"/>
      <sheetName val="RINC hotel"/>
      <sheetName val="PROTECTION "/>
      <sheetName val="GTS_I_PS"/>
      <sheetName val="Currency_Rate"/>
      <sheetName val="AC"/>
      <sheetName val="capacity"/>
      <sheetName val="Man power"/>
      <sheetName val="Markup"/>
      <sheetName val="GTS_I_PS1"/>
      <sheetName val="BQ_AC-_SEMANAN1"/>
      <sheetName val="Currency_Rate1"/>
      <sheetName val="Rekap RAB_kl"/>
      <sheetName val="RAB_KL"/>
      <sheetName val="Rekap RAB_Amd"/>
      <sheetName val="RAB_Amd"/>
      <sheetName val="REKAP_Dftr_Kuan_Hrg_Amd"/>
      <sheetName val="Dftr_Kuan_Hrg Amd"/>
      <sheetName val="A"/>
      <sheetName val="bahan-mos"/>
      <sheetName val="Ch"/>
      <sheetName val="SDY"/>
      <sheetName val="Perhitungan RAB"/>
      <sheetName val="Analisa"/>
      <sheetName val="Rencana Anggaran Biaya"/>
      <sheetName val="Harga Satuan"/>
      <sheetName val="Rekap Addendum"/>
      <sheetName val="AHAS1"/>
      <sheetName val="LOADDAT"/>
      <sheetName val="Bill.1.VAC-Supply-A"/>
      <sheetName val="Z"/>
      <sheetName val="Cash2"/>
      <sheetName val="HARSAT"/>
      <sheetName val="Rek_SA"/>
      <sheetName val="ES_T_B_C"/>
      <sheetName val="L-Mechanical"/>
      <sheetName val="Menu"/>
      <sheetName val="Daf Harga"/>
      <sheetName val="Bill"/>
      <sheetName val="Rekap Bill"/>
      <sheetName val="An_ Harg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BAG_2"/>
      <sheetName val="INDEKS"/>
      <sheetName val="JABATAN"/>
      <sheetName val="DATA"/>
      <sheetName val="BANGUNAN PENUNJANG"/>
      <sheetName val="GTS_I_PS2"/>
      <sheetName val="BQ_AC-_SEMANAN2"/>
      <sheetName val="Currency_Rate2"/>
      <sheetName val="Man_power"/>
      <sheetName val="TOTAL"/>
      <sheetName val="Harsat Bahan"/>
      <sheetName val="Harsat Upah"/>
      <sheetName val="r.tank"/>
      <sheetName val="prelim"/>
      <sheetName val="BQ ARS"/>
      <sheetName val="SAT-BHN"/>
      <sheetName val="TENAGA"/>
      <sheetName val="Rekapitulasi"/>
      <sheetName val="schbhn"/>
      <sheetName val="schalt"/>
      <sheetName val="schtng"/>
      <sheetName val="STAF"/>
      <sheetName val="SITE-E"/>
      <sheetName val="Urai _Resap pengikat"/>
      <sheetName val="COVER"/>
      <sheetName val="H.Satuan"/>
      <sheetName val="struktur tdk dipakai"/>
      <sheetName val="luar Apart"/>
      <sheetName val="Anal"/>
      <sheetName val="RAB-NEGO"/>
      <sheetName val="Bill rekap"/>
      <sheetName val="4-Basic Price"/>
      <sheetName val="GTS_I_PS3"/>
      <sheetName val="BQ_AC-_SEMANAN3"/>
      <sheetName val="Currency_Rate3"/>
      <sheetName val="RINC_FIN_T4___3_"/>
      <sheetName val="RINC_FIN_T4___2_"/>
      <sheetName val="fin_SB"/>
      <sheetName val="FIN_PARKIR"/>
      <sheetName val="RINC_FIN_T4_"/>
      <sheetName val="F_ALARM"/>
      <sheetName val="Cash_Flow_bulanan"/>
      <sheetName val="RINC_hotel"/>
      <sheetName val="PROTECTION_"/>
      <sheetName val="Man_power1"/>
      <sheetName val="Rekap_RAB_kl"/>
      <sheetName val="Rekap_RAB_Amd"/>
      <sheetName val="Dftr_Kuan_Hrg_Amd"/>
      <sheetName val="Perhitungan_RAB"/>
      <sheetName val="Rencana_Anggaran_Biaya"/>
      <sheetName val="Harga_Satuan"/>
      <sheetName val="Rekap_Addendum"/>
      <sheetName val="Bill_1_VAC-Supply-A"/>
      <sheetName val="Daf_Harga"/>
      <sheetName val="Rekap_Bill"/>
      <sheetName val="An__Harga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BANGUNAN_PENUNJANG"/>
      <sheetName val="Harsat_Bahan"/>
      <sheetName val="Harsat_Upah"/>
      <sheetName val="r_tank"/>
      <sheetName val="BQ_ARS"/>
      <sheetName val="jadw"/>
      <sheetName val="Material"/>
      <sheetName val="tifico"/>
      <sheetName val="Kolom UT"/>
      <sheetName val="Public Area"/>
      <sheetName val="BM"/>
      <sheetName val="Perhit.Alat"/>
      <sheetName val="Daf 1"/>
      <sheetName val="VAC-1"/>
      <sheetName val="Grand summary"/>
      <sheetName val="ana_san"/>
      <sheetName val="Analisa Str"/>
      <sheetName val="Sheet1"/>
      <sheetName val="Electrikal"/>
      <sheetName val="Elektronik"/>
      <sheetName val="Plumbing"/>
      <sheetName val="Fire Fighting"/>
      <sheetName val="Item Kompensasi"/>
      <sheetName val="安装"/>
      <sheetName val="대비표"/>
      <sheetName val="L-TIGA"/>
      <sheetName val="Man Power &amp; Comp"/>
      <sheetName val="SAP"/>
      <sheetName val="Perm. Test"/>
      <sheetName val="TE TS FA LAN MATV"/>
      <sheetName val="bahan"/>
      <sheetName val="CAT_HAR"/>
      <sheetName val="SUMMARY"/>
      <sheetName val="SPOOL"/>
      <sheetName val="time schedule"/>
      <sheetName val="periode progress"/>
      <sheetName val="progres"/>
      <sheetName val="rekap progres)"/>
      <sheetName val="r_fin"/>
      <sheetName val="Luas Gross"/>
      <sheetName val="bas A"/>
      <sheetName val="bas B"/>
      <sheetName val="RINC FIN A_hotel_"/>
      <sheetName val="RINC FIN A_hotel_ _2_"/>
      <sheetName val="RAB-ME"/>
      <sheetName val="磨煤加压"/>
      <sheetName val="hrg dasar"/>
      <sheetName val="Tender Review"/>
      <sheetName val="Elec_ins"/>
      <sheetName val="Elec-ins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Ahs.2"/>
      <sheetName val="Ahs.1"/>
      <sheetName val="DG"/>
      <sheetName val="COVERUSRP"/>
      <sheetName val="SITE"/>
      <sheetName val="ESCOND"/>
      <sheetName val="BQUSRP"/>
      <sheetName val="Estimate"/>
      <sheetName val="Kolom"/>
      <sheetName val="Bill of Quantity"/>
      <sheetName val="PileCap"/>
      <sheetName val="TB"/>
      <sheetName val="daf-3(OK)"/>
      <sheetName val="BQ-E20-02(Rp)"/>
      <sheetName val="daf-7(OK)"/>
      <sheetName val="DAF-2"/>
      <sheetName val="bahan "/>
      <sheetName val="ANALISA SNI'13 "/>
      <sheetName val="STRUCTURE"/>
      <sheetName val="kin_OLP_xxx"/>
      <sheetName val="Hitung"/>
      <sheetName val="ANALISA PEK.UMUM"/>
      <sheetName val="ANALISA KONST BTN"/>
      <sheetName val="川崎HRSG"/>
      <sheetName val="PNT"/>
      <sheetName val="Bill of Qty"/>
      <sheetName val="DKH"/>
      <sheetName val="Data basic price jgan diprint"/>
      <sheetName val="Jurnal"/>
      <sheetName val="An Arsitektur"/>
      <sheetName val="DAF_1"/>
      <sheetName val="concept cost code"/>
      <sheetName val="summary cost code"/>
      <sheetName val="SPK"/>
      <sheetName val="kas proyek"/>
      <sheetName val="lain lain"/>
      <sheetName val="Galian 1"/>
      <sheetName val="Sheet9"/>
      <sheetName val="rekap1"/>
      <sheetName val="ANA"/>
      <sheetName val="PRICES"/>
      <sheetName val="Traf&amp;Genst"/>
      <sheetName val="REF.ONLY"/>
      <sheetName val="REQDELTA"/>
      <sheetName val="TU"/>
      <sheetName val="L_TIGA"/>
      <sheetName val="INDEX"/>
      <sheetName val="Input"/>
      <sheetName val="3-DIV5"/>
      <sheetName val="Analisa Harga"/>
      <sheetName val="Upah"/>
      <sheetName val="RAB AR&amp;STR"/>
      <sheetName val="MUA"/>
      <sheetName val="Kanan"/>
      <sheetName val="NET?"/>
      <sheetName val="BQ?"/>
      <sheetName val="FR"/>
      <sheetName val="SAT_BHN"/>
      <sheetName val="analisa PUBM"/>
      <sheetName val="ANALISA1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NP"/>
      <sheetName val="TJ1Q47"/>
      <sheetName val="Agregat Halus &amp; Kasar"/>
      <sheetName val="351BQMCN"/>
      <sheetName val="BasicPrice"/>
      <sheetName val="AnConW"/>
      <sheetName val="AnEarthW"/>
      <sheetName val="AnStoneW"/>
      <sheetName val="Input Data"/>
      <sheetName val="MP-PLAN"/>
      <sheetName val="EE-PROP"/>
      <sheetName val="10"/>
      <sheetName val="5"/>
      <sheetName val="1"/>
      <sheetName val="MP_PLAN"/>
      <sheetName val="UPAH BAHAN"/>
      <sheetName val="sort"/>
      <sheetName val="#REF!"/>
      <sheetName val="FitOutConfCentre"/>
      <sheetName val="Fill this out first___"/>
      <sheetName val="schedule"/>
      <sheetName val="Penawaran"/>
      <sheetName val="Rekapitulasi Harga Satuan"/>
      <sheetName val="Daftar Harga Material"/>
      <sheetName val="HARGA"/>
      <sheetName val="D7(1)"/>
      <sheetName val="rcnpdp"/>
      <sheetName val="Kuantitas &amp; Harga"/>
      <sheetName val="Progress"/>
      <sheetName val="skejul"/>
      <sheetName val="per span 35"/>
      <sheetName val="bq analisa"/>
      <sheetName val="ANL_TEK.6"/>
      <sheetName val="CBD"/>
      <sheetName val="An HarSatPek"/>
      <sheetName val="Sat Bah &amp; Up"/>
      <sheetName val="Struk"/>
      <sheetName val="Analysis"/>
      <sheetName val="galian saluran"/>
      <sheetName val="Waktu"/>
      <sheetName val="Basic"/>
      <sheetName val="Cover (x)"/>
      <sheetName val="Cor Apt"/>
      <sheetName val="Pipe"/>
      <sheetName val="valve"/>
      <sheetName val="Steel-Twr"/>
      <sheetName val="5.1.ELEKTRIKAL-ELEKTRONIK"/>
      <sheetName val="Week9-Feb    "/>
      <sheetName val="Thiet bi"/>
      <sheetName val="DM.ChiPhi"/>
      <sheetName val="HSD"/>
      <sheetName val="FAKTOR"/>
      <sheetName val="daf isi (xref)"/>
      <sheetName val="5-ALAT(1)"/>
      <sheetName val="Basement (2)"/>
      <sheetName val="NET_"/>
      <sheetName val="BQ_"/>
      <sheetName val="노임단가"/>
      <sheetName val="6MONTHS"/>
      <sheetName val="負荷集計（断熱不燃）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fas"/>
      <sheetName val="typ 10_25"/>
      <sheetName val="ph26"/>
      <sheetName val="ph27"/>
      <sheetName val="kor_un"/>
      <sheetName val="kor"/>
      <sheetName val="PNT-QUOT-#3"/>
      <sheetName val="COAT&amp;WRAP-QIOT-#3"/>
      <sheetName val="villa"/>
      <sheetName val="침하계"/>
      <sheetName val="Tuk Koef"/>
      <sheetName val="BQ_IABK"/>
      <sheetName val="BQ-IABK"/>
      <sheetName val="Div2"/>
      <sheetName val="Hsatuan-OK"/>
      <sheetName val="Har Sat"/>
      <sheetName val="Har_Sat"/>
      <sheetName val="Data_basic_price_jgan_diprint"/>
      <sheetName val="Kuantitas_&amp;_Harga"/>
      <sheetName val="DIV.1"/>
      <sheetName val="PRD 01-6(I-II)"/>
      <sheetName val="PRD 01-7 alat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Project_P"/>
      <sheetName val="BUSWAY"/>
      <sheetName val="Harsat.Alat"/>
      <sheetName val="MAPP"/>
      <sheetName val="DPKlah"/>
      <sheetName val="Up"/>
      <sheetName val="F1.4"/>
      <sheetName val="ANALISA HARGA   "/>
      <sheetName val="집계표(OPTION)"/>
      <sheetName val="Vibro_Roller"/>
      <sheetName val="CH-RANC"/>
      <sheetName val="LG"/>
      <sheetName val="DESCRIPTION"/>
      <sheetName val="BM DATA SHEET"/>
      <sheetName val="CALC"/>
      <sheetName val="Rencana Anggaran Beaya"/>
      <sheetName val="Rencana_Anggaran_Beaya"/>
      <sheetName val="Shedule"/>
      <sheetName val="rap rinci"/>
      <sheetName val="HSP"/>
      <sheetName val="AG Pipe Qty Analysis"/>
      <sheetName val="PSB"/>
      <sheetName val="Analisa-Harga"/>
      <sheetName val="KS-P"/>
      <sheetName val="Upah&amp;Bahan"/>
      <sheetName val="Analisa1-10"/>
      <sheetName val="KPVC-BD "/>
      <sheetName val="SAT"/>
      <sheetName val="B"/>
      <sheetName val="Analisa HSP"/>
      <sheetName val="LS-Rutin"/>
      <sheetName val="HB "/>
      <sheetName val="NP (2)"/>
      <sheetName val="REKAP ARSITEKTUR"/>
      <sheetName val="REKAP STRKTR"/>
      <sheetName val="Volume"/>
      <sheetName val="analis"/>
      <sheetName val="ANALISA SNI NUSA"/>
      <sheetName val="ANALISA SNI"/>
      <sheetName val="ALAT1"/>
      <sheetName val="ALAT2"/>
      <sheetName val="Mob"/>
      <sheetName val="D7"/>
      <sheetName val="AN-K"/>
      <sheetName val="daf_3_OK_"/>
      <sheetName val="daf_7_OK_"/>
      <sheetName val="HRG BHN"/>
      <sheetName val="Upah "/>
      <sheetName val="5-Peralatan"/>
      <sheetName val="Koordinat"/>
      <sheetName val="Harga Satuan Bahan"/>
      <sheetName val="har-sat"/>
      <sheetName val="BAHAN MEP"/>
      <sheetName val="Sales"/>
      <sheetName val="Piping"/>
      <sheetName val="Bill-19"/>
      <sheetName val="sum-bill22"/>
      <sheetName val="An Struktur"/>
      <sheetName val="Project Data"/>
      <sheetName val="Confidential PAS HMI"/>
      <sheetName val="sept"/>
      <sheetName val="Div3"/>
      <sheetName val="Div4"/>
      <sheetName val="Analisa &amp; Upah"/>
      <sheetName val="Analisa 2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3-DIV3"/>
      <sheetName val="HARGA MATERIAL"/>
      <sheetName val="HRG BAHAN &amp; UPAH okk"/>
      <sheetName val="Analis Kusen okk"/>
      <sheetName val="BAG-III"/>
      <sheetName val="upah_borong"/>
      <sheetName val="satuan_pek"/>
      <sheetName val="GVL"/>
      <sheetName val="1195 B1"/>
      <sheetName val="RekapBOQ"/>
      <sheetName val="Module2"/>
      <sheetName val="STK-JUN"/>
      <sheetName val="Peralatan (2)"/>
      <sheetName val="Absen"/>
      <sheetName val="StrukGj"/>
      <sheetName val="JAD-PEL"/>
      <sheetName val="BAB_3_2_scd"/>
      <sheetName val="BAB_5_13_Anal"/>
      <sheetName val="Pricing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SKEDUL AV-05"/>
      <sheetName val="harga dasar T-M-A"/>
      <sheetName val="6-AGREGAT"/>
      <sheetName val="CUACA"/>
      <sheetName val="???1"/>
      <sheetName val="1.B"/>
      <sheetName val="OwnEq"/>
      <sheetName val="61004"/>
      <sheetName val="61007"/>
      <sheetName val="61008"/>
      <sheetName val="61005"/>
      <sheetName val="61006"/>
      <sheetName val="RECORD"/>
      <sheetName val="RINC_hotel1"/>
      <sheetName val="PROTECTION_1"/>
      <sheetName val="Rekap_RAB_kl1"/>
      <sheetName val="Rekap_RAB_Amd1"/>
      <sheetName val="Dftr_Kuan_Hrg_Amd1"/>
      <sheetName val="F_ALARM1"/>
      <sheetName val="Perhitungan_RAB1"/>
      <sheetName val="Rencana_Anggaran_Biaya1"/>
      <sheetName val="Harga_Satuan1"/>
      <sheetName val="r_tank1"/>
      <sheetName val="H_Satuan1"/>
      <sheetName val="Harsat_Bahan1"/>
      <sheetName val="Harsat_Upah1"/>
      <sheetName val="BQ_ARS1"/>
      <sheetName val="struktur_tdk_dipakai1"/>
      <sheetName val="luar_Apart1"/>
      <sheetName val="Bill_rekap1"/>
      <sheetName val="Urai__Resap_pengikat1"/>
      <sheetName val="Perm__Test1"/>
      <sheetName val="Kolom_UT1"/>
      <sheetName val="Public_Area1"/>
      <sheetName val="Perhit_Alat1"/>
      <sheetName val="Daf_11"/>
      <sheetName val="Man_Power_&amp;_Comp1"/>
      <sheetName val="TE_TS_FA_LAN_MATV1"/>
      <sheetName val="Grand_summary1"/>
      <sheetName val="Har_Sat1"/>
      <sheetName val="Data_basic_price_jgan_diprint1"/>
      <sheetName val="Kuantitas_&amp;_Harga1"/>
      <sheetName val="DIV_1"/>
      <sheetName val="PRD_01-6(I-II)"/>
      <sheetName val="PRD_01-7_alat"/>
      <sheetName val="Ana__PU"/>
      <sheetName val="4-Basic_Price"/>
      <sheetName val="Galian_1"/>
      <sheetName val="bq_analisa"/>
      <sheetName val="An_HarSatPek"/>
      <sheetName val="Sat_Bah_&amp;_Up"/>
      <sheetName val="Analisa_Str"/>
      <sheetName val="Fire_Fighting"/>
      <sheetName val="Item_Kompensasi"/>
      <sheetName val="Bill_of_Qty"/>
      <sheetName val="Agregat_Halus_&amp;_Kasar"/>
      <sheetName val="Input_Data"/>
      <sheetName val="ANALISA_PEK_UMUM"/>
      <sheetName val="ANALISA_KONST_BTN"/>
      <sheetName val="ANL_TEK_6"/>
      <sheetName val="An_Arsitektur"/>
      <sheetName val="HARGA_AT"/>
      <sheetName val="per_span_35"/>
      <sheetName val="UPAH_BAHAN"/>
      <sheetName val="Upah_"/>
      <sheetName val="L_1"/>
      <sheetName val="time_schedule"/>
      <sheetName val="periode_progress"/>
      <sheetName val="rekap_progres)"/>
      <sheetName val="Luas_Gross"/>
      <sheetName val="bas_A"/>
      <sheetName val="bas_B"/>
      <sheetName val="RINC_FIN_A_hotel_"/>
      <sheetName val="RINC_FIN_A_hotel___2_"/>
      <sheetName val="analisa_PUBM"/>
      <sheetName val="concept_cost_code"/>
      <sheetName val="summary_cost_code"/>
      <sheetName val="kas_proyek"/>
      <sheetName val="lain_lain"/>
      <sheetName val="Analisa_Harga"/>
      <sheetName val="RAB_AR&amp;STR"/>
      <sheetName val="REF_ONLY"/>
      <sheetName val="Week9-Feb____"/>
      <sheetName val="HARGA_MATERIAL"/>
      <sheetName val="Harsat_Alat"/>
      <sheetName val="Analisa_Alat_Berat"/>
      <sheetName val="H Satuan Dasar"/>
      <sheetName val="Df-Hg"/>
      <sheetName val="HS-Ban"/>
      <sheetName val="HRG"/>
      <sheetName val="PERALATAN PROYEK GOL III A"/>
      <sheetName val="Sec I ML"/>
      <sheetName val="electrical"/>
      <sheetName val="SALING"/>
      <sheetName val="149-2"/>
      <sheetName val="Tiepdia"/>
      <sheetName val="TDTKP"/>
      <sheetName val="VCV-BE-TONG"/>
      <sheetName val="DG duoi"/>
      <sheetName val="Takeoff"/>
      <sheetName val="264"/>
      <sheetName val="Cash Flow"/>
      <sheetName val="실행"/>
      <sheetName val="NHAP"/>
      <sheetName val="XUAT"/>
      <sheetName val="Cable ko co giap bao ve 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AFORM-BQR.xls"/>
      <sheetName val="Notes"/>
      <sheetName val="Quantity"/>
      <sheetName val="gia vt"/>
      <sheetName val="1.BILL MOI THAU CAN THUONG"/>
      <sheetName val="目次"/>
      <sheetName val="KP-XL"/>
      <sheetName val="TESİSAT"/>
      <sheetName val="UNIT_P"/>
      <sheetName val="F&amp;S"/>
      <sheetName val="XL4Poppy"/>
      <sheetName val="PNT_QUOT__3"/>
      <sheetName val="COAT_WRAP_QIOT__3"/>
      <sheetName val="4-Lane bridge"/>
      <sheetName val="토공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Thiet_bi"/>
      <sheetName val="DM_ChiPhi"/>
      <sheetName val="조명시설"/>
      <sheetName val="Tra_bang"/>
      <sheetName val="Bill of Qty MEP"/>
      <sheetName val="Temp&amp;Site"/>
      <sheetName val="Pack-3"/>
      <sheetName val="QUOTATION"/>
      <sheetName val="QUOTATION (2)"/>
      <sheetName val="Column"/>
      <sheetName val="ocean voyage"/>
      <sheetName val="D6"/>
      <sheetName val="D8"/>
      <sheetName val="Isolasi Luar"/>
      <sheetName val="FINISHING"/>
      <sheetName val="Memb Schd"/>
      <sheetName val="Master Edit"/>
      <sheetName val="Termin"/>
      <sheetName val="MING I"/>
      <sheetName val="Term konsPHO&amp;FHO"/>
      <sheetName val="Analisa SNI STANDART "/>
      <sheetName val="DIV1"/>
      <sheetName val="Print"/>
      <sheetName val="___1"/>
      <sheetName val="Biaya-Lat"/>
      <sheetName val="telp"/>
      <sheetName val="amtek"/>
      <sheetName val="Rekap 1"/>
      <sheetName val="RPP01 3"/>
      <sheetName val="EDTL"/>
      <sheetName val="Identitas"/>
      <sheetName val="NP 7"/>
      <sheetName val="MAP2"/>
      <sheetName val="anal-mpu"/>
      <sheetName val="D6-1b"/>
      <sheetName val="SAT UPAH RAPI"/>
      <sheetName val="Analisa H.Sat.Pek."/>
      <sheetName val="H.Material, Upah &amp; Alat"/>
      <sheetName val="rek det 1-3"/>
      <sheetName val="Material-mr"/>
      <sheetName val="Sch"/>
      <sheetName val="PaintBreak"/>
      <sheetName val="Sat~Bahu"/>
      <sheetName val="B.T"/>
      <sheetName val="AHS - Personel"/>
      <sheetName val="AHS - Non Personel"/>
      <sheetName val="Alat"/>
      <sheetName val="HARGA PIPA"/>
      <sheetName val="SAT-UP"/>
      <sheetName val="satuan_pek_ars"/>
      <sheetName val="8LT 12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BALT"/>
      <sheetName val="Kar"/>
      <sheetName val="REK"/>
      <sheetName val="Data Konsultan"/>
      <sheetName val="Data Masukan"/>
      <sheetName val="Fisik 2012"/>
      <sheetName val="Pek. Persiapan"/>
      <sheetName val="Rekap Anl.K"/>
      <sheetName val="Rekap Anl.SNI"/>
      <sheetName val="MEJA"/>
      <sheetName val="KURSI"/>
      <sheetName val="Rumus"/>
      <sheetName val="Sheet2"/>
      <sheetName val="WORKSTATION"/>
      <sheetName val="REVERENSI KURSI"/>
      <sheetName val="Analisa SNI "/>
      <sheetName val="Satuan"/>
      <sheetName val="HS"/>
      <sheetName val="HARGA SAT"/>
      <sheetName val="HSU 2016"/>
      <sheetName val="Upah,Bahan,Alat"/>
      <sheetName val="AnPipa&amp;acc"/>
      <sheetName val="GRAFIK "/>
      <sheetName val="BOQ-Indonesia"/>
      <sheetName val="harga dasar"/>
      <sheetName val="URAIAN "/>
      <sheetName val="PAGAR DEPAN"/>
      <sheetName val="KM&amp;WC musolla"/>
      <sheetName val="AHS"/>
      <sheetName val="NET表"/>
      <sheetName val="BQ表"/>
      <sheetName val="Harga Alat"/>
      <sheetName val="DAF.HRG"/>
      <sheetName val="an.pemel.rutin"/>
      <sheetName val="an.mobilisasi"/>
      <sheetName val="an.dmpu"/>
      <sheetName val="daftar.kuantita"/>
      <sheetName val="metode.dmpu"/>
      <sheetName val="DAF-1"/>
      <sheetName val="HSA &amp; PAB"/>
      <sheetName val="BreakDow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IN OUT"/>
      <sheetName val="DKH-E2"/>
      <sheetName val="colection"/>
      <sheetName val="CF-Rp-USD"/>
      <sheetName val="PPC"/>
      <sheetName val="Analisa_Str1"/>
      <sheetName val="F_ALARM2"/>
      <sheetName val="Bill_rekap2"/>
      <sheetName val="Bill_of_Qty1"/>
      <sheetName val="Fire_Fighting1"/>
      <sheetName val="Item_Kompensasi1"/>
      <sheetName val="struktur_tdk_dipakai2"/>
      <sheetName val="Agregat_Halus_&amp;_Kasar1"/>
      <sheetName val="r_tank2"/>
      <sheetName val="H_Satuan2"/>
      <sheetName val="Harsat_Bahan2"/>
      <sheetName val="Harsat_Upah2"/>
      <sheetName val="BQ_ARS2"/>
      <sheetName val="Rekap_RAB_kl2"/>
      <sheetName val="Rekap_RAB_Amd2"/>
      <sheetName val="Dftr_Kuan_Hrg_Amd2"/>
      <sheetName val="luar_Apart2"/>
      <sheetName val="Urai__Resap_pengikat2"/>
      <sheetName val="Kolom_UT2"/>
      <sheetName val="Perhit_Alat2"/>
      <sheetName val="Public_Area2"/>
      <sheetName val="RINC_hotel2"/>
      <sheetName val="Data_basic_price_jgan_diprint2"/>
      <sheetName val="Perm__Test2"/>
      <sheetName val="PROTECTION_2"/>
      <sheetName val="Perhitungan_RAB2"/>
      <sheetName val="Rencana_Anggaran_Biaya2"/>
      <sheetName val="Harga_Satuan2"/>
      <sheetName val="Input_Data1"/>
      <sheetName val="Man_Power_&amp;_Comp2"/>
      <sheetName val="TE_TS_FA_LAN_MATV2"/>
      <sheetName val="Galian_11"/>
      <sheetName val="Grand_summary2"/>
      <sheetName val="ANALISA_PEK_UMUM1"/>
      <sheetName val="ANALISA_KONST_BTN1"/>
      <sheetName val="An_Arsitektur1"/>
      <sheetName val="DIV_11"/>
      <sheetName val="PRD_01-6(I-II)1"/>
      <sheetName val="PRD_01-7_alat1"/>
      <sheetName val="Har_Sat2"/>
      <sheetName val="Ana__PU1"/>
      <sheetName val="Kuantitas_&amp;_Harga2"/>
      <sheetName val="4-Basic_Price1"/>
      <sheetName val="bq_analisa1"/>
      <sheetName val="An_HarSatPek1"/>
      <sheetName val="Sat_Bah_&amp;_Up1"/>
      <sheetName val="On_Time"/>
      <sheetName val="UPAH_BAHAN1"/>
      <sheetName val="time_schedule1"/>
      <sheetName val="periode_progress1"/>
      <sheetName val="rekap_progres)1"/>
      <sheetName val="Luas_Gross1"/>
      <sheetName val="bas_A1"/>
      <sheetName val="bas_B1"/>
      <sheetName val="RINC_FIN_A_hotel_1"/>
      <sheetName val="RINC_FIN_A_hotel___2_1"/>
      <sheetName val="Analisa_Harga1"/>
      <sheetName val="analisa_PUBM1"/>
      <sheetName val="RAB_AR&amp;STR1"/>
      <sheetName val="pro_ra_op"/>
      <sheetName val="per_span_351"/>
      <sheetName val="Analisa_Alat_Berat1"/>
      <sheetName val="concept_cost_code1"/>
      <sheetName val="summary_cost_code1"/>
      <sheetName val="kas_proyek1"/>
      <sheetName val="lain_lain1"/>
      <sheetName val="5_1_ELEKTRIKAL-ELEKTRONIK"/>
      <sheetName val="REF_ONLY1"/>
      <sheetName val="Week9-Feb____1"/>
      <sheetName val="daf_isi_(xref)"/>
      <sheetName val="AG_Pipe_Qty_Analysis"/>
      <sheetName val="1195_B1"/>
      <sheetName val="HARGA_AT1"/>
      <sheetName val="HRG_BAHAN_&amp;_UPAH_okk"/>
      <sheetName val="Analis_Kusen_okk"/>
      <sheetName val="HARGA_PIPA"/>
      <sheetName val="ANL_TEK_61"/>
      <sheetName val="Upah_1"/>
      <sheetName val="L_11"/>
      <sheetName val="HARGA_MATERIAL1"/>
      <sheetName val="Harsat_Alat1"/>
      <sheetName val="ANALISA_HARGA___"/>
      <sheetName val="F1_4"/>
      <sheetName val="NP_(2)"/>
      <sheetName val="IN_OUT"/>
      <sheetName val="Basement_(2)"/>
      <sheetName val="Fill_this_out_first___"/>
      <sheetName val="Rekapitulasi_Harga_Satuan"/>
      <sheetName val="Daftar_Harga_Material"/>
      <sheetName val="Analisa_SNI_STANDART_"/>
      <sheetName val="harga_dasar_T-M-A"/>
      <sheetName val="REKAP_ARSITEKTUR"/>
      <sheetName val="REKAP_STRKTR"/>
      <sheetName val="1_B"/>
      <sheetName val="Harga_Satuan_Bahan"/>
      <sheetName val="galian_saluran"/>
      <sheetName val="BM_DATA_SHEET"/>
      <sheetName val="Rencana_Anggaran_Beaya1"/>
      <sheetName val="PERALATAN_PROYEK_GOL_III_A"/>
      <sheetName val="Tuk_Koef"/>
      <sheetName val="KPVC-BD_"/>
      <sheetName val="rap_rinci"/>
      <sheetName val="MING_I"/>
      <sheetName val="Term_konsPHO&amp;FHO"/>
      <sheetName val="Project_Data"/>
      <sheetName val="Confidential_PAS_HMI"/>
      <sheetName val="Sec_I_ML"/>
      <sheetName val="GTS_I_PS6"/>
      <sheetName val="BQ_AC-_SEMANAN6"/>
      <sheetName val="RINC_FIN_T4___3_3"/>
      <sheetName val="RINC_FIN_T4___2_3"/>
      <sheetName val="fin_SB3"/>
      <sheetName val="FIN_PARKIR3"/>
      <sheetName val="RINC_FIN_T4_3"/>
      <sheetName val="Analisa_Str2"/>
      <sheetName val="Currency_Rate6"/>
      <sheetName val="Cash_Flow_bulanan3"/>
      <sheetName val="F_ALARM3"/>
      <sheetName val="Bill_rekap3"/>
      <sheetName val="Bill_of_Qty2"/>
      <sheetName val="Fire_Fighting2"/>
      <sheetName val="Item_Kompensasi2"/>
      <sheetName val="Bill_1_VAC-Supply-A3"/>
      <sheetName val="struktur_tdk_dipakai3"/>
      <sheetName val="Agregat_Halus_&amp;_Kasar2"/>
      <sheetName val="r_tank3"/>
      <sheetName val="Daf_Harga3"/>
      <sheetName val="Rekap_Bill3"/>
      <sheetName val="An__Harga3"/>
      <sheetName val="H_Satuan3"/>
      <sheetName val="Basic_Price3"/>
      <sheetName val="Agregat_Halus___Kasar3"/>
      <sheetName val="div_83"/>
      <sheetName val="div_23"/>
      <sheetName val="div_33"/>
      <sheetName val="div_43"/>
      <sheetName val="div_53"/>
      <sheetName val="div_63"/>
      <sheetName val="div_73"/>
      <sheetName val="div_93"/>
      <sheetName val="Rekap_Biaya3"/>
      <sheetName val="Man_power4"/>
      <sheetName val="Rekap_Addendum3"/>
      <sheetName val="BANGUNAN_PENUNJANG3"/>
      <sheetName val="Harsat_Bahan3"/>
      <sheetName val="Harsat_Upah3"/>
      <sheetName val="BQ_ARS3"/>
      <sheetName val="Rekap_RAB_kl3"/>
      <sheetName val="Rekap_RAB_Amd3"/>
      <sheetName val="Dftr_Kuan_Hrg_Amd3"/>
      <sheetName val="luar_Apart3"/>
      <sheetName val="Urai__Resap_pengikat3"/>
      <sheetName val="Kolom_UT3"/>
      <sheetName val="Perhit_Alat3"/>
      <sheetName val="Public_Area3"/>
      <sheetName val="RINC_hotel3"/>
      <sheetName val="Data_basic_price_jgan_diprint3"/>
      <sheetName val="hrg_dasar2"/>
      <sheetName val="Perm__Test3"/>
      <sheetName val="PROTECTION_3"/>
      <sheetName val="Perhitungan_RAB3"/>
      <sheetName val="Rencana_Anggaran_Biaya3"/>
      <sheetName val="Harga_Satuan3"/>
      <sheetName val="Input_Data2"/>
      <sheetName val="Daf_12"/>
      <sheetName val="Man_Power_&amp;_Comp3"/>
      <sheetName val="TE_TS_FA_LAN_MATV3"/>
      <sheetName val="Galian_12"/>
      <sheetName val="Grand_summary3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ANALISA_PEK_UMUM2"/>
      <sheetName val="ANALISA_KONST_BTN2"/>
      <sheetName val="An_Arsitektur2"/>
      <sheetName val="DIV_12"/>
      <sheetName val="PRD_01-6(I-II)2"/>
      <sheetName val="PRD_01-7_alat2"/>
      <sheetName val="Har_Sat3"/>
      <sheetName val="Ana__PU2"/>
      <sheetName val="Kuantitas_&amp;_Harga3"/>
      <sheetName val="4-Basic_Price2"/>
      <sheetName val="bq_analisa2"/>
      <sheetName val="An_HarSatPek2"/>
      <sheetName val="Sat_Bah_&amp;_Up2"/>
      <sheetName val="On_Time1"/>
      <sheetName val="UPAH_BAHAN2"/>
      <sheetName val="time_schedule2"/>
      <sheetName val="periode_progress2"/>
      <sheetName val="rekap_progres)2"/>
      <sheetName val="Luas_Gross2"/>
      <sheetName val="bas_A2"/>
      <sheetName val="bas_B2"/>
      <sheetName val="RINC_FIN_A_hotel_2"/>
      <sheetName val="RINC_FIN_A_hotel___2_2"/>
      <sheetName val="Analisa_Harga2"/>
      <sheetName val="analisa_PUBM2"/>
      <sheetName val="pro_ra_op1"/>
      <sheetName val="per_span_352"/>
      <sheetName val="Analisa_Alat_Berat2"/>
      <sheetName val="concept_cost_code2"/>
      <sheetName val="summary_cost_code2"/>
      <sheetName val="kas_proyek2"/>
      <sheetName val="lain_lain2"/>
      <sheetName val="5_1_ELEKTRIKAL-ELEKTRONIK1"/>
      <sheetName val="RAB_AR&amp;STR2"/>
      <sheetName val="REF_ONLY2"/>
      <sheetName val="Week9-Feb____2"/>
      <sheetName val="daf_isi_(xref)1"/>
      <sheetName val="AG_Pipe_Qty_Analysis1"/>
      <sheetName val="1195_B11"/>
      <sheetName val="HARGA_AT2"/>
      <sheetName val="HRG_BAHAN_&amp;_UPAH_okk1"/>
      <sheetName val="Analis_Kusen_okk1"/>
      <sheetName val="HARGA_PIPA1"/>
      <sheetName val="ANL_TEK_62"/>
      <sheetName val="Upah_2"/>
      <sheetName val="L_12"/>
      <sheetName val="HARGA_MATERIAL2"/>
      <sheetName val="Harsat_Alat2"/>
      <sheetName val="ANALISA_HARGA___1"/>
      <sheetName val="F1_41"/>
      <sheetName val="NP_(2)1"/>
      <sheetName val="IN_OUT1"/>
      <sheetName val="Thiet_bi1"/>
      <sheetName val="DM_ChiPhi1"/>
      <sheetName val="Basement_(2)1"/>
      <sheetName val="Fill_this_out_first___1"/>
      <sheetName val="Rekapitulasi_Harga_Satuan1"/>
      <sheetName val="Daftar_Harga_Material1"/>
      <sheetName val="Analisa_SNI_STANDART_1"/>
      <sheetName val="harga_dasar_T-M-A1"/>
      <sheetName val="REKAP_ARSITEKTUR1"/>
      <sheetName val="REKAP_STRKTR1"/>
      <sheetName val="1_B1"/>
      <sheetName val="Harga_Satuan_Bahan1"/>
      <sheetName val="galian_saluran1"/>
      <sheetName val="BM_DATA_SHEET1"/>
      <sheetName val="Rencana_Anggaran_Beaya2"/>
      <sheetName val="PERALATAN_PROYEK_GOL_III_A1"/>
      <sheetName val="Tuk_Koef1"/>
      <sheetName val="KPVC-BD_1"/>
      <sheetName val="rap_rinci1"/>
      <sheetName val="MING_I1"/>
      <sheetName val="Term_konsPHO&amp;FHO1"/>
      <sheetName val="Project_Data1"/>
      <sheetName val="Confidential_PAS_HMI1"/>
      <sheetName val="Sec_I_ML1"/>
      <sheetName val="Basic Cost"/>
      <sheetName val="indirect"/>
      <sheetName val="dasar"/>
      <sheetName val="lkalibrasi BENENAIN"/>
      <sheetName val="ANALISA ALAT ANGKUT"/>
      <sheetName val="ALATSEWA"/>
      <sheetName val="GENERAL"/>
      <sheetName val="U. div 2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HB_"/>
      <sheetName val="lkalibrasi_BENENAIN"/>
      <sheetName val="ANALISA_ALAT_ANGKUT"/>
      <sheetName val="Analisa_Harga_Satuan"/>
      <sheetName val="U__div_2"/>
      <sheetName val="RBP-_2"/>
      <sheetName val="RBP-3_1PP"/>
      <sheetName val="RBP-3_1_2"/>
      <sheetName val="BQ_Banding_"/>
      <sheetName val="Analisa_Quarry"/>
      <sheetName val="sdm"/>
      <sheetName val="3.4-PIPE"/>
      <sheetName val="EQ_an"/>
      <sheetName val="fw-ugirder"/>
      <sheetName val="7.1(3)"/>
      <sheetName val="HS-2"/>
      <sheetName val="MAP-Prog"/>
      <sheetName val="ANSTRUK"/>
      <sheetName val="GP-WB"/>
      <sheetName val="HPP X Q'TY"/>
      <sheetName val="RINCIAN-SC"/>
      <sheetName val="Rate"/>
      <sheetName val="IDX06"/>
      <sheetName val="NOTE"/>
      <sheetName val="BK-PU 2011"/>
      <sheetName val="BHN-ALAT"/>
      <sheetName val="ANAL_P4"/>
      <sheetName val="TNG"/>
      <sheetName val="PkRp"/>
      <sheetName val="3-DIV2"/>
      <sheetName val="Sheet6"/>
      <sheetName val="Bunga"/>
      <sheetName val="anal rab"/>
      <sheetName val="analis standar(20m)"/>
      <sheetName val="ANAL BETON"/>
      <sheetName val="Mẫu"/>
      <sheetName val="LEGEND"/>
      <sheetName val="B3A - TOWER A"/>
      <sheetName val="MTO REV.2(ARMOR)"/>
      <sheetName val="1 OF 7"/>
      <sheetName val="EQUIP LIST"/>
      <sheetName val="DETAIL LT11-13"/>
      <sheetName val="me"/>
      <sheetName val="Bill 5 - Carpark"/>
      <sheetName val="SUM-AIR-Submit"/>
      <sheetName val="jgn dihapus!"/>
      <sheetName val="Bank"/>
      <sheetName val="Isolasi Luar Dalam"/>
      <sheetName val="BAG-2"/>
      <sheetName val="REKAP BQ "/>
      <sheetName val="bhn"/>
      <sheetName val="data_dci"/>
      <sheetName val="data_mci"/>
      <sheetName val="Main"/>
      <sheetName val="DAF-5"/>
      <sheetName val="DG_duoi"/>
      <sheetName val="4-Lane_bridge"/>
      <sheetName val="Cash_Flow"/>
      <sheetName val="Chiết_tính_BS"/>
      <sheetName val="CP_HMC"/>
      <sheetName val="Du_thau"/>
      <sheetName val="Tong_hop_DT_XDCT"/>
      <sheetName val="CP_Khac_cuoc_VC"/>
      <sheetName val="Cable_ko_co_giap_bao_ve_"/>
      <sheetName val="AFORM-BQR_xls"/>
      <sheetName val="gia_vt"/>
      <sheetName val="1_BILL_MOI_THAU_CAN_THUONG"/>
      <sheetName val="An_Struktur"/>
      <sheetName val="PE-F-42 Rev 01 Manpower"/>
      <sheetName val="MTP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Thiet_bi2"/>
      <sheetName val="DM_ChiPhi2"/>
      <sheetName val="Cash_Flow1"/>
      <sheetName val="DG_duoi1"/>
      <sheetName val="Cable_ko_co_giap_bao_ve_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An_Struktur1"/>
      <sheetName val="hs-str"/>
      <sheetName val="jobhist"/>
      <sheetName val="G Dinas Pendidikan"/>
      <sheetName val="VL"/>
      <sheetName val="ND"/>
      <sheetName val="Book 1 Summary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Bangia"/>
      <sheetName val="入力作成表"/>
      <sheetName val="Earthwork"/>
      <sheetName val="CT"/>
      <sheetName val="Fabrication"/>
      <sheetName val="Bill_of_Qty_MEP"/>
      <sheetName val="QUOTATION_(2)"/>
      <sheetName val="Daftar_Harga"/>
      <sheetName val="Analisa_Prelim"/>
      <sheetName val="Rekapitulasi_Akhir"/>
      <sheetName val="Bill_1_Persiapan"/>
      <sheetName val="Bill_4_tambah_kurang"/>
      <sheetName val="typ_10_25"/>
      <sheetName val="Cover_(x)"/>
      <sheetName val="Cor_Apt"/>
      <sheetName val="BAHAN_MEP"/>
      <sheetName val="Isolasi_Luar"/>
      <sheetName val="ocean_voyage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KL THÉP MÓNG,DẦM, SÀN, CỘT B2"/>
      <sheetName val="THKLTT THÉP B2"/>
      <sheetName val="bke7"/>
      <sheetName val="Priced BOQ"/>
      <sheetName val="a.2"/>
      <sheetName val="a.4"/>
      <sheetName val="RBP-3.1-3(2)"/>
      <sheetName val="RBP-3.1-2"/>
      <sheetName val="RBP-3.1-1"/>
      <sheetName val="Parameter"/>
      <sheetName val="Analis Alat"/>
      <sheetName val="Master 1.0"/>
      <sheetName val="RAB KapukII"/>
      <sheetName val="BA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 refreshError="1"/>
      <sheetData sheetId="457" refreshError="1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 refreshError="1"/>
      <sheetData sheetId="473" refreshError="1"/>
      <sheetData sheetId="474" refreshError="1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/>
      <sheetData sheetId="917"/>
      <sheetData sheetId="918"/>
      <sheetData sheetId="919" refreshError="1"/>
      <sheetData sheetId="920"/>
      <sheetData sheetId="921"/>
      <sheetData sheetId="922"/>
      <sheetData sheetId="923" refreshError="1"/>
      <sheetData sheetId="924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/>
      <sheetData sheetId="971"/>
      <sheetData sheetId="972"/>
      <sheetData sheetId="973" refreshError="1"/>
      <sheetData sheetId="974" refreshError="1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 refreshError="1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/>
      <sheetData sheetId="1168"/>
      <sheetData sheetId="1169" refreshError="1"/>
      <sheetData sheetId="1170" refreshError="1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kap"/>
      <sheetName val="bq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ALAT"/>
      <sheetName val="SUB KON"/>
      <sheetName val="Komponen"/>
      <sheetName val="Ahs LPB"/>
      <sheetName val="Urai_LPB)"/>
      <sheetName val="Ahs Resap Pengikat"/>
      <sheetName val="Urai _Resap pengikat"/>
      <sheetName val="Ahs Resap Perekat "/>
      <sheetName val="Urai _Lapis Perekat"/>
      <sheetName val="escon"/>
      <sheetName val="Meto"/>
      <sheetName val="anak-smb"/>
      <sheetName val="CH"/>
      <sheetName val="boq"/>
      <sheetName val="A"/>
      <sheetName val="H.Satuan"/>
      <sheetName val="Konfirm"/>
      <sheetName val="ANALISA"/>
      <sheetName val="villa"/>
      <sheetName val="HARSAT"/>
      <sheetName val="BASIC"/>
      <sheetName val="EVAL-ANAL"/>
      <sheetName val="RAB"/>
      <sheetName val="MAP"/>
      <sheetName val="div-6"/>
      <sheetName val="RKP"/>
      <sheetName val="div-2"/>
      <sheetName val="MAPP"/>
      <sheetName val="Sheet9"/>
      <sheetName val="Perm. Test"/>
      <sheetName val="Agregat Halus &amp; Kasar"/>
      <sheetName val="SCHEDULE"/>
      <sheetName val="PERALATAN"/>
      <sheetName val="BANK"/>
      <sheetName val="BAU"/>
      <sheetName val="PERS PENY"/>
      <sheetName val="RAB DC"/>
      <sheetName val="HARGA DASAR"/>
      <sheetName val="rincian"/>
      <sheetName val="Rekapitulasi"/>
      <sheetName val="dasar"/>
      <sheetName val="Agg Halus &amp; Kasar"/>
      <sheetName val="BQ OE"/>
      <sheetName val="Mobilisasi"/>
      <sheetName val="Cash Flow bulanan"/>
      <sheetName val="Sheet1"/>
      <sheetName val="Galian 1"/>
      <sheetName val="Hitung"/>
      <sheetName val="PNT"/>
      <sheetName val="4-Basic Price"/>
      <sheetName val="Rek.An"/>
      <sheetName val="schalt"/>
      <sheetName val="schtng"/>
      <sheetName val="schbhn"/>
      <sheetName val="Cash2"/>
      <sheetName val="anal rinci"/>
      <sheetName val="Z"/>
      <sheetName val="MT_an"/>
      <sheetName val="Ana. PU"/>
      <sheetName val="Estimate"/>
      <sheetName val="351BQMCN"/>
      <sheetName val="Breakdown"/>
      <sheetName val="AnalisaSIPIL RIIL"/>
      <sheetName val="RAB-2006-Total"/>
      <sheetName val="Print"/>
      <sheetName val="Har Sat"/>
      <sheetName val="Div2"/>
      <sheetName val="AC"/>
      <sheetName val="BasicPrice"/>
      <sheetName val="AnConW"/>
      <sheetName val="AnEarthW"/>
      <sheetName val="AnStoneW"/>
      <sheetName val="Input Data"/>
      <sheetName val="OwnEq"/>
      <sheetName val="LOADDAT"/>
      <sheetName val="NET?"/>
      <sheetName val="BQ?"/>
      <sheetName val="AHS"/>
      <sheetName val="Volume"/>
      <sheetName val="NP"/>
      <sheetName val="tifico"/>
      <sheetName val="PERALATAN PROYEK GOL III A"/>
      <sheetName val="EE-PROP"/>
      <sheetName val="Perhit.Alat"/>
      <sheetName val="upah-prod"/>
      <sheetName val="61006"/>
      <sheetName val="61007"/>
      <sheetName val="61008"/>
      <sheetName val="UPH,BHN,ALT"/>
      <sheetName val="BAG-III"/>
      <sheetName val="Rekap Addendum"/>
      <sheetName val="SEX"/>
      <sheetName val="HS"/>
      <sheetName val="04"/>
      <sheetName val="07"/>
      <sheetName val="08"/>
      <sheetName val="HSD"/>
      <sheetName val="05"/>
      <sheetName val="06"/>
      <sheetName val="Bekisting"/>
      <sheetName val="srt"/>
      <sheetName val="PROTECTION "/>
      <sheetName val="NET_"/>
      <sheetName val="BQ_"/>
      <sheetName val="BOY"/>
      <sheetName val="ISI"/>
      <sheetName val="NB BOY"/>
      <sheetName val="NB ISI"/>
      <sheetName val="BS-RTI"/>
      <sheetName val="Metode"/>
      <sheetName val="Bill.1.VAC-Supply-A"/>
      <sheetName val="G"/>
      <sheetName val="plumbing"/>
      <sheetName val="HRG BHN"/>
      <sheetName val="UPAH BAHAN"/>
      <sheetName val="B"/>
      <sheetName val="Basic Price"/>
      <sheetName val="galian saluran"/>
      <sheetName val="Upah "/>
      <sheetName val="Analisa Lump sum"/>
      <sheetName val="Analisa-Harga"/>
      <sheetName val="KS-P"/>
      <sheetName val="Sat~Bahu"/>
      <sheetName val="5-Peralatan"/>
      <sheetName val="hs-str"/>
      <sheetName val="Material"/>
      <sheetName val="upah"/>
      <sheetName val="TOWN"/>
      <sheetName val="Umum"/>
      <sheetName val="Quary"/>
      <sheetName val="Harga Sat Dasar"/>
      <sheetName val="PRGRM PRGRS"/>
      <sheetName val="F1.4"/>
      <sheetName val="Analysis"/>
      <sheetName val="Progress"/>
      <sheetName val="Traffic(2a)"/>
      <sheetName val="Identitas"/>
      <sheetName val="D_GAJI"/>
      <sheetName val="upah &amp; bhn"/>
      <sheetName val="Penawaran"/>
      <sheetName val="Jadwal"/>
      <sheetName val="I-KAMAR"/>
      <sheetName val="I_KAMAR"/>
      <sheetName val="ANL_TEK.6"/>
      <sheetName val="skejul"/>
      <sheetName val="Rencana Anggaran Biaya"/>
      <sheetName val="Harga Satuan"/>
      <sheetName val="HARGA PIPA"/>
      <sheetName val="SITE-E"/>
      <sheetName val="Mon Bahan"/>
      <sheetName val="SPH Tarikolot rev"/>
      <sheetName val="HargaBahan"/>
      <sheetName val="koef"/>
      <sheetName val="Master Edit"/>
      <sheetName val="대비표"/>
      <sheetName val="DAF.HRG"/>
      <sheetName val="INPUT"/>
      <sheetName val="Harga Bahan &amp; Upah"/>
      <sheetName val="Upah&amp;bahan"/>
      <sheetName val="MT"/>
      <sheetName val="SAP"/>
      <sheetName val="Analisa Harga Satuan"/>
      <sheetName val="Muncraaat-6"/>
      <sheetName val="LEMBAR1"/>
      <sheetName val="LEMBAR3"/>
      <sheetName val="LEMBAR4"/>
      <sheetName val="LEMBAR5"/>
      <sheetName val="LEMBAR2"/>
      <sheetName val="B_7"/>
      <sheetName val="B_6"/>
      <sheetName val="Master 1.0"/>
      <sheetName val="alat-1"/>
      <sheetName val="TJ1Q47"/>
      <sheetName val="D7(1)"/>
      <sheetName val="HS Alat"/>
      <sheetName val="HARGA ALAT"/>
      <sheetName val="Kuantitas &amp; Harga"/>
      <sheetName val="61004"/>
      <sheetName val="bahan"/>
      <sheetName val="MAP-Prog"/>
      <sheetName val="AK. PENYST"/>
      <sheetName val="Ahs_2"/>
      <sheetName val="Ahs_1"/>
      <sheetName val="PRD 01-6(I-II)"/>
      <sheetName val="PRD 01-7 alat"/>
      <sheetName val="GP-WB"/>
      <sheetName val="Sales Parameter"/>
      <sheetName val="Parameter"/>
      <sheetName val="Harga"/>
      <sheetName val="7.공정표"/>
      <sheetName val="Form Isian SDM"/>
      <sheetName val="amtek"/>
      <sheetName val="SDMTA"/>
      <sheetName val="TL"/>
      <sheetName val="JAD-PEL"/>
      <sheetName val="Analis Kusen okk"/>
      <sheetName val="Rate"/>
      <sheetName val="Pricing"/>
      <sheetName val="DATA"/>
      <sheetName val="COVER"/>
      <sheetName val="Sec I ML"/>
      <sheetName val="Hsatuan-OK"/>
      <sheetName val="TE TS FA LAN MATV"/>
      <sheetName val="DATA WP"/>
      <sheetName val="bbt-1999"/>
      <sheetName val="igp_alt4"/>
      <sheetName val="jadw"/>
      <sheetName val="igp-03"/>
      <sheetName val="TAGIHAN"/>
      <sheetName val="ANSAT"/>
      <sheetName val="SUBANG"/>
      <sheetName val="KALIJATI"/>
      <sheetName val="BOJONEGARA"/>
      <sheetName val="KLATEN"/>
      <sheetName val="GASING"/>
      <sheetName val="KARAWANG"/>
      <sheetName val="CIBITUNG"/>
      <sheetName val="SADANG"/>
      <sheetName val="SIDOARJO"/>
      <sheetName val="Budet &amp; Target"/>
      <sheetName val="aug"/>
      <sheetName val="mei"/>
      <sheetName val="feb"/>
      <sheetName val="jul"/>
      <sheetName val="jun"/>
      <sheetName val="mart"/>
      <sheetName val="oct"/>
      <sheetName val="sept"/>
      <sheetName val="SHEET"/>
      <sheetName val="Urugan Pasir"/>
      <sheetName val="TEKNIS"/>
      <sheetName val="IDX06"/>
      <sheetName val="railing"/>
      <sheetName val="BPS"/>
      <sheetName val="ANAL"/>
      <sheetName val="6-AGREGAT"/>
      <sheetName val="jalur-TH-INI"/>
      <sheetName val="jalur-th-lalu"/>
      <sheetName val="MPU. 6-3(4).LastonAC"/>
      <sheetName val="Data Info"/>
      <sheetName val="MAP2"/>
      <sheetName val="61005"/>
      <sheetName val="anal-mpu"/>
      <sheetName val="Submission Form"/>
      <sheetName val="FC switches"/>
      <sheetName val="HS Dasar "/>
      <sheetName val="CH-RANC"/>
      <sheetName val="Vibro_Roller"/>
      <sheetName val="rab_analisa"/>
      <sheetName val="SAT-DAS"/>
      <sheetName val="Memb Schd"/>
      <sheetName val="BHN.DSR"/>
      <sheetName val="概総括1"/>
      <sheetName val="TPI"/>
      <sheetName val="brd2"/>
      <sheetName val="pivot"/>
      <sheetName val="HRG BAHAN &amp; UPAH okk"/>
      <sheetName val="COMP"/>
      <sheetName val="Df-Kuan"/>
      <sheetName val="L= 25.3m"/>
      <sheetName val="L= 26m "/>
      <sheetName val="1195 B1"/>
      <sheetName val="Harga material_1"/>
      <sheetName val="hrg_sat"/>
      <sheetName val="1. BQ"/>
      <sheetName val="DIVISI 3"/>
      <sheetName val="A-ars"/>
      <sheetName val="mu"/>
      <sheetName val="Hargamat"/>
      <sheetName val="ALS-TANAH &amp;URG"/>
      <sheetName val="Kolom"/>
      <sheetName val="HRG BAHAN _ UPAH okk"/>
      <sheetName val="daf harga (reil)"/>
      <sheetName val="ANALISA-HST"/>
      <sheetName val="divII"/>
      <sheetName val="UP_an"/>
      <sheetName val="Pintu Air"/>
      <sheetName val="BARU-3"/>
      <sheetName val="Anal-1"/>
      <sheetName val="DATA-ALAT"/>
      <sheetName val="Resources"/>
      <sheetName val="ALAT1"/>
      <sheetName val="Connections"/>
      <sheetName val="DWTables"/>
      <sheetName val="name"/>
      <sheetName val="gvl"/>
      <sheetName val="COST-SUM"/>
      <sheetName val="LISTRIK"/>
      <sheetName val="F1c DATA ADM6"/>
      <sheetName val="PASOK"/>
      <sheetName val="BIALANG"/>
      <sheetName val="jadual material"/>
      <sheetName val="HARDAS-MAT"/>
      <sheetName val="Rekap Biaya"/>
      <sheetName val="harga dasar T-M-A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uraian analisa"/>
      <sheetName val="Kegiatan"/>
      <sheetName val="HARGA BAHAN"/>
      <sheetName val="BACK"/>
      <sheetName val="sheet3"/>
      <sheetName val="Huruf"/>
      <sheetName val="PT."/>
      <sheetName val="HARDAS"/>
      <sheetName val="HSP"/>
      <sheetName val="Analisa Upah &amp; Bahan Plum"/>
      <sheetName val="data 2"/>
      <sheetName val="DATA I"/>
      <sheetName val="DHS"/>
      <sheetName val="info"/>
      <sheetName val="anal_alat"/>
      <sheetName val="Resume HDS"/>
      <sheetName val="panglejar 1"/>
      <sheetName val="TS"/>
      <sheetName val="OS PLANT SUBANG"/>
      <sheetName val="SDM"/>
      <sheetName val="DAF-5"/>
      <sheetName val="Koordinat"/>
      <sheetName val="bahan "/>
      <sheetName val="BOW"/>
      <sheetName val="Quarry"/>
      <sheetName val="Rekap RAB_Amd"/>
      <sheetName val="RAB_Amd"/>
      <sheetName val="REKAP_Dftr_Kuan_Hrg_Amd"/>
      <sheetName val="Dftr_Kuan_Hrg Amd"/>
      <sheetName val="00000000"/>
      <sheetName val="1001_9"/>
      <sheetName val="On Time"/>
      <sheetName val="Curup"/>
      <sheetName val="Prabu"/>
      <sheetName val="PESANTREN"/>
      <sheetName val="BAG_2"/>
      <sheetName val="STR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L-TIGA"/>
      <sheetName val="DivVII"/>
      <sheetName val="DivIV"/>
      <sheetName val="DivV"/>
      <sheetName val="DivVIII"/>
      <sheetName val="DivIII"/>
      <sheetName val="mobilisation"/>
      <sheetName val="rekI"/>
      <sheetName val="PRICE"/>
      <sheetName val="Perhitungan RAB"/>
      <sheetName val="Elektrikal"/>
      <sheetName val="kalibrasi-Tank"/>
      <sheetName val="Normalisasi"/>
      <sheetName val="RBP2"/>
      <sheetName val="RPP01 6"/>
      <sheetName val="pricelist"/>
      <sheetName val="SAPON"/>
      <sheetName val="arab"/>
      <sheetName val="MINAT"/>
      <sheetName val="R.A.B."/>
      <sheetName val="analisis"/>
      <sheetName val="BAG_III"/>
      <sheetName val="Analis harga"/>
      <sheetName val="5-ALAT(1)"/>
      <sheetName val="Assumption"/>
      <sheetName val="ALAT2 (TDK DIPAKAI)"/>
      <sheetName val="PEF24_0I_mnpwr"/>
      <sheetName val="PEF25_0I_mnhr"/>
      <sheetName val="Mob-Demob-Hotmix"/>
      <sheetName val="DAFTAR HARGA"/>
      <sheetName val="노임단가"/>
      <sheetName val="CBTABC"/>
      <sheetName val="an.pemel.rutin"/>
      <sheetName val="an.mobilisasi"/>
      <sheetName val="an.dmpu"/>
      <sheetName val="daftar.kuantita"/>
      <sheetName val="metode.dmpu"/>
      <sheetName val="B.DS-3 (30X30)"/>
      <sheetName val="Ana PasBatu 7.4"/>
      <sheetName val="RENPEN"/>
      <sheetName val="BBM-03"/>
      <sheetName val="mVAC"/>
      <sheetName val="rab lt 2 bo"/>
      <sheetName val="DKH"/>
      <sheetName val="indirect"/>
      <sheetName val="Pengalaman Per"/>
      <sheetName val="Up &amp; bhn"/>
      <sheetName val="Man Power"/>
      <sheetName val="AHSbj"/>
      <sheetName val="UP MINOR"/>
      <sheetName val="UNIT PRICE"/>
      <sheetName val="Analisa Alat Berat"/>
      <sheetName val="Unit Rate"/>
      <sheetName val="GRAND REKAP"/>
      <sheetName val="Currency Rate"/>
      <sheetName val="Markup"/>
      <sheetName val="Isolasi Luar"/>
      <sheetName val="DAF-7"/>
      <sheetName val="Bill rekap"/>
      <sheetName val="analis standar(8m)"/>
      <sheetName val="TB"/>
      <sheetName val="Spec ME"/>
      <sheetName val="rumus"/>
      <sheetName val="rap rinci"/>
      <sheetName val="DIV.1"/>
      <sheetName val="Analisa 2"/>
      <sheetName val="21"/>
      <sheetName val="bhn"/>
      <sheetName val="DAF-1"/>
      <sheetName val="pw&amp;shs"/>
      <sheetName val="Harsat Bahan"/>
      <sheetName val="Harsat Upah"/>
      <sheetName val="Fill this out first..."/>
      <sheetName val="집계표(OPTION)"/>
      <sheetName val="Sat Bah &amp; Up"/>
      <sheetName val="Sat Bah _ Up"/>
      <sheetName val="AT 1"/>
      <sheetName val="ANA-C"/>
      <sheetName val="HS-1"/>
      <sheetName val="Monitor"/>
      <sheetName val="AnAlat"/>
      <sheetName val="DaftarHarga"/>
      <sheetName val="telp"/>
      <sheetName val="Mobdemobalat"/>
      <sheetName val="7.1(3)"/>
      <sheetName val="D4"/>
      <sheetName val="D6"/>
      <sheetName val="D7"/>
      <sheetName val="D8"/>
      <sheetName val="Terbilang"/>
      <sheetName val="610.03a 15-7"/>
      <sheetName val="hasat"/>
      <sheetName val="EXTERNAL  (revisi 1)"/>
      <sheetName val="ABSEN"/>
      <sheetName val="UPAH_B_KAS"/>
      <sheetName val="UPAH_B_KAS _2_"/>
      <sheetName val="T_TANGAN"/>
      <sheetName val="HS1b"/>
      <sheetName val="extern"/>
      <sheetName val="Schedule 11a"/>
      <sheetName val="Temporary"/>
      <sheetName val="Septick tank"/>
      <sheetName val="Subkon"/>
      <sheetName val="Sales Rental"/>
      <sheetName val="trans"/>
      <sheetName val="Analisa Hrg Sat "/>
      <sheetName val="BHN+KMK"/>
      <sheetName val="bearing PDMR1"/>
      <sheetName val="SUB+KMK"/>
      <sheetName val="DKH_1"/>
      <sheetName val="TNG"/>
      <sheetName val="eval"/>
      <sheetName val="Post Tens-1"/>
      <sheetName val="BTN-PS"/>
      <sheetName val="BETON"/>
      <sheetName val="Analisa SNI STANDART "/>
      <sheetName val="BoQ Total_lama"/>
      <sheetName val="ANSTRUK"/>
      <sheetName val="DATAOKT"/>
      <sheetName val="Sheet2"/>
      <sheetName val="RINCI"/>
      <sheetName val="BHN-ALAT"/>
      <sheetName val="Sat. Pek."/>
      <sheetName val="Persediaan Barang Jadi"/>
      <sheetName val="SE"/>
      <sheetName val="HS-2"/>
      <sheetName val="Demolation"/>
      <sheetName val="DIV_3"/>
      <sheetName val="daf-3(OK)"/>
      <sheetName val="daf-7(OK)"/>
      <sheetName val="Up"/>
      <sheetName val="Peralatan (2)"/>
      <sheetName val="lkalibrasi BENENAIN"/>
      <sheetName val="LR-PEB-06"/>
      <sheetName val="__Users_debby_Documents_TA.2021"/>
      <sheetName val="__Users_debby_Documents_TA.20"/>
      <sheetName val="H Tarikolot rev.xls_Basic Price"/>
      <sheetName val="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BAP"/>
      <sheetName val="__Volumes_New Volume_01. Operas"/>
      <sheetName val="Upah,Bahan,Alat"/>
      <sheetName val="AnPipa&amp;acc"/>
      <sheetName val="anl"/>
      <sheetName val="WT-LIST"/>
      <sheetName val="Analisa Quarry"/>
    </sheetNames>
    <sheetDataSet>
      <sheetData sheetId="0">
        <row r="12">
          <cell r="G12" t="str">
            <v>L</v>
          </cell>
        </row>
      </sheetData>
      <sheetData sheetId="1">
        <row r="12">
          <cell r="G12" t="str">
            <v>L</v>
          </cell>
        </row>
      </sheetData>
      <sheetData sheetId="2">
        <row r="12">
          <cell r="G12" t="str">
            <v>L</v>
          </cell>
        </row>
      </sheetData>
      <sheetData sheetId="3">
        <row r="12">
          <cell r="G12" t="str">
            <v>L</v>
          </cell>
        </row>
      </sheetData>
      <sheetData sheetId="4">
        <row r="12">
          <cell r="G12" t="str">
            <v>L</v>
          </cell>
        </row>
      </sheetData>
      <sheetData sheetId="5">
        <row r="12">
          <cell r="G12" t="str">
            <v>L</v>
          </cell>
        </row>
      </sheetData>
      <sheetData sheetId="6">
        <row r="12">
          <cell r="G12" t="str">
            <v>L</v>
          </cell>
        </row>
      </sheetData>
      <sheetData sheetId="7">
        <row r="12">
          <cell r="G12" t="str">
            <v>L</v>
          </cell>
        </row>
      </sheetData>
      <sheetData sheetId="8">
        <row r="12">
          <cell r="G12" t="str">
            <v>L</v>
          </cell>
        </row>
      </sheetData>
      <sheetData sheetId="9">
        <row r="12">
          <cell r="G12" t="str">
            <v>L</v>
          </cell>
        </row>
      </sheetData>
      <sheetData sheetId="10">
        <row r="12">
          <cell r="G12" t="str">
            <v>L</v>
          </cell>
        </row>
      </sheetData>
      <sheetData sheetId="11">
        <row r="12">
          <cell r="G12" t="str">
            <v>L</v>
          </cell>
        </row>
      </sheetData>
      <sheetData sheetId="12">
        <row r="12">
          <cell r="G12" t="str">
            <v>L</v>
          </cell>
        </row>
      </sheetData>
      <sheetData sheetId="13">
        <row r="12">
          <cell r="G12" t="str">
            <v>L</v>
          </cell>
        </row>
      </sheetData>
      <sheetData sheetId="14">
        <row r="12">
          <cell r="G12" t="str">
            <v>L</v>
          </cell>
        </row>
      </sheetData>
      <sheetData sheetId="15">
        <row r="12">
          <cell r="G12" t="str">
            <v>L</v>
          </cell>
        </row>
      </sheetData>
      <sheetData sheetId="16">
        <row r="12">
          <cell r="G12" t="str">
            <v>L</v>
          </cell>
        </row>
      </sheetData>
      <sheetData sheetId="17">
        <row r="12">
          <cell r="G12" t="str">
            <v>L</v>
          </cell>
        </row>
      </sheetData>
      <sheetData sheetId="18">
        <row r="12">
          <cell r="G12" t="str">
            <v>L</v>
          </cell>
        </row>
      </sheetData>
      <sheetData sheetId="19">
        <row r="12">
          <cell r="G12" t="str">
            <v>L</v>
          </cell>
        </row>
      </sheetData>
      <sheetData sheetId="20">
        <row r="12">
          <cell r="G12" t="str">
            <v>L</v>
          </cell>
        </row>
      </sheetData>
      <sheetData sheetId="21">
        <row r="12">
          <cell r="G12" t="str">
            <v>L</v>
          </cell>
        </row>
      </sheetData>
      <sheetData sheetId="22">
        <row r="12">
          <cell r="G12" t="str">
            <v>L</v>
          </cell>
        </row>
      </sheetData>
      <sheetData sheetId="23">
        <row r="12">
          <cell r="G12" t="str">
            <v>L</v>
          </cell>
        </row>
      </sheetData>
      <sheetData sheetId="24">
        <row r="12">
          <cell r="G12" t="str">
            <v>L</v>
          </cell>
        </row>
      </sheetData>
      <sheetData sheetId="25">
        <row r="12">
          <cell r="G12" t="str">
            <v>L</v>
          </cell>
        </row>
      </sheetData>
      <sheetData sheetId="26" refreshError="1">
        <row r="12">
          <cell r="G12" t="str">
            <v>L</v>
          </cell>
        </row>
        <row r="13">
          <cell r="G13" t="str">
            <v>Tk</v>
          </cell>
        </row>
        <row r="14">
          <cell r="G14" t="str">
            <v>Fh</v>
          </cell>
        </row>
        <row r="15">
          <cell r="G15" t="str">
            <v>Fh</v>
          </cell>
        </row>
        <row r="16">
          <cell r="G16" t="str">
            <v>As</v>
          </cell>
        </row>
        <row r="17">
          <cell r="G17" t="str">
            <v>K</v>
          </cell>
        </row>
        <row r="18">
          <cell r="G18" t="str">
            <v>K</v>
          </cell>
        </row>
        <row r="19">
          <cell r="G19" t="str">
            <v>D1</v>
          </cell>
        </row>
        <row r="20">
          <cell r="G20" t="str">
            <v>D2</v>
          </cell>
        </row>
      </sheetData>
      <sheetData sheetId="27">
        <row r="12">
          <cell r="G12" t="str">
            <v>L</v>
          </cell>
        </row>
      </sheetData>
      <sheetData sheetId="28">
        <row r="12">
          <cell r="G12" t="str">
            <v>L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/>
      <sheetData sheetId="157" refreshError="1"/>
      <sheetData sheetId="158" refreshError="1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"/>
      <sheetName val="UPAH&amp;BHN"/>
      <sheetName val="ANALISA"/>
      <sheetName val="RAB"/>
      <sheetName val="REKAP"/>
      <sheetName val="SCHEDULE"/>
      <sheetName val="METHOD"/>
      <sheetName val="CAP-PLANT"/>
      <sheetName val="ON-SITE"/>
      <sheetName val="SUB-KONTR"/>
      <sheetName val="T-TERIMA"/>
      <sheetName val="LIST"/>
      <sheetName val="s-inti"/>
      <sheetName val="d-alat"/>
      <sheetName val="ADDRES"/>
      <sheetName val="COV-THK"/>
      <sheetName val="COV-ADM"/>
      <sheetName val="NEGOSI"/>
      <sheetName val="D-TSEL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MING1"/>
      <sheetName val="+,-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RAB. OE"/>
      <sheetName val="ANALISA"/>
      <sheetName val="RAB"/>
      <sheetName val="REPAITULASI"/>
      <sheetName val="hitung volume"/>
      <sheetName val="DAFTAR HARGA BQ"/>
      <sheetName val="ANALISA BQ"/>
      <sheetName val="RAB BQ"/>
      <sheetName val="REPAITULASI BQ"/>
      <sheetName val="DAFTAR_HARGA"/>
      <sheetName val="RAB__OE"/>
      <sheetName val="hitung_volume"/>
      <sheetName val="DAFTAR_HARGA_BQ"/>
      <sheetName val="ANALISA_BQ"/>
      <sheetName val="RAB_BQ"/>
      <sheetName val="REPAITULASI_BQ"/>
      <sheetName val="Ch"/>
      <sheetName val="HARGA"/>
      <sheetName val="UPAH"/>
      <sheetName val="B"/>
      <sheetName val="escon"/>
    </sheetNames>
    <sheetDataSet>
      <sheetData sheetId="0" refreshError="1">
        <row r="18">
          <cell r="H18">
            <v>55000</v>
          </cell>
        </row>
        <row r="19">
          <cell r="H19">
            <v>60000</v>
          </cell>
        </row>
        <row r="20">
          <cell r="H20">
            <v>40000</v>
          </cell>
        </row>
        <row r="21">
          <cell r="H21">
            <v>65000</v>
          </cell>
        </row>
        <row r="28">
          <cell r="H28">
            <v>160000</v>
          </cell>
        </row>
        <row r="29">
          <cell r="H29">
            <v>160000</v>
          </cell>
        </row>
        <row r="33">
          <cell r="H33">
            <v>75000</v>
          </cell>
        </row>
        <row r="34">
          <cell r="H34">
            <v>100000</v>
          </cell>
        </row>
        <row r="36">
          <cell r="H36">
            <v>1000</v>
          </cell>
        </row>
        <row r="40">
          <cell r="H40">
            <v>73000</v>
          </cell>
        </row>
        <row r="41">
          <cell r="H41">
            <v>20000</v>
          </cell>
        </row>
        <row r="42">
          <cell r="H42">
            <v>1500000</v>
          </cell>
        </row>
        <row r="43">
          <cell r="H43">
            <v>1250000</v>
          </cell>
        </row>
        <row r="45">
          <cell r="H45">
            <v>63000</v>
          </cell>
        </row>
        <row r="53">
          <cell r="H53">
            <v>10000</v>
          </cell>
        </row>
        <row r="56">
          <cell r="H56">
            <v>165000</v>
          </cell>
        </row>
        <row r="60">
          <cell r="H60">
            <v>15000</v>
          </cell>
        </row>
        <row r="64">
          <cell r="H64">
            <v>20000</v>
          </cell>
        </row>
        <row r="65">
          <cell r="H65">
            <v>34000</v>
          </cell>
        </row>
        <row r="66">
          <cell r="H66">
            <v>20700</v>
          </cell>
        </row>
        <row r="71">
          <cell r="H71">
            <v>145000</v>
          </cell>
        </row>
        <row r="73">
          <cell r="H73">
            <v>47000</v>
          </cell>
        </row>
        <row r="77">
          <cell r="H77">
            <v>25500</v>
          </cell>
        </row>
        <row r="78">
          <cell r="H78">
            <v>4400</v>
          </cell>
        </row>
        <row r="79">
          <cell r="H79">
            <v>6500</v>
          </cell>
        </row>
        <row r="80">
          <cell r="H80">
            <v>48000</v>
          </cell>
        </row>
        <row r="105">
          <cell r="H105">
            <v>6818.181818181818</v>
          </cell>
        </row>
        <row r="106">
          <cell r="H106">
            <v>2800</v>
          </cell>
        </row>
        <row r="114">
          <cell r="H114">
            <v>4000</v>
          </cell>
        </row>
        <row r="115">
          <cell r="H115">
            <v>15000</v>
          </cell>
        </row>
        <row r="116">
          <cell r="H116">
            <v>7500</v>
          </cell>
        </row>
        <row r="117">
          <cell r="H117">
            <v>15000</v>
          </cell>
        </row>
        <row r="119">
          <cell r="H119">
            <v>16200</v>
          </cell>
        </row>
        <row r="120">
          <cell r="H120">
            <v>10000</v>
          </cell>
        </row>
        <row r="124">
          <cell r="H124">
            <v>43000</v>
          </cell>
        </row>
        <row r="126">
          <cell r="H126">
            <v>17500</v>
          </cell>
        </row>
        <row r="129">
          <cell r="H129">
            <v>15000</v>
          </cell>
        </row>
        <row r="133">
          <cell r="H133">
            <v>600000</v>
          </cell>
        </row>
        <row r="140">
          <cell r="H140">
            <v>60000</v>
          </cell>
        </row>
        <row r="143">
          <cell r="H143">
            <v>67000</v>
          </cell>
        </row>
        <row r="148">
          <cell r="H148">
            <v>200000</v>
          </cell>
        </row>
        <row r="154">
          <cell r="H154">
            <v>34000</v>
          </cell>
        </row>
        <row r="156">
          <cell r="H156">
            <v>116000</v>
          </cell>
        </row>
        <row r="157">
          <cell r="H157">
            <v>230000</v>
          </cell>
        </row>
        <row r="158">
          <cell r="H158">
            <v>292000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Quarry"/>
      <sheetName val="UPAH"/>
      <sheetName val="BAHAN"/>
      <sheetName val="REKAP SNI"/>
      <sheetName val="Analisa SNI"/>
      <sheetName val="REKAP E"/>
      <sheetName val="ANALISA E ~ DIVISI 2.1-2.4"/>
      <sheetName val="ANALISA E~DIVISI 3(1-4)"/>
      <sheetName val="ANALISA E~DIVISI 4.2"/>
      <sheetName val="ANALISA E~DIVISI 5 (1-4)"/>
      <sheetName val="ANALISA E~DIVISI 6.(1,2,3,5,6)"/>
      <sheetName val="ANALISA E~DIVISI 6.4(1-5)"/>
      <sheetName val="ANALISA E~DIVISI 7.1"/>
      <sheetName val="D7(2)"/>
      <sheetName val="D8(1)"/>
      <sheetName val="D8(2)"/>
      <sheetName val="D9"/>
      <sheetName val="Informasi"/>
      <sheetName val="Mobilisasi (ok)"/>
      <sheetName val="Mobilisasi"/>
      <sheetName val="Perhitungan Mobilisasi Alat"/>
      <sheetName val="Lalu Lintas"/>
      <sheetName val="Jembatan Sementara"/>
      <sheetName val="cross"/>
      <sheetName val="Analisa K3"/>
      <sheetName val="4-Analisa Quarry"/>
      <sheetName val="4-formulir harga bahan"/>
      <sheetName val="Agg Halus &amp; Kasar NDA DI PAKE"/>
      <sheetName val="ANALISA ALAT"/>
      <sheetName val="REKAP HARGA &amp;  SEWA ALAT"/>
      <sheetName val="BOQ"/>
      <sheetName val="D7(3)"/>
      <sheetName val="D10 LS-Rutin"/>
      <sheetName val="D10 Kuantitas"/>
      <sheetName val="D10 Analisa HSP"/>
    </sheetNames>
    <sheetDataSet>
      <sheetData sheetId="0" refreshError="1"/>
      <sheetData sheetId="1" refreshError="1">
        <row r="8">
          <cell r="F8">
            <v>16009.614285714286</v>
          </cell>
        </row>
        <row r="9">
          <cell r="F9">
            <v>17076.922857142858</v>
          </cell>
        </row>
        <row r="10">
          <cell r="F10">
            <v>18144.23</v>
          </cell>
        </row>
        <row r="46">
          <cell r="F46">
            <v>364870</v>
          </cell>
        </row>
        <row r="47">
          <cell r="F47">
            <v>386270</v>
          </cell>
        </row>
        <row r="52">
          <cell r="F52">
            <v>85600</v>
          </cell>
        </row>
        <row r="53">
          <cell r="F53">
            <v>13215</v>
          </cell>
        </row>
        <row r="54">
          <cell r="F54">
            <v>10700</v>
          </cell>
        </row>
        <row r="55">
          <cell r="F55">
            <v>82390</v>
          </cell>
        </row>
        <row r="61">
          <cell r="F61">
            <v>407242</v>
          </cell>
        </row>
        <row r="66">
          <cell r="F66">
            <v>21400</v>
          </cell>
        </row>
        <row r="68">
          <cell r="F68">
            <v>2675000</v>
          </cell>
        </row>
        <row r="77">
          <cell r="F77">
            <v>407242</v>
          </cell>
        </row>
        <row r="88">
          <cell r="F88">
            <v>2448411.66</v>
          </cell>
        </row>
        <row r="89">
          <cell r="F89">
            <v>9630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D1" t="str">
            <v>:  8.1 (1)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2">
          <cell r="CL12">
            <v>312181.31906700827</v>
          </cell>
        </row>
        <row r="14">
          <cell r="CL14">
            <v>1303036.9331843366</v>
          </cell>
        </row>
        <row r="15">
          <cell r="CL15">
            <v>373416.55240518897</v>
          </cell>
        </row>
        <row r="16">
          <cell r="CL16">
            <v>490252.84630419756</v>
          </cell>
        </row>
        <row r="17">
          <cell r="CL17">
            <v>508375.27491686016</v>
          </cell>
        </row>
        <row r="18">
          <cell r="CL18">
            <v>639240.72396923124</v>
          </cell>
        </row>
        <row r="20">
          <cell r="CL20">
            <v>793812.72758562432</v>
          </cell>
        </row>
        <row r="23">
          <cell r="CL23">
            <v>362285.61387011531</v>
          </cell>
        </row>
        <row r="37">
          <cell r="CL37">
            <v>732925.14976617531</v>
          </cell>
        </row>
        <row r="38">
          <cell r="CL38">
            <v>974215.68921094073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4-06"/>
      <sheetName val="INFO"/>
      <sheetName val="CAT-HAR"/>
      <sheetName val="304-01"/>
      <sheetName val="304-02"/>
      <sheetName val="304-03"/>
      <sheetName val="304-04"/>
      <sheetName val="304-05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Bahan"/>
      <sheetName val="rekap total"/>
      <sheetName val="Genset"/>
      <sheetName val="Elektrikal"/>
      <sheetName val="Elektronik"/>
      <sheetName val="REK-EL "/>
      <sheetName val="REK-TRONIK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304_06"/>
      <sheetName val="REK"/>
      <sheetName val="listrik"/>
      <sheetName val="t-phone"/>
      <sheetName val="struktur(kontrak)"/>
      <sheetName val="BQ STR GARUDA"/>
      <sheetName val="BQ 1"/>
      <sheetName val="Royal"/>
      <sheetName val="AC &amp; Fan "/>
      <sheetName val="BAG-2"/>
      <sheetName val="I-KAMAR"/>
      <sheetName val="RAB"/>
      <sheetName val="MAPP"/>
      <sheetName val="rek det 1-3"/>
      <sheetName val="CAT_HRG"/>
      <sheetName val="Bag_1"/>
      <sheetName val="Bag_2"/>
      <sheetName val="Bag_9"/>
      <sheetName val="Penjumlahan"/>
      <sheetName val="2_x0000__x0000_"/>
      <sheetName val="Schedule"/>
      <sheetName val="escon"/>
      <sheetName val="ANALISA"/>
      <sheetName val="BIAYA PEGAWAI"/>
      <sheetName val="Bill rekap"/>
      <sheetName val="Bill of Qty"/>
      <sheetName val="2??"/>
      <sheetName val="Concrete"/>
      <sheetName val="2_x005f_x0000__x005f_x0000_"/>
      <sheetName val="2_x005f_x005f_x005f_x0000__x005f_x005f_x005f_x0000_"/>
      <sheetName val="Sheet1"/>
      <sheetName val="II.5"/>
      <sheetName val="D_6"/>
      <sheetName val="D_7"/>
      <sheetName val="2"/>
      <sheetName val="I_KAMAR"/>
      <sheetName val="B - Norelec"/>
      <sheetName val="2__"/>
      <sheetName val="NAMES"/>
      <sheetName val="Ind.MP Sch.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HARGA MATERIAL"/>
      <sheetName val="Kolom UT"/>
      <sheetName val="PIPING"/>
      <sheetName val="bq"/>
      <sheetName val="D2.8"/>
      <sheetName val="Traf&amp;Genst"/>
      <sheetName val="D4.4.1"/>
      <sheetName val="D4.4.2"/>
      <sheetName val="D4.4.3"/>
      <sheetName val="Pipe"/>
      <sheetName val="HRG BHN"/>
      <sheetName val="Bill of Qty MEP"/>
      <sheetName val="B _ Norelec"/>
      <sheetName val="FINISHING"/>
      <sheetName val="A"/>
      <sheetName val=""/>
      <sheetName val="rekap_total"/>
      <sheetName val="REK-EL_"/>
      <sheetName val="BQ_STR_GARUDA"/>
      <sheetName val="BQ_1"/>
      <sheetName val="AC_&amp;_Fan_"/>
      <sheetName val="rek_det_1-3"/>
      <sheetName val="BIAYA_PEGAWAI"/>
      <sheetName val="Bill_rekap"/>
      <sheetName val="Bill_of_Qty"/>
      <sheetName val="DAF_2"/>
      <sheetName val="DAF_1"/>
      <sheetName val="ARSITEKTUR"/>
      <sheetName val="Rekap Addendum"/>
      <sheetName val="bestat besi"/>
      <sheetName val="CAT_HAR"/>
      <sheetName val="_x000d_Ā 獭瑣"/>
      <sheetName val="rekap_total1"/>
      <sheetName val="REK-EL_1"/>
      <sheetName val="BQ_STR_GARUDA1"/>
      <sheetName val="BQ_11"/>
      <sheetName val="AC_&amp;_Fan_1"/>
      <sheetName val="ANALISA_GRS_SELATAN"/>
      <sheetName val="ANALISA_GRS_TENGAH"/>
      <sheetName val="_x000a_Ā 獭瑣"/>
      <sheetName val="List Contract"/>
      <sheetName val="REKAP GROSS"/>
      <sheetName val="data"/>
      <sheetName val="D7(1)"/>
      <sheetName val="4-Basic Price"/>
      <sheetName val="Harga Bahan &amp; Upah "/>
      <sheetName val="Estimate"/>
      <sheetName val="BOQ"/>
      <sheetName val="5-ALAT(1)"/>
      <sheetName val="Bill No. 8- Staff Residences"/>
      <sheetName val="2_x0000__x0000_�"/>
      <sheetName val="2??�"/>
      <sheetName val="2_x005f_x0000__x005f_x0000_�"/>
      <sheetName val="2__�"/>
      <sheetName val="2_x005f_x005f_x005f_x0000__x005f_x005f_x005f_x0000_�"/>
      <sheetName val="2_x005f_x005f_x005f_x005f_x005f_x005f_x005f_x0000__x005"/>
      <sheetName val="HS"/>
      <sheetName val="Rekap"/>
      <sheetName val="NP"/>
      <sheetName val="_x0000_"/>
      <sheetName val="?"/>
      <sheetName val="Str HOTEL"/>
      <sheetName val="5.AC"/>
      <sheetName val="2.LISTRIK"/>
      <sheetName val="Daikin"/>
      <sheetName val="TOTAL "/>
      <sheetName val="FURNITURE"/>
      <sheetName val="Helipad"/>
      <sheetName val="bahan "/>
      <sheetName val="_Ā 獭瑣"/>
      <sheetName val="_"/>
      <sheetName val="PROTECTION "/>
      <sheetName val="anal-drainase,tanah&amp;ps batu"/>
      <sheetName val="anal-beton"/>
      <sheetName val="anal-aspal"/>
      <sheetName val="BQ-E20-02(Rp)"/>
      <sheetName val="Mall"/>
      <sheetName val="BQ STR-BONGKARAN(Bag 2-5)"/>
      <sheetName val="hortAbbrevDayName1_x0000_ShortAbbrevD"/>
      <sheetName val="DAF-3.7A"/>
      <sheetName val="Analisa Harga Satuan"/>
      <sheetName val="Hit Vol Str Jambi"/>
      <sheetName val="2??€"/>
      <sheetName val="2_x0000__x0000_€"/>
      <sheetName val="2_x005f_x0000__x005f_x0000_€"/>
      <sheetName val="2__€"/>
      <sheetName val="2_x005f_x005f_x005f_x0000__x005f_x005f_x005f_x0000_€"/>
      <sheetName val="PENJUMLAHAN TOTAL"/>
      <sheetName val="Vibro_Roller"/>
      <sheetName val="hortAbbrevDayName1?ShortAbbrevD"/>
      <sheetName val="Anls"/>
      <sheetName val="TOWN"/>
      <sheetName val="6ú_x0003_@"/>
      <sheetName val="Û³_x0003_@"/>
      <sheetName val="TABEL-DETASIR"/>
      <sheetName val="_x0000_&lt;_x0000_U_x0000_n_x0000__x0000_ _x0000_¹_x0000_Ò_x0000_ë_x0000_Ą_x0000_ĝ_x0000_Ķ_x0000_ŏ_x0000_Ũ_x0000_Ɓ_x0000_ƚ_x0000_"/>
      <sheetName val="DAFTAR NO_4"/>
      <sheetName val="Daf 1"/>
      <sheetName val="2_x005f_x005f_x005f_x005f_x005f_x005f_x005f_x005f_x005f"/>
      <sheetName val="Plafond"/>
      <sheetName val="div"/>
      <sheetName val="_x005f_x000d_Ā_x005f_x0009_獭瑣"/>
      <sheetName val="_x005f_x000d_Ā 獭瑣"/>
      <sheetName val="_x005f_x0000_"/>
      <sheetName val="_x005f_x000a_Ā 獭瑣"/>
      <sheetName val="dsildl6a60_5_10"/>
      <sheetName val="DAFTAR HARGA"/>
      <sheetName val="?&lt;?U?n?? ?¹?Ò?ë?Ą?ĝ?Ķ?ŏ?Ũ?Ɓ?ƚ?"/>
      <sheetName val="Cover"/>
      <sheetName val="hortAbbrevDayName1"/>
      <sheetName val="D-3 (M)"/>
      <sheetName val="D-7 (M)"/>
      <sheetName val="Rekap Direct Cost"/>
      <sheetName val="KURVA S "/>
      <sheetName val="hortAbbrevDayName1_ShortAbbrevD"/>
      <sheetName val="Cash Flow bulanan"/>
      <sheetName val="r.tank"/>
      <sheetName val="prelim"/>
      <sheetName val="COA"/>
      <sheetName val="_x005f_x000a_Ā_x005f_x0009_獭瑣"/>
      <sheetName val="_Ā_x005f_x0009_獭瑣"/>
      <sheetName val="6ú_x005f_x0003_@"/>
      <sheetName val="Û³_x005f_x0003_@"/>
      <sheetName val="hortAbbrevDayName1_x005f_x0000_ShortA"/>
      <sheetName val="_x005f_x0000_&lt;_x005f_x0000_U_x005f_x0000_n_x005f_x0000_"/>
      <sheetName val="_x005f_x005f_x005f_x000d_Ā_x005f_x005f_x005f_x0009_獭瑣"/>
      <sheetName val="_x005f_x005f_x005f_x000d_Ā 獭瑣"/>
      <sheetName val="_x005f_x005f_x005f_x0000_"/>
      <sheetName val="_x005f_x005f_x005f_x000a_Ā 獭瑣"/>
      <sheetName val="_&lt;_U_n__ _¹_Ò_ë_Ą_ĝ_Ķ_ŏ_Ũ_Ɓ_ƚ_"/>
      <sheetName val="CASE A1 CPP"/>
      <sheetName val="V-1-1002bid"/>
      <sheetName val="an1"/>
      <sheetName val="ut1"/>
      <sheetName val="_x000d_A ??"/>
      <sheetName val="2_x0000__x0000_?"/>
      <sheetName val="2???"/>
      <sheetName val="2_x005f_x0000__x005f_x0000_?"/>
      <sheetName val="2__?"/>
      <sheetName val="2_x005f_x005f_x005f_x0000__x005f_x005f_x005f_x0000_?"/>
      <sheetName val="_x000a_A ??"/>
      <sheetName val="yName3_x0000_ShortAbbrevDayName4_x0000_Shor"/>
      <sheetName val="_A ??"/>
      <sheetName val="_x0000_n_x0000_?_x0000_ _x0000_¹_x0000_Ò_x0000_ë_x0000_A_x0000_g_x0000_K_x0000_o_x0000_U_x0000_?_x0000_l_x0000__x0000__x0018__x0000__x0000_"/>
      <sheetName val="_x000d_A __"/>
      <sheetName val="2___"/>
      <sheetName val="2_x005f_x0000__x005f_x0000__"/>
      <sheetName val="2_x005f_x005f_x005f_x0000__x005f_x005f_x005f_x0000__"/>
      <sheetName val="_A __"/>
      <sheetName val="yName3"/>
      <sheetName val="yName3?ShortAbbrevDayName4?Shor"/>
      <sheetName val="?n??? ?¹?Ò?ë?A?g?K?o?U???l??_x0018_??"/>
      <sheetName val="Alat"/>
      <sheetName val="BQ-STP NO.2 Soho pancoran.xls"/>
      <sheetName val="Analisa Upah &amp; Bahan Plum"/>
      <sheetName val=" Ā 獭瑣"/>
      <sheetName val="_Ā_x005f_x005f_x005f_x0009_獭瑣"/>
      <sheetName val="Ahs.1"/>
      <sheetName val="Ahs.2"/>
      <sheetName val="Pek Elektrikal"/>
      <sheetName val="2_x005f_x005f_x005f_x0000__x005"/>
      <sheetName val="upah"/>
      <sheetName val="yName3_ShortAbbrevDayName4_Shor"/>
      <sheetName val="_n___ _¹_Ò_ë_A_g_K_o_U___l___x0018___"/>
      <sheetName val="F DAF 2. WINDOW WALL"/>
      <sheetName val="_x005f_x005f_x005f_x000a_Ā_x005f_x005f_x005f_x0009_獭瑣"/>
      <sheetName val="6ú_x005f_x005f_x005f_x0003_@"/>
      <sheetName val="Û³_x005f_x005f_x005f_x0003_@"/>
      <sheetName val="hortAbbrevDayName1_x005f_x005f_x005f_x0000_"/>
      <sheetName val="_x005f_x005f_x005f_x0000_&lt;_x005f_x005f_x005f_x0000_U_x0"/>
      <sheetName val="_x005f_x005f_x005f_x005f_x005f_x005f_x005f_x000d_Ā_x005"/>
      <sheetName val="_x005f_x005f_x005f_x005f_x005f_x005f_x005f_x000d_Ā 獭瑣"/>
      <sheetName val="_x005f_x005f_x005f_x005f_x005f_x005f_x005f_x0000_"/>
      <sheetName val="_x005f_x005f_x005f_x005f_x005f_x005f_x005f_x000a_Ā 獭瑣"/>
      <sheetName val="_x005f_x005f_x005f_x005f_x005f_x005f_x005f_x000a_Ā_x005"/>
      <sheetName val="_Ā_x005f_x005f_x005f_x005f_x005f_x005f_x005f_x0009_獭瑣"/>
      <sheetName val="6ú_x005f_x005f_x005f_x005f_x005f_x005f_x005f_x0003_@"/>
      <sheetName val="Û³_x005f_x005f_x005f_x005f_x005f_x005f_x005f_x0003_@"/>
      <sheetName val="hortAbbrevDayName1_x005f_x005f_x005f_x005f_"/>
      <sheetName val="_x005f_x005f_x005f_x005f_x005f_x005f_x005f_x0000_&lt;_x005"/>
      <sheetName val="_x005f_x005f_x005f_x005f_x005f_x005f_x005f_x005f_x005f_x005f_"/>
      <sheetName val="RAW MATERIALS "/>
      <sheetName val="COST-PERSON-J.O."/>
      <sheetName val="RENTAL1"/>
      <sheetName val="ANA-C"/>
      <sheetName val="_x000a_A __"/>
      <sheetName val="progres tambahan2"/>
      <sheetName val="REKAP_Akap"/>
      <sheetName val="_x0000_&lt;_x0000_U_x0000_n_x0000_?_x0000_ _x0000_¹_x0000_Ò_x0000_ë_x0000_A_x0000_g_x0000_K_x0000_o_x0000_U_x0000_?_x0000_l_x0000_"/>
      <sheetName val="0000__x005f_x005f_x005f_x005f_x005f_x005f_x005f_x0000_"/>
      <sheetName val="?&lt;?U?n??? ?¹?Ò?ë?A?g?K?o?U???l?"/>
      <sheetName val="rekap_total2"/>
      <sheetName val="REK-EL_2"/>
      <sheetName val="BQ_STR_GARUDA2"/>
      <sheetName val="BQ_12"/>
      <sheetName val="AC_&amp;_Fan_2"/>
      <sheetName val="rek_det_1-31"/>
      <sheetName val="BIAYA_PEGAWAI1"/>
      <sheetName val="Bill_rekap1"/>
      <sheetName val="Bill_of_Qty1"/>
      <sheetName val="II_5"/>
      <sheetName val="B_-_Norelec"/>
      <sheetName val="HARGA_MATERIAL"/>
      <sheetName val="Ind_MP_Sch_"/>
      <sheetName val="RINC_FIN_T4___3_"/>
      <sheetName val="RINC_FIN_T4___2_"/>
      <sheetName val="RINC_hotel"/>
      <sheetName val="RINC_FIN_T4_"/>
      <sheetName val="Kolom_UT"/>
      <sheetName val="D2_8"/>
      <sheetName val="D4_4_1"/>
      <sheetName val="D4_4_2"/>
      <sheetName val="D4_4_3"/>
      <sheetName val="HRG_BHN"/>
      <sheetName val="Bill_of_Qty_MEP"/>
      <sheetName val="B___Norelec"/>
      <sheetName val="Rekap_Addendum"/>
      <sheetName val="bestat_besi"/>
      <sheetName val="List_Contract"/>
      <sheetName val="REKAP_GROSS"/>
      <sheetName val="4-Basic_Price"/>
      <sheetName val="_&lt;_U_n___ _¹_Ò_ë_A_g_K_o_U___l_"/>
      <sheetName val="_Ā_x005f_x005f_x005f_x005f_x005f_x005f_x005f_x005f_x005"/>
      <sheetName val="6ú_x005f_x005f_x005f_x005f_x005f_x005f_x005f_x005f_x005"/>
      <sheetName val="Û³_x005f_x005f_x005f_x005f_x005f_x005f_x005f_x005f_x005"/>
      <sheetName val="rekapàÛµ_x0007_@_x0000_"/>
      <sheetName val="rekapÀ8þ_x0007_@_x0000_"/>
      <sheetName val="PAD-F"/>
      <sheetName val="Harga_Bahan_&amp;_Upah_"/>
      <sheetName val="Str_HOTEL"/>
      <sheetName val="_x000a_Ā_獭瑣"/>
      <sheetName val="rekapàÛµ_x0007_@"/>
      <sheetName val="rekapÀ8þ_x0007_@"/>
      <sheetName val="2_x005f_x005f_x005f_x005f_x005f"/>
      <sheetName val="2_x0000__x0000__"/>
      <sheetName val="_&lt;_U_n_?_ _¹_Ò_ë_A_g_K_o_U_?_l_"/>
      <sheetName val="_x005f_x000d_A_x005f_x0009_??"/>
      <sheetName val="_x005f_x000d_A ??"/>
      <sheetName val="_x005f_x000a_A ??"/>
      <sheetName val="SAP"/>
      <sheetName val="2??_"/>
      <sheetName val="hortAbbrevDayName1_x0000_ShortA"/>
      <sheetName val="_x005f_x005f_x005f_x000d_Ā_x005"/>
      <sheetName val="_x0000_&lt;_x0000_U_x0000_n_x0000_"/>
      <sheetName val="2_x005f_x0000__x005"/>
      <sheetName val="ListContract"/>
      <sheetName val="List Contract - BKS"/>
      <sheetName val="List_Contract_-_BKS"/>
      <sheetName val="French (Monaco)"/>
      <sheetName val="gvl"/>
      <sheetName val="_Ā_獭瑣"/>
      <sheetName val="_x005f_x000d_A_x005f_x0009___"/>
      <sheetName val="_x005f_x000d_A __"/>
      <sheetName val="_x005f_x000a_A __"/>
      <sheetName val="3. Take Up Rate"/>
      <sheetName val="_x000d_Ā_x0009_獭瑣"/>
      <sheetName val="_x000a_Ā_x0009_獭瑣"/>
      <sheetName val="_Ā_x0009_獭瑣"/>
      <sheetName val="_x000d_A_x0009_??"/>
      <sheetName val="_x000a_A_x0009_??"/>
      <sheetName val="_A_x0009_??"/>
      <sheetName val="_x000d_A_x0009___"/>
      <sheetName val="_A_x0009___"/>
      <sheetName val="_x000a_A_x0009___"/>
      <sheetName val="rekapàÛµ_x0007_@?"/>
      <sheetName val="rekapÀ8þ_x0007_@?"/>
      <sheetName val="hortAbbrevDayName1?ShortA"/>
      <sheetName val="?&lt;?U?n?"/>
      <sheetName val="H.Satuan"/>
      <sheetName val="daf-7(OK)"/>
      <sheetName val="daf-3(OK)"/>
      <sheetName val="405BQBAK-ME 26 bakrie"/>
      <sheetName val="Rate"/>
      <sheetName val="Isolasi Luar Dalam"/>
      <sheetName val="Isolasi Luar"/>
      <sheetName val="AHS"/>
      <sheetName val="on_x0000_ꒌ_x0000__x0001__x0003_Tue_x0000_꒪_x0000__x0001__x0003_Wed_x0000_꓈_x0000__x0001__x0003_Thu_x0000_ꓦ_x0000__x0001__x0003_"/>
      <sheetName val="Grand Sum BT"/>
      <sheetName val="Material"/>
      <sheetName val="yName3_x005f_x0000_ShortAbbrevDayName"/>
      <sheetName val="_x005f_x000a_A_x005f_x0009___"/>
      <sheetName val="_A_x005f_x0009___"/>
      <sheetName val="_x005f_x0000_n_x005f_x0000___x005f_x0000_ _x005f_x0000_"/>
      <sheetName val="_n___ _¹_Ò_ë_A_g_K_o_U___l___x0"/>
      <sheetName val="BQ.Basement"/>
      <sheetName val="hortAbbrevDayName1_x005f_x0000_"/>
      <sheetName val="_x005f_x0000_&lt;_x005f_x0000_U_x0"/>
      <sheetName val="_x005f_x005f_x005f_x000a_Ā_x005"/>
      <sheetName val="hortAbbrevDayName1_x005f_x005f_"/>
      <sheetName val="_x005f_x005f_x005f_x0000_&lt;_x005"/>
      <sheetName val="_Ā_x005f_x005f_x005f_x005f_x005"/>
      <sheetName val="6ú_x005f_x005f_x005f_x005f_x005"/>
      <sheetName val="Û³_x005f_x005f_x005f_x005f_x005"/>
      <sheetName val="_x005f_x005f_x005f_x005f_"/>
      <sheetName val="rekapàÛµ_x005f_x0007_@_x005f_x0000_"/>
      <sheetName val="Da_´ "/>
      <sheetName val="_x0012_"/>
      <sheetName val="PÀ2ò_x0002__x0019__x0012_"/>
      <sheetName val="SCEDUL"/>
      <sheetName val="Urai _Resap pengikat"/>
      <sheetName val="_x000d_Ā_獭瑣"/>
      <sheetName val="Cleaning Service"/>
      <sheetName val="Cleaning Service Medan"/>
      <sheetName val="rek_det_1-32"/>
      <sheetName val="BIAYA_PEGAWAI2"/>
      <sheetName val="Bill_rekap2"/>
      <sheetName val="Bill_of_Qty2"/>
      <sheetName val="II_51"/>
      <sheetName val="D2_81"/>
      <sheetName val="D4_4_11"/>
      <sheetName val="D4_4_21"/>
      <sheetName val="D4_4_31"/>
      <sheetName val="HRG_BHN1"/>
      <sheetName val="Bill_of_Qty_MEP1"/>
      <sheetName val="B___Norelec1"/>
      <sheetName val="Kolom_UT1"/>
      <sheetName val="B_-_Norelec1"/>
      <sheetName val="RINC_FIN_T4___3_1"/>
      <sheetName val="RINC_FIN_T4___2_1"/>
      <sheetName val="RINC_hotel1"/>
      <sheetName val="RINC_FIN_T4_1"/>
      <sheetName val="Ind_MP_Sch_1"/>
      <sheetName val="HARGA_MATERIAL1"/>
      <sheetName val="Rekap_Addendum1"/>
      <sheetName val="bestat_besi1"/>
      <sheetName val="rekapàÛµ_x0007_@_"/>
      <sheetName val="rekapÀ8þ_x0007_@_"/>
      <sheetName val="Listing"/>
      <sheetName val="yName3_x0000_ShortAbbrevDayName"/>
      <sheetName val="_x0000_n_x0000___x0000_ _x0000_"/>
      <sheetName val="_Ā_獭瑣1"/>
      <sheetName val="bahan_"/>
      <sheetName val="TOTAL_"/>
      <sheetName val="5_AC"/>
      <sheetName val="2_LISTRIK"/>
      <sheetName val="PROTECTION_"/>
      <sheetName val="Bill_No__8-_Staff_Residences"/>
      <sheetName val="6ú@"/>
      <sheetName val="Û³@"/>
      <sheetName val="anal-drainase,tanah&amp;ps_batu"/>
      <sheetName val="PENJUMLAHAN_TOTAL"/>
      <sheetName val="hortAbbrevDayName1ShortAbbrevD"/>
      <sheetName val="DAF-3_7A"/>
      <sheetName val="_Ā_獭瑣2"/>
      <sheetName val="&lt;Un ¹ÒëĄĝĶŏŨƁƚ"/>
      <sheetName val="Analisa_Harga_Satuan"/>
      <sheetName val="Hit_Vol_Str_Jambi"/>
      <sheetName val="DAFTAR_NO_4"/>
      <sheetName val="DAFTAR_HARGA"/>
      <sheetName val="D-3_(M)"/>
      <sheetName val="D-7_(M)"/>
      <sheetName val="Rekap_Direct_Cost"/>
      <sheetName val="BQ_STR-BONGKARAN(Bag_2-5)"/>
      <sheetName val="Cash_Flow_bulanan"/>
      <sheetName val="KURVA_S_"/>
      <sheetName val="_A___1"/>
      <sheetName val="_A___"/>
      <sheetName val="2_"/>
      <sheetName val="yName3ShortAbbrevDayName4Shor"/>
      <sheetName val="n_ ¹ÒëAgKoU_l"/>
      <sheetName val="r_tank"/>
      <sheetName val="_x005f_x000d_Ā_獭瑣"/>
      <sheetName val="_x005f_x000a_Ā_獭瑣"/>
      <sheetName val="_n___ _¹_Ò_ë_A_g_K_o_U___l____"/>
      <sheetName val="F_DAF_2__WINDOW_WALL"/>
      <sheetName val="progres_tambahan2"/>
      <sheetName val="BQ-STP_NO_2_Soho_pancoran_xls"/>
      <sheetName val="[BQ.xls][BQ.xls]d/m/yy_x0000__x0013_[$-1010"/>
      <sheetName val="[BQ.xls][BQ.xls][BQ.xls][BQ.xls"/>
      <sheetName val="[BQ.xls][BQ.xls][BQ.xls]d/m/yy_x0000_"/>
      <sheetName val="Final Nego Apartement Dekkson"/>
      <sheetName val="on?ꒌ?_x0001__x0003_Tue?꒪?_x0001__x0003_Wed?꓈?_x0001__x0003_Thu?ꓦ?_x0001__x0003_"/>
      <sheetName val="Da/´ "/>
      <sheetName val="An.P. Jln Kerja"/>
      <sheetName val="Qty P. Jalan Kerja"/>
      <sheetName val="Analisa (B. Armco)"/>
      <sheetName val="Pekerjaan "/>
      <sheetName val="INS_FF"/>
      <sheetName val="BAP (3)"/>
      <sheetName val="PAPP (3)"/>
      <sheetName val="_x005f_x0000_n_x005f_x0000_?_x005f_x0000_ _x005f_x0000_"/>
      <sheetName val="?n??? ?¹?Ò?ë?A?g?K?o?U???l??_x0"/>
      <sheetName val="0000__x005f_x005f_x005f_x005f_x005f_x005f_x005f_x005f_x"/>
      <sheetName val="_x005f_x005f_x005f_x000d_A_x005f_x005f_x005f_x0009_??"/>
      <sheetName val="_x005f_x005f_x005f_x000d_A ??"/>
      <sheetName val="_x005f_x005f_x005f_x000a_A ??"/>
      <sheetName val="_x0012__x0000_0._x0012__x0000__x0000_?&amp;_x0000__x0014_7&amp;_x0000_­± P_x0000_É¹_x0005_/´ P_x0000__x0000__x0012__x0000_0"/>
      <sheetName val="PÀ2ò_x0002__x0019__x0012__x0000__x0000__x0000__x0000__x0000_À2ò_x0002_P?&amp;_x0000_7&amp;_x0000_]° PÀ2"/>
      <sheetName val="_x0000_ÿ_x0000__x0000__x0000_`î±_x0001_@_x0000__x0000__x0000__x0002_:&amp;_x0000__x0000__x0000__x0000__x0000__x0000__x0000__x0000__x0000_Ì7&amp;_x0000_Eo"/>
      <sheetName val="_x0000__x0001__x0000__x0000__x0000_$x_x0014_0 _x0004__x0000__x0000_ _x0004__x0000__x0000__x0001__x0000__x0000__x0000__x0000__x0000__x0000__x0000__x0000__x0000__x0000__x0000__x0008_&lt;"/>
      <sheetName val="[BQ.xls][BQ.xls]Da/´ "/>
      <sheetName val="[BQ.xls][BQ.xls]_x0012__x0000_0._x0012__x0000__x0000_?&amp;_x0000__x0014_7&amp;_x0000_­"/>
      <sheetName val="[BQ.xls][BQ.xls]_x0000_ÿ_x0000__x0000__x0000_`î±_x0001_@_x0000__x0000__x0000__x0002_:"/>
      <sheetName val="RAB AR&amp;STR"/>
      <sheetName val="ana"/>
      <sheetName val="L-TIGA"/>
      <sheetName val="Persyaratan Umum"/>
      <sheetName val="MILL HIJ"/>
      <sheetName val="BLOWER"/>
      <sheetName val="TRAFO"/>
      <sheetName val="R.A.B."/>
      <sheetName val="H Satuan Dasar"/>
      <sheetName val="An Harga LS"/>
      <sheetName val="An MOS"/>
      <sheetName val="An H.Sat Pek.Ut"/>
      <sheetName val="An H Alat Ut."/>
      <sheetName val="Metode Pelaks"/>
      <sheetName val="Daft usul alat"/>
      <sheetName val="Daft usul personil"/>
      <sheetName val="Daftar Lampir"/>
      <sheetName val="Nyat buk Peg.Sipil"/>
      <sheetName val="Sheet4"/>
      <sheetName val="Sheet3"/>
      <sheetName val="Sheet2"/>
      <sheetName val="An H_Sat Pek_Ut"/>
      <sheetName val="BAB6"/>
      <sheetName val="Sheet15"/>
      <sheetName val="SEX"/>
      <sheetName val="ANALISA SNI'13 "/>
      <sheetName val="ANALISA1"/>
      <sheetName val="DIV2"/>
      <sheetName val="DIV5"/>
      <sheetName val=" A ??"/>
      <sheetName val=" A __"/>
      <sheetName val="0000__x005f_x005f_x005f_x0000_"/>
      <sheetName val="2_x005f_x005f_x005f"/>
      <sheetName val="_x005f_x000d_Ā_x005"/>
      <sheetName val="2_x0000__x005"/>
      <sheetName val="hortAbbrevDayName1_x0000_"/>
      <sheetName val="_x0000_&lt;_x0000_U_x0"/>
      <sheetName val="_x0000__x0001__x0000__x0000__x0000_$x_x0014_0_x0009__x0004__x0000__x0000__x0009__x0004__x0000__x0000__x0001__x0000__x0000__x0000__x0000__x0000__x0000__x0000__x0000__x0000__x0000__x0000__x0008_&lt;"/>
      <sheetName val="on"/>
      <sheetName val="2?"/>
      <sheetName val="n? ¹ÒëAgKoU?l_x0018_"/>
      <sheetName val="&lt;Un? ¹ÒëAgKoU?l"/>
      <sheetName val="hortAbbrevDayName1ShortA"/>
      <sheetName val="&lt;Un"/>
      <sheetName val="BQ ARSITEK"/>
      <sheetName val="Rekapitulasi"/>
      <sheetName val="[BQ.xls][BQ.xls]d_m_yy_____10_3"/>
      <sheetName val="Kurv-S Mingguan(Rev1)"/>
      <sheetName val="yName3ShortAbbrevDayName"/>
      <sheetName val="n_ "/>
      <sheetName val="[BQ.xls][BQ.xls]d/m/yy_x0013_[$-1010"/>
      <sheetName val="[BQ.xls][BQ.xls][BQ.xls]d/m/yy"/>
      <sheetName val="_x0012_0._x0012_?&amp;_x0014_7&amp;­± PÉ¹_x0005_/´ P_x0012_0"/>
      <sheetName val="_x0001_$x_x0014_0 _x0004_ _x0004__x0001__x0008_&lt;"/>
      <sheetName val="[BQ.xls][BQ.xls]_x0012_0._x0012_?&amp;_x0014_7&amp;­"/>
      <sheetName val="2_x005"/>
      <sheetName val="&lt;U_x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RAB. OE"/>
      <sheetName val="ANALISA"/>
      <sheetName val="RAB"/>
      <sheetName val="REKAP TOTAL I"/>
      <sheetName val="RAB TOWER"/>
      <sheetName val="REPAITULASI"/>
      <sheetName val="hitung volume"/>
      <sheetName val="DAFTAR HARGA BQ"/>
      <sheetName val="ANALISA BQ"/>
      <sheetName val="RAB BQ"/>
      <sheetName val="REPAITULASI BQ"/>
      <sheetName val="DAFTAR_HARGA"/>
      <sheetName val="RAB__OE"/>
      <sheetName val="REKAP_TOTAL_I"/>
      <sheetName val="RAB_TOWER"/>
      <sheetName val="hitung_volume"/>
      <sheetName val="DAFTAR_HARGA_BQ"/>
      <sheetName val="ANALISA_BQ"/>
      <sheetName val="RAB_BQ"/>
      <sheetName val="REPAITULASI_BQ"/>
      <sheetName val="Harga Satuan"/>
    </sheetNames>
    <sheetDataSet>
      <sheetData sheetId="0" refreshError="1">
        <row r="94">
          <cell r="H94">
            <v>30000</v>
          </cell>
        </row>
        <row r="155">
          <cell r="H155">
            <v>28000</v>
          </cell>
        </row>
      </sheetData>
      <sheetData sheetId="1" refreshError="1"/>
      <sheetData sheetId="2" refreshError="1">
        <row r="26">
          <cell r="G26">
            <v>40950</v>
          </cell>
        </row>
        <row r="49">
          <cell r="G49">
            <v>9970</v>
          </cell>
        </row>
        <row r="54">
          <cell r="G54">
            <v>109000</v>
          </cell>
        </row>
        <row r="64">
          <cell r="G64">
            <v>122200</v>
          </cell>
        </row>
        <row r="100">
          <cell r="G100">
            <v>116975</v>
          </cell>
        </row>
        <row r="126">
          <cell r="G126">
            <v>42686</v>
          </cell>
        </row>
      </sheetData>
      <sheetData sheetId="3" refreshError="1">
        <row r="20">
          <cell r="H20">
            <v>3457450</v>
          </cell>
        </row>
        <row r="26">
          <cell r="H26">
            <v>26104308.050000001</v>
          </cell>
        </row>
        <row r="41">
          <cell r="H41">
            <v>377695029.69194883</v>
          </cell>
        </row>
        <row r="54">
          <cell r="H54">
            <v>151913316.06800005</v>
          </cell>
        </row>
        <row r="64">
          <cell r="H64">
            <v>97067382.210000008</v>
          </cell>
        </row>
        <row r="73">
          <cell r="H73">
            <v>25917493.449999999</v>
          </cell>
        </row>
        <row r="83">
          <cell r="H83">
            <v>6278625.9857292436</v>
          </cell>
        </row>
        <row r="94">
          <cell r="H94">
            <v>12700000</v>
          </cell>
        </row>
        <row r="100">
          <cell r="H100">
            <v>22064546.892000001</v>
          </cell>
        </row>
        <row r="114">
          <cell r="H114">
            <v>3003000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alat"/>
      <sheetName val="schedule"/>
      <sheetName val="Rekap"/>
      <sheetName val="RAB"/>
      <sheetName val="Ls-mobdemob"/>
      <sheetName val="analisa"/>
      <sheetName val="An.Alat"/>
      <sheetName val="upah"/>
      <sheetName val="metode"/>
      <sheetName val="susun-mdl"/>
      <sheetName val="susun-urus"/>
      <sheetName val="p'sonil-inti"/>
      <sheetName val="Pálamkerja"/>
      <sheetName val="A"/>
    </sheetNames>
    <sheetDataSet>
      <sheetData sheetId="0" refreshError="1">
        <row r="18">
          <cell r="A18">
            <v>6</v>
          </cell>
        </row>
        <row r="20">
          <cell r="A20">
            <v>7</v>
          </cell>
        </row>
        <row r="22">
          <cell r="A22">
            <v>8</v>
          </cell>
        </row>
        <row r="24">
          <cell r="A24">
            <v>9</v>
          </cell>
        </row>
        <row r="26">
          <cell r="A26">
            <v>10</v>
          </cell>
        </row>
        <row r="28">
          <cell r="A28">
            <v>11</v>
          </cell>
        </row>
        <row r="30">
          <cell r="A30">
            <v>12</v>
          </cell>
        </row>
        <row r="32">
          <cell r="A32">
            <v>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CAP TOTAL"/>
      <sheetName val="RECAP"/>
      <sheetName val="PERSIAPAN130208"/>
      <sheetName val="VAC130208"/>
      <sheetName val="PL130208"/>
      <sheetName val="PK130208"/>
      <sheetName val="EL130208"/>
      <sheetName val="EC130208"/>
      <sheetName val="GenseT130208"/>
      <sheetName val="Penyambungan PLN"/>
      <sheetName val="Cov.AHS"/>
      <sheetName val="Ahs.1"/>
      <sheetName val="Ahs.2"/>
      <sheetName val="Ahs_1"/>
      <sheetName val="Ahs_2"/>
      <sheetName val="BQ"/>
      <sheetName val="Currency Rate"/>
      <sheetName val="Peralatan"/>
      <sheetName val="Cover"/>
      <sheetName val="ESCON"/>
      <sheetName val="DAFTAR HARGA"/>
      <sheetName val="Analisa Harga Satuan"/>
      <sheetName val="DB_ET200(R. A)"/>
      <sheetName val="I-KAMAR"/>
      <sheetName val="I_KAMAR"/>
      <sheetName val="RECAP_TOTAL"/>
      <sheetName val="Penyambungan_PLN"/>
      <sheetName val="Cov_AHS"/>
      <sheetName val="Ahs_11"/>
      <sheetName val="Ahs_21"/>
      <sheetName val="A"/>
      <sheetName val="DHS AC"/>
      <sheetName val="Isolasi Luar Dalam"/>
      <sheetName val="Isolasi Luar"/>
      <sheetName val="RAB "/>
      <sheetName val="4-Basic Price"/>
      <sheetName val="BOQ "/>
      <sheetName val="5-ALAT(1)"/>
      <sheetName val="ANALISA E~DIVISI 7.1"/>
      <sheetName val="D8(1)"/>
      <sheetName val="BOQ"/>
      <sheetName val="ANALISA ALAT"/>
      <sheetName val="UPAH"/>
      <sheetName val="RAB"/>
      <sheetName val="ANALISA"/>
      <sheetName val="Currency_Rate"/>
      <sheetName val="DAFTAR_HARGA"/>
      <sheetName val="Analisa_Harga_Satuan"/>
      <sheetName val="DB_ET200(R__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49">
          <cell r="I1149">
            <v>34568800</v>
          </cell>
          <cell r="J1149">
            <v>6342700</v>
          </cell>
          <cell r="K1149">
            <v>4387600</v>
          </cell>
          <cell r="L1149">
            <v>3050600</v>
          </cell>
          <cell r="M1149">
            <v>3475150</v>
          </cell>
          <cell r="N1149">
            <v>3475150</v>
          </cell>
        </row>
        <row r="1163">
          <cell r="I1163">
            <v>3036600</v>
          </cell>
          <cell r="J1163">
            <v>2698080</v>
          </cell>
          <cell r="K1163">
            <v>1819230</v>
          </cell>
          <cell r="L1163">
            <v>3289020</v>
          </cell>
          <cell r="M1163">
            <v>742980</v>
          </cell>
          <cell r="N1163">
            <v>17110100</v>
          </cell>
        </row>
        <row r="1189">
          <cell r="I1189">
            <v>105700</v>
          </cell>
          <cell r="J1189">
            <v>959000</v>
          </cell>
          <cell r="K1189">
            <v>540050</v>
          </cell>
          <cell r="L1189">
            <v>13370000</v>
          </cell>
          <cell r="M1189">
            <v>1610000</v>
          </cell>
          <cell r="N1189">
            <v>693000</v>
          </cell>
        </row>
        <row r="1202">
          <cell r="I1202">
            <v>1260000</v>
          </cell>
        </row>
        <row r="1230">
          <cell r="I1230">
            <v>17920</v>
          </cell>
        </row>
        <row r="1271">
          <cell r="I1271">
            <v>181580</v>
          </cell>
          <cell r="J1271">
            <v>333340</v>
          </cell>
          <cell r="K1271">
            <v>296100</v>
          </cell>
          <cell r="L1271">
            <v>125720</v>
          </cell>
          <cell r="M1271">
            <v>126000</v>
          </cell>
          <cell r="N1271">
            <v>7000</v>
          </cell>
        </row>
        <row r="1284">
          <cell r="I1284">
            <v>1260000</v>
          </cell>
          <cell r="J1284">
            <v>693000</v>
          </cell>
          <cell r="K1284">
            <v>10638600</v>
          </cell>
          <cell r="L1284">
            <v>371700</v>
          </cell>
        </row>
        <row r="1315">
          <cell r="I1315">
            <v>391720</v>
          </cell>
          <cell r="J1315">
            <v>64540</v>
          </cell>
        </row>
      </sheetData>
      <sheetData sheetId="13" refreshError="1">
        <row r="54">
          <cell r="L54">
            <v>4207000</v>
          </cell>
        </row>
        <row r="259">
          <cell r="L259">
            <v>388640000</v>
          </cell>
        </row>
        <row r="313">
          <cell r="L313">
            <v>1867740000</v>
          </cell>
        </row>
        <row r="317">
          <cell r="L317">
            <v>9100</v>
          </cell>
        </row>
        <row r="325">
          <cell r="L325">
            <v>16590000</v>
          </cell>
        </row>
        <row r="334">
          <cell r="L334">
            <v>210910</v>
          </cell>
        </row>
        <row r="343">
          <cell r="L343">
            <v>15148000</v>
          </cell>
        </row>
        <row r="349">
          <cell r="L349">
            <v>91280000</v>
          </cell>
        </row>
        <row r="371">
          <cell r="L371">
            <v>17605000</v>
          </cell>
        </row>
        <row r="379">
          <cell r="L379">
            <v>60900000</v>
          </cell>
        </row>
        <row r="387">
          <cell r="L387">
            <v>14056000</v>
          </cell>
        </row>
        <row r="495">
          <cell r="L495">
            <v>275590</v>
          </cell>
        </row>
        <row r="507">
          <cell r="L507">
            <v>441070</v>
          </cell>
        </row>
        <row r="519">
          <cell r="L519">
            <v>358330</v>
          </cell>
        </row>
        <row r="525">
          <cell r="L525">
            <v>366310000</v>
          </cell>
        </row>
        <row r="554">
          <cell r="L554">
            <v>156590</v>
          </cell>
        </row>
        <row r="566">
          <cell r="L566">
            <v>234430</v>
          </cell>
        </row>
        <row r="613">
          <cell r="L613">
            <v>234430</v>
          </cell>
        </row>
        <row r="625">
          <cell r="L625">
            <v>255850</v>
          </cell>
        </row>
        <row r="633">
          <cell r="L633">
            <v>54216400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. sni"/>
      <sheetName val="upah"/>
      <sheetName val="BAHAN"/>
    </sheetNames>
    <sheetDataSet>
      <sheetData sheetId="0" refreshError="1"/>
      <sheetData sheetId="1" refreshError="1"/>
      <sheetData sheetId="2" refreshError="1">
        <row r="10">
          <cell r="I10">
            <v>112067.3</v>
          </cell>
        </row>
        <row r="13">
          <cell r="I13">
            <v>119538.46</v>
          </cell>
        </row>
        <row r="15">
          <cell r="I15">
            <v>134480.76</v>
          </cell>
        </row>
        <row r="16">
          <cell r="I16">
            <v>127009.61</v>
          </cell>
        </row>
      </sheetData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Analisa_(2)"/>
      <sheetName val="Rekap_Akhir"/>
      <sheetName val="anlisa"/>
      <sheetName val="bhn"/>
      <sheetName val="RAB "/>
      <sheetName val="A"/>
      <sheetName val="Data basic price jgan diprint"/>
      <sheetName val="10.1(3)"/>
      <sheetName val="AHS 6.1(2)"/>
      <sheetName val="Metode 8.1(5)"/>
      <sheetName val="DAFTAR HARGA"/>
      <sheetName val="ANALISA"/>
      <sheetName val="NR_Rinci"/>
      <sheetName val="RKAP-08"/>
    </sheetNames>
    <sheetDataSet>
      <sheetData sheetId="0" refreshError="1">
        <row r="30">
          <cell r="J30">
            <v>50000</v>
          </cell>
        </row>
        <row r="32">
          <cell r="J32">
            <v>50000</v>
          </cell>
        </row>
        <row r="44">
          <cell r="J44">
            <v>6500</v>
          </cell>
        </row>
        <row r="45">
          <cell r="J45">
            <v>10000</v>
          </cell>
        </row>
        <row r="46">
          <cell r="J46">
            <v>20000</v>
          </cell>
        </row>
        <row r="47">
          <cell r="J47">
            <v>15000</v>
          </cell>
        </row>
        <row r="48">
          <cell r="J48">
            <v>5500</v>
          </cell>
        </row>
        <row r="49">
          <cell r="J49">
            <v>37500</v>
          </cell>
        </row>
        <row r="50">
          <cell r="J50">
            <v>31250</v>
          </cell>
        </row>
        <row r="53">
          <cell r="J53">
            <v>62500</v>
          </cell>
        </row>
        <row r="62">
          <cell r="J62">
            <v>19500</v>
          </cell>
        </row>
        <row r="65">
          <cell r="J65">
            <v>7250</v>
          </cell>
        </row>
        <row r="66">
          <cell r="J66">
            <v>2000</v>
          </cell>
        </row>
        <row r="68">
          <cell r="J68">
            <v>7500</v>
          </cell>
        </row>
        <row r="69">
          <cell r="J69">
            <v>45000</v>
          </cell>
        </row>
        <row r="70">
          <cell r="J70">
            <v>5000</v>
          </cell>
        </row>
        <row r="79">
          <cell r="J79">
            <v>65000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BUN (2)"/>
      <sheetName val="VOL. KERJA "/>
      <sheetName val="analisa SNI"/>
      <sheetName val="RAB TRIBUN"/>
      <sheetName val="RAB TRIBUN OKE"/>
      <sheetName val="BQ TRIBUN OKE"/>
      <sheetName val="UPAH"/>
      <sheetName val="TIME SCHEDULE"/>
      <sheetName val="DATA PERALATAN"/>
      <sheetName val="RAB_TRIBUN_(2)"/>
      <sheetName val="VOL__KERJA_"/>
      <sheetName val="analisa_SNI"/>
      <sheetName val="RAB_TRIBUN"/>
      <sheetName val="RAB_TRIBUN_OKE"/>
      <sheetName val="BQ_TRIBUN_OKE"/>
      <sheetName val="TIME_SCHEDULE"/>
      <sheetName val="DATA_PERALATAN"/>
      <sheetName val="Urai _Resap pengikat"/>
      <sheetName val="NP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LT 12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Bag_1"/>
      <sheetName val="DAFTAR 7"/>
      <sheetName val="DAF_1"/>
      <sheetName val="DAFTAR_8"/>
      <sheetName val="304-06"/>
      <sheetName val="304_06"/>
      <sheetName val="data grafik"/>
      <sheetName val="Cover"/>
      <sheetName val="HRG BHN"/>
      <sheetName val="Fill this out first___"/>
      <sheetName val="SAT-BHN"/>
      <sheetName val="Cover Daf_2"/>
      <sheetName val="_BQ-PS&amp;A.xlsÝCAT_HRG"/>
      <sheetName val="PAD-F"/>
      <sheetName val="Mall"/>
      <sheetName val="A"/>
      <sheetName val="Material"/>
      <sheetName val="DivVII"/>
      <sheetName val="DAFTAR HARGA"/>
      <sheetName val="BQ-E20-02(Rp)"/>
      <sheetName val="rab - persiapan &amp; lantai-1"/>
      <sheetName val="Anl"/>
      <sheetName val="BQ"/>
      <sheetName val="LAMP_AB "/>
      <sheetName val="I_KAMAR"/>
      <sheetName val="Fill this out first..."/>
      <sheetName val="daftar harsat"/>
      <sheetName val="DAF_2"/>
      <sheetName val="DAF_3"/>
      <sheetName val="DAF_4"/>
      <sheetName val="DAFTAR NO_1_PRELIM"/>
      <sheetName val="TE TS FA LAN MATV"/>
      <sheetName val="I-KAMAR"/>
      <sheetName val="Bag_9"/>
      <sheetName val="Analisa"/>
      <sheetName val="S-Curve"/>
      <sheetName val="DETAIL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DAFTAR NO_4"/>
      <sheetName val="AC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atap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boq"/>
      <sheetName val="hsd"/>
      <sheetName val="anal_hs"/>
      <sheetName val="Payment Status"/>
      <sheetName val="Hargamat"/>
      <sheetName val="TOWN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PREM"/>
      <sheetName val="Alat"/>
      <sheetName val="REKAP"/>
      <sheetName val="04.GS"/>
      <sheetName val="DAF-4"/>
      <sheetName val="DAF-2"/>
      <sheetName val="Harga Satuan"/>
      <sheetName val="FINISHING"/>
      <sheetName val="CAT HRG"/>
      <sheetName val="Rev &amp; CI"/>
      <sheetName val="Plumbing"/>
      <sheetName val="LISTRIK"/>
      <sheetName val="F ALARM"/>
      <sheetName val="Break_down"/>
      <sheetName val="BOQ KSN"/>
      <sheetName val="DAF-3"/>
      <sheetName val="eqp-rek"/>
      <sheetName val="SAP"/>
      <sheetName val="upah"/>
      <sheetName val="Grand summary"/>
      <sheetName val="D2.8"/>
      <sheetName val="Bill-2"/>
      <sheetName val="Rincian"/>
      <sheetName val="PPC"/>
      <sheetName val="Bill of Qty MEP"/>
      <sheetName val="name"/>
      <sheetName val="B - Norelec"/>
      <sheetName val="Sum"/>
      <sheetName val="H.Satuan"/>
      <sheetName val="Bill No 6 Koord &amp; Attendance"/>
      <sheetName val="s_v13"/>
      <sheetName val="s_v14"/>
      <sheetName val="s_v16"/>
      <sheetName val="p_fb01"/>
      <sheetName val="p_fb02"/>
      <sheetName val="PLINT 3.1.G"/>
      <sheetName val="escon"/>
      <sheetName val="PKK"/>
      <sheetName val="Ch"/>
      <sheetName val="anal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Cash Flow bulanan"/>
      <sheetName val="BAHAN"/>
      <sheetName val="REKAP_Akap"/>
      <sheetName val="ANA-HRG"/>
      <sheetName val="Markup"/>
      <sheetName val="Isolasi Luar Dalam"/>
      <sheetName val="Isolasi Luar"/>
      <sheetName val="Estimate"/>
      <sheetName val="LAMP-A"/>
      <sheetName val="Analis_Tanah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合成単価作成表-BLDG"/>
      <sheetName val="合成単価作成表_BLDG"/>
      <sheetName val="sched"/>
      <sheetName val="Harga"/>
      <sheetName val="Panel,feeder,elek"/>
      <sheetName val="harsat"/>
      <sheetName val="Ahs_2"/>
      <sheetName val="Ahs_1"/>
      <sheetName val="Analisa Harga"/>
      <sheetName val="[BQ-PS&amp;A_xlsÝCAT_HRG1"/>
      <sheetName val="COVER "/>
      <sheetName val="TOTAL "/>
      <sheetName val="01A- RAB"/>
      <sheetName val="data"/>
      <sheetName val="REKAP GROSS"/>
      <sheetName val="str"/>
      <sheetName val="me"/>
      <sheetName val="Anls"/>
      <sheetName val="6-MVAC"/>
      <sheetName val="LAL _ PASAR PAGI "/>
      <sheetName val="_AnaBah"/>
      <sheetName val="BAHAN UPAH"/>
      <sheetName val="HARGA ALAT"/>
      <sheetName val="PMK"/>
      <sheetName val="2.1"/>
      <sheetName val="2.2"/>
      <sheetName val="Ahs. Pipa-Valve"/>
      <sheetName val="Ahs.Peralatan"/>
      <sheetName val="D &amp; W sizes"/>
      <sheetName val="BQ-1A prelim"/>
      <sheetName val="AHS_Kusen"/>
      <sheetName val="dasboard"/>
      <sheetName val="harsat&amp;upah"/>
      <sheetName val="lokasari-el"/>
      <sheetName val="Pile"/>
      <sheetName val="VLOOK"/>
      <sheetName val="Price"/>
      <sheetName val="A_2"/>
      <sheetName val="DAF-9"/>
      <sheetName val="Level"/>
      <sheetName val="Sheet1"/>
      <sheetName val="upah_borong"/>
      <sheetName val="satuan_pek"/>
      <sheetName val="Har-mat"/>
      <sheetName val="Analisa 2"/>
      <sheetName val="H.SAT"/>
      <sheetName val="plint"/>
      <sheetName val="Shedule"/>
      <sheetName val="Bill No. 2.1"/>
      <sheetName val="L_TIGA"/>
      <sheetName val="L-TIGA"/>
      <sheetName val="WSSPR"/>
      <sheetName val="Code"/>
      <sheetName val="Settings"/>
      <sheetName val="BoQ (WS)"/>
      <sheetName val="Cover (WS)"/>
      <sheetName val="ANALISA VALVE"/>
      <sheetName val="???????-BLDG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ill_2"/>
      <sheetName val="Elektrikal"/>
      <sheetName val="Hrg.Sat"/>
      <sheetName val="BQ-PS&amp;A"/>
      <sheetName val="Pipe"/>
      <sheetName val="HB"/>
      <sheetName val="Analisa &amp; Upah"/>
      <sheetName val="Analisa  (2)"/>
      <sheetName val="AC-C"/>
      <sheetName val="BQ ARS"/>
      <sheetName val="G_SUMMARY"/>
      <sheetName val="A2"/>
      <sheetName val="PIPA"/>
      <sheetName val="[BQ-PS&amp;A.xls�CAT_HRG"/>
      <sheetName val="_BQ-PS&amp;A.xls�CAT_HRG"/>
      <sheetName val="[BQ-PS&amp;A_xls�CAT_HRG"/>
      <sheetName val="_BQ-PS&amp;A_xls�CAT_HRG"/>
      <sheetName val="Outline"/>
      <sheetName val="BQ-IABK"/>
      <sheetName val="BQ_IABK"/>
      <sheetName val="Bill rekap"/>
      <sheetName val="Bill of Qty"/>
      <sheetName val="koef"/>
      <sheetName val="NET表"/>
      <sheetName val="BQ表"/>
      <sheetName val="Penjumlahan"/>
      <sheetName val="Mekanikal"/>
      <sheetName val="1500P_3+0"/>
      <sheetName val="Calculation Details"/>
      <sheetName val="Daftar Harga Material"/>
      <sheetName val="NAMES"/>
      <sheetName val="Equipment"/>
      <sheetName val="HB 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daffin"/>
      <sheetName val="Kolom UT"/>
      <sheetName val="CAT_HAR"/>
      <sheetName val="4-MVAC"/>
      <sheetName val="5-El"/>
      <sheetName val="2-Pl"/>
      <sheetName val="K"/>
      <sheetName val="NK-BP"/>
      <sheetName val="CATATAN HARGA (Int)"/>
      <sheetName val="Cover Daft 2"/>
      <sheetName val="DAFTAR NO.1"/>
      <sheetName val="DAF 2"/>
      <sheetName val="AN-ALT"/>
      <sheetName val="#REF!"/>
      <sheetName val="Panel"/>
      <sheetName val="Ana"/>
      <sheetName val="FORM X COST"/>
      <sheetName val="Analisa Harga Satuan"/>
      <sheetName val="DAF_HARGA_PEK"/>
      <sheetName val="RABT"/>
      <sheetName val="Analisa STR"/>
      <sheetName val="ME_External"/>
      <sheetName val="Mall_ME"/>
      <sheetName val="Ijin"/>
      <sheetName val="rate ars"/>
      <sheetName val="D&amp;W"/>
      <sheetName val=" Rate str "/>
      <sheetName val="MU"/>
      <sheetName val="Bangunan Utama"/>
      <sheetName val="5-Peralatan"/>
      <sheetName val="Bag_1_prelim_"/>
      <sheetName val="BQ STR_BONGKARAN_Bag 2_5_"/>
      <sheetName val="G1 Sheet"/>
      <sheetName val="총괄표"/>
      <sheetName val="REQDELTA"/>
      <sheetName val="Rekap Direct Cost"/>
      <sheetName val="???????_BLDG"/>
      <sheetName val="[BQ-PS&amp;A.xls?CAT_HRG"/>
      <sheetName val="_BQ-PS&amp;A.xls?CAT_HRG"/>
      <sheetName val="[BQ-PS&amp;A_xls?CAT_HRG"/>
      <sheetName val="_BQ-PS&amp;A_xls?CAT_HRG"/>
      <sheetName val="BQ_E20_02_Rp_"/>
      <sheetName val="_______-BLDG"/>
      <sheetName val="BTL-Persiapan"/>
      <sheetName val="BTL-Bau"/>
      <sheetName val="BTL-alat"/>
      <sheetName val="refrig 12"/>
      <sheetName val="Ducting12"/>
      <sheetName val="valve"/>
      <sheetName val="Rekap MEP"/>
      <sheetName val="D.2.1.Peralatan Utama "/>
      <sheetName val="GTS I PS"/>
      <sheetName val="rp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_BQ-PS&amp;A_xls�CAT_HRG1"/>
      <sheetName val="[BQ-PS&amp;A_xls�CAT_HRG1"/>
      <sheetName val="Uraian Teknis"/>
      <sheetName val="rab me (by owner) "/>
      <sheetName val="BQ (by owner)"/>
      <sheetName val="rab me (fisik)"/>
      <sheetName val="GENERAL"/>
      <sheetName val="HSATUAN"/>
      <sheetName val="HARGA RATA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COV_3"/>
      <sheetName val="IPL_SCHEDULE"/>
      <sheetName val="Harga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TB"/>
      <sheetName val="OFFICE 2 LT"/>
      <sheetName val="Standard Room Deluxe Queen"/>
      <sheetName val="概総括1"/>
      <sheetName val="For RKAP OKOP"/>
      <sheetName val="Sat Bah _ Up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________BLDG"/>
      <sheetName val="GEDUNG-A"/>
      <sheetName val="Supl.X"/>
      <sheetName val="Pag_hal"/>
      <sheetName val="struktur tdk dipakai"/>
      <sheetName val="LPP"/>
      <sheetName val="INDEX"/>
      <sheetName val="Conn. Lib"/>
      <sheetName val="_x0000__x0000__x0000__x0000_"/>
      <sheetName val="???1"/>
      <sheetName val="COV"/>
      <sheetName val="CATATAN HARGA "/>
      <sheetName val="Price Biaya Cadangan"/>
      <sheetName val="BQ.Rekapitulasi  Akhir"/>
      <sheetName val="A H S P"/>
      <sheetName val="Harga Bahan"/>
      <sheetName val="fxterbilang"/>
      <sheetName val="PENJ_TOTAL"/>
      <sheetName val="RAB AR&amp;STR"/>
      <sheetName val="bau"/>
      <sheetName val="MAPP"/>
      <sheetName val="rek det 1-3"/>
      <sheetName val="villa"/>
      <sheetName val="????"/>
      <sheetName val="_BQ-PS&amp;A.xls_CAT_HRG"/>
      <sheetName val="_BQ-PS&amp;A_xls_CAT_HRG"/>
      <sheetName val="Harga-RAB"/>
      <sheetName val="GSMTOWER"/>
      <sheetName val="Pricing"/>
      <sheetName val="L-4 Rutin"/>
      <sheetName val="DAF.ALAT"/>
      <sheetName val="Asrama Lt.1"/>
      <sheetName val="uraian analisa"/>
      <sheetName val="Sheet1 (2)"/>
      <sheetName val="NET?"/>
      <sheetName val="BQ?"/>
      <sheetName val="???"/>
      <sheetName val="ANLS-PJ"/>
      <sheetName val="AHS"/>
      <sheetName val="BOW"/>
      <sheetName val="Slab"/>
      <sheetName val="STD Lanjutan"/>
      <sheetName val="NS Lanjutan"/>
      <sheetName val="Agregat Halus &amp; Kasar"/>
      <sheetName val="prog-mgu"/>
      <sheetName val="Analisa HSP"/>
      <sheetName val="Sheet3"/>
      <sheetName val="RAB Arsitek"/>
      <sheetName val="ANA-C"/>
      <sheetName val="Harga Satuan Dasar"/>
      <sheetName val="kepmenaker150"/>
      <sheetName val="TRF 150"/>
      <sheetName val="I-ME"/>
      <sheetName val="Vibro_Roller"/>
      <sheetName val="BQ HS"/>
      <sheetName val="PL"/>
      <sheetName val="LAL - PASAR PAGI "/>
      <sheetName val="Master Edit"/>
      <sheetName val="bq analisa"/>
      <sheetName val="EE-PROP"/>
      <sheetName val="RUKO TYPE 1"/>
      <sheetName val="BOQ EXTERN"/>
      <sheetName val="BQ Detail"/>
      <sheetName val="Analisa pre"/>
      <sheetName val="Materials"/>
      <sheetName val="METHOD"/>
      <sheetName val="Labour"/>
      <sheetName val="BQ Rekap"/>
      <sheetName val=" "/>
      <sheetName val=" R A B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Sal"/>
      <sheetName val="AHS - CPO"/>
      <sheetName val="TRE TABLE"/>
      <sheetName val="Beton"/>
      <sheetName val="Aspal (2)"/>
      <sheetName val="Relok-PJU"/>
      <sheetName val="SITE-E"/>
      <sheetName val="112-885"/>
      <sheetName val="satuan_pek_ars"/>
      <sheetName val="ANALISA GRS TENGAH"/>
      <sheetName val="Analisa Alat Berat"/>
      <sheetName val="DIV1"/>
      <sheetName val="pro ra op"/>
      <sheetName val="grafik"/>
      <sheetName val="renc mgn"/>
      <sheetName val="HU"/>
      <sheetName val="DATA PROYEK"/>
      <sheetName val="DSBDY"/>
      <sheetName val="Sum_Intern"/>
      <sheetName val="DSU"/>
      <sheetName val="Lean Concrete"/>
      <sheetName val="Traf&amp;Genst"/>
      <sheetName val="KUM"/>
      <sheetName val="Analis_Drainase"/>
      <sheetName val="tgp-02"/>
      <sheetName val="bahan+upah"/>
      <sheetName val="BoQ C4"/>
      <sheetName val="Sat. Pek."/>
      <sheetName val="RAB ME"/>
      <sheetName val="Up"/>
      <sheetName val="HRG BAHAN &amp; UPAH okk"/>
      <sheetName val="HRG BAHAN _ UPAH okk"/>
      <sheetName val="Analis Kusen okk"/>
      <sheetName val="S_UPAH"/>
      <sheetName val="S_BAHAN"/>
      <sheetName val="srtberkas"/>
      <sheetName val="APEK"/>
      <sheetName val="ASAT"/>
      <sheetName val="Pt"/>
      <sheetName val="DAF-5"/>
      <sheetName val="6_1_1"/>
      <sheetName val="6_1_2"/>
      <sheetName val="6_1_3"/>
      <sheetName val="SCEDUL"/>
      <sheetName val="Sipil"/>
      <sheetName val="gajiPersiap"/>
      <sheetName val="Cover Daf-2"/>
      <sheetName val="EK-JAN-07"/>
      <sheetName val="Elec-ins"/>
      <sheetName val="Piping"/>
      <sheetName val="Bill.1.VAC-Supply-A"/>
      <sheetName val=""/>
      <sheetName val="HARSAT_BAH"/>
      <sheetName val="Alat_k3"/>
      <sheetName val="BTL-Rupa"/>
      <sheetName val="UPL"/>
      <sheetName val="Basic"/>
      <sheetName val="DRWD"/>
      <sheetName val="INDEKS"/>
      <sheetName val="JABATAN"/>
      <sheetName val="rab-str.Adm"/>
      <sheetName val="_x005f_x0000__x005f_x0000__x005f_x0000__x005f_x0000_"/>
      <sheetName val="L-4a,b"/>
      <sheetName val="rekap str_ars"/>
      <sheetName val="ANALISA KOEFF ESKALASI"/>
      <sheetName val="ana_sipil"/>
      <sheetName val="bq_baja"/>
      <sheetName val="MAIN BQ"/>
      <sheetName val="eq_data"/>
      <sheetName val="PaintBreak"/>
      <sheetName val="Up &amp; bhn"/>
      <sheetName val="OKTOBER"/>
      <sheetName val="Price Persiapan dan Penunjang"/>
      <sheetName val="Bag_1(prelim)"/>
      <sheetName val="BQ STR-BONGKARAN(Bag 2-5)"/>
      <sheetName val="Kolom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_x005f_x005f_x005f_x0000__x005f_x005f_x005f_x0000__x005"/>
      <sheetName val="REKAPITULASI"/>
      <sheetName val="Bill No 6"/>
      <sheetName val="Bill No 7"/>
      <sheetName val="a.h ars sum"/>
      <sheetName val="har-sat"/>
      <sheetName val="RAP"/>
      <sheetName val="REKAP_ARSITEKTUR."/>
      <sheetName val="ANAL.BOW"/>
      <sheetName val="RAB.ADMINISTRASI PUSAT (1)"/>
      <sheetName val="3-DIV7"/>
      <sheetName val="3-DIV8"/>
      <sheetName val="chitim`"/>
      <sheetName val="chitimà"/>
      <sheetName val="ANALIS"/>
      <sheetName val="DIVI6"/>
      <sheetName val="Summary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lokasaUiêk_x0000_"/>
      <sheetName val="Electrikal"/>
      <sheetName val="Elektronik"/>
      <sheetName val="Fire Fighting"/>
      <sheetName val="Item Kompensasi"/>
      <sheetName val="BQ-M"/>
      <sheetName val="NET_"/>
      <sheetName val="BQ_"/>
      <sheetName val="DIV.1"/>
      <sheetName val="DIV_1"/>
      <sheetName val="Bill No. 1 "/>
      <sheetName val="____"/>
      <sheetName val="326BQSTC"/>
      <sheetName val="PLINT 3_1_G"/>
      <sheetName val="cargo"/>
      <sheetName val="SPREAD SHEET"/>
      <sheetName val="CF"/>
      <sheetName val="SAT_BHN"/>
      <sheetName val="Material Bangunan 2010"/>
      <sheetName val="UP MINOR"/>
      <sheetName val="penil"/>
      <sheetName val="Tabel"/>
      <sheetName val="DAFTAR ISI"/>
      <sheetName val="Kuantitas &amp; Harga"/>
      <sheetName val="表三甲"/>
      <sheetName val="Div2"/>
      <sheetName val="SBU"/>
      <sheetName val="[BQ-PS&amp;A_xls .AT_HRG"/>
      <sheetName val="lokasaUiêk?"/>
      <sheetName val="SCH5"/>
      <sheetName val="Analisa Baku ME "/>
      <sheetName val="Rekap Prelim"/>
      <sheetName val="Analisa Baku STR ARS"/>
      <sheetName val="UPH,BHN,ALT"/>
      <sheetName val="FA"/>
      <sheetName val="Analisa HS"/>
      <sheetName val="gvl"/>
      <sheetName val="PC"/>
      <sheetName val="___"/>
      <sheetName val="___1"/>
      <sheetName val="Bab.No.2.2- Arsitektur"/>
      <sheetName val="WI"/>
      <sheetName val="URA "/>
      <sheetName val="URA R0"/>
      <sheetName val="UNIT RATE ANALISYS"/>
      <sheetName val="HRG SAT. MATERIAL"/>
      <sheetName val="HRG SAT. UPAH"/>
      <sheetName val="Saluran"/>
      <sheetName val="ANALISA_VALVE"/>
      <sheetName val="Ahs__Pipa-Valve"/>
      <sheetName val="Ahs_Peralatan"/>
      <sheetName val="Analisa_2"/>
      <sheetName val="BQ-1A_prelim"/>
      <sheetName val="Analisa_&amp;_Upah"/>
      <sheetName val="Analisa__(2)"/>
      <sheetName val="BQ_ARS"/>
      <sheetName val="Bill_rekap"/>
      <sheetName val="Bill_of_Qty"/>
      <sheetName val="BAHAN_UPAH"/>
      <sheetName val="Calculation_Details"/>
      <sheetName val="01A-_RAB"/>
      <sheetName val="Daftar_Harga_Material"/>
      <sheetName val="HB_"/>
      <sheetName val="Harga_Bahan_&amp;_Upah_"/>
      <sheetName val="analisa_struktur"/>
      <sheetName val="TNH,_PAGAR_&amp;_TURAP"/>
      <sheetName val="Basic_Price"/>
      <sheetName val="Rekap_Bill"/>
      <sheetName val="Daf_Alat"/>
      <sheetName val="Jdw_Alat"/>
      <sheetName val="S_Penawar"/>
      <sheetName val="Kolom_UT"/>
      <sheetName val="CATATAN_HARGA_(Int)"/>
      <sheetName val="Cover_Daft_2"/>
      <sheetName val="DAFTAR_NO_1"/>
      <sheetName val="DAF_21"/>
      <sheetName val="FORM_X_COST"/>
      <sheetName val="Analisa_Harga_Satuan"/>
      <sheetName val="BQ_STR_BONGKARAN_Bag_2_5_"/>
      <sheetName val="Analisa_STR"/>
      <sheetName val="For_RKAP_OKOP"/>
      <sheetName val="pro_ra_op"/>
      <sheetName val="renc_mgn"/>
      <sheetName val="Lean_Concrete"/>
      <sheetName val="DATA_PROYEK"/>
      <sheetName val="rab_me_(by_owner)_"/>
      <sheetName val="BQ_(by_owner)"/>
      <sheetName val="rab_me_(fisik)"/>
      <sheetName val="[BQ-PS&amp;A_xls?CAT_HRG1"/>
      <sheetName val="_BQ-PS&amp;A_xls?CAT_HRG1"/>
      <sheetName val="Bangunan_Utama"/>
      <sheetName val="BoQ_C4"/>
      <sheetName val="Tanggapan"/>
      <sheetName val="ELKP"/>
      <sheetName val="Daf_No_1"/>
      <sheetName val="isian"/>
      <sheetName val="Analisa ME (2)"/>
      <sheetName val="Bahan "/>
      <sheetName val="L-Mechanical"/>
      <sheetName val="COST BD"/>
      <sheetName val="Harsat BHN AR,M"/>
      <sheetName val="[BQ-PS&amp;A_xls⬈.AT_HRG"/>
      <sheetName val="Weight Bridge"/>
      <sheetName val="HARGA MATERIAL"/>
      <sheetName val="SPK"/>
      <sheetName val="material "/>
      <sheetName val="Ahs.Pipa"/>
      <sheetName val="Analisa Upah &amp; Bahan Plum"/>
      <sheetName val="Peralatan"/>
      <sheetName val="PDMP"/>
      <sheetName val="PCE"/>
      <sheetName val="PRODUK"/>
      <sheetName val="TOOL-ME"/>
      <sheetName val="Insts"/>
      <sheetName val="GRAND_TOTAL4"/>
      <sheetName val="iTEM hARSAT"/>
      <sheetName val="INPUT DATAS"/>
      <sheetName val="ES_aLL"/>
      <sheetName val="COST"/>
      <sheetName val="351BQMCN"/>
      <sheetName val="Daftar BOQ"/>
      <sheetName val="Reference"/>
      <sheetName val="Als_Struk"/>
      <sheetName val="Anls-Um"/>
      <sheetName val="Sheet2"/>
      <sheetName val="D8"/>
      <sheetName val="BQ-1A"/>
      <sheetName val="Analis (2)"/>
      <sheetName val="AHSbj"/>
      <sheetName val="Sales"/>
      <sheetName val="CALCULATION"/>
      <sheetName val="Schedule &amp; S-Curve"/>
      <sheetName val="4-Basic Price"/>
      <sheetName val="Daf_ No_ _ 4_2"/>
      <sheetName val="A-12"/>
      <sheetName val="7-2"/>
      <sheetName val="MAIN WS EAST BLOK"/>
      <sheetName val="DATASHT"/>
      <sheetName val="311301"/>
      <sheetName val="RAB_STR"/>
      <sheetName val="Hrg_Bahan"/>
      <sheetName val="PLL"/>
      <sheetName val="Analis harga"/>
      <sheetName val="BasicPrice"/>
      <sheetName val="RC-ANLPP"/>
      <sheetName val="Upah&amp;Bahan"/>
      <sheetName val="Analisa_Harga_x0005_"/>
      <sheetName val="COVER_x0000_ê"/>
      <sheetName val="COVER_x0018_&gt;"/>
      <sheetName val="COVER_x0018_"/>
      <sheetName val="COVER_x0018_"/>
      <sheetName val="COVER_x0010__x0000_"/>
      <sheetName val="SAT-DAS"/>
      <sheetName val="COVERÃ_x0005_"/>
      <sheetName val="COVER_x0018_n"/>
      <sheetName val="MgN"/>
      <sheetName val="..."/>
      <sheetName val="."/>
      <sheetName val="BA. AAn"/>
      <sheetName val="SEX"/>
      <sheetName val="Input Bobot Rc. Mingguan Int"/>
      <sheetName val="Rekap Prog. Mingguan"/>
      <sheetName val="Mtd_Pelak"/>
      <sheetName val="ELEC STIS"/>
      <sheetName val="rincian A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Harga Kabel"/>
      <sheetName val="98Price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OH_10BLN"/>
      <sheetName val="H_BHN"/>
      <sheetName val="hrg dasar"/>
      <sheetName val="Input"/>
      <sheetName val="an. struktur"/>
      <sheetName val="UTILITAS"/>
      <sheetName val="Bill No_1"/>
      <sheetName val="DHS AC"/>
      <sheetName val="_x005f_x0000__x005f_x0000__x005"/>
      <sheetName val="Asrm 1"/>
      <sheetName val="Currency Rate"/>
      <sheetName val="BQ-Str"/>
      <sheetName val="Pekerjaan "/>
      <sheetName val="lokasaUiêk"/>
      <sheetName val="COVER_x0010_"/>
      <sheetName val="Analisa _ Upah"/>
      <sheetName val="Harga ME "/>
      <sheetName val="DAFT_HARG_SAT_PEK."/>
      <sheetName val="DAFT_ALAT,UPAH &amp; MAT"/>
      <sheetName val="_BQ-PS&amp;A_xls .AT_HRG"/>
      <sheetName val="_BQ-PS&amp;A_xls⬈.AT_HRG"/>
      <sheetName val="PNT-QUOT-#3"/>
      <sheetName val="COAT&amp;WRAP-QIOT-#3"/>
      <sheetName val="BQ_STR-BONGKARAN(Bag_2-5)"/>
      <sheetName val="Ahs.2"/>
      <sheetName val="Ahs.1"/>
      <sheetName val="kWINTANSI"/>
      <sheetName val="CIVIL-1"/>
      <sheetName val="Rekap Biaya"/>
      <sheetName val="Ana Fin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HU&amp;B"/>
      <sheetName val="Written"/>
      <sheetName val="CNI"/>
      <sheetName val="ELE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 refreshError="1"/>
      <sheetData sheetId="636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"/>
      <sheetName val="INFO"/>
      <sheetName val="hit vol"/>
      <sheetName val="dftr harga"/>
      <sheetName val="vol pek"/>
      <sheetName val="hrg. sat pek"/>
      <sheetName val="RAB"/>
      <sheetName val="Rekapitulasi"/>
      <sheetName val="Vol. Material Kes"/>
      <sheetName val="Kurva 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Sheet1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REA SGR"/>
      <sheetName val="AREA-KP"/>
      <sheetName val="AREA-"/>
      <sheetName val="AREA- (2)"/>
      <sheetName val="AREA- (3)"/>
      <sheetName val="AREA- (4)"/>
      <sheetName val="AREA- (5)"/>
      <sheetName val="AREA- (6)"/>
      <sheetName val="AREA- (7)"/>
      <sheetName val="AREA- (8)"/>
      <sheetName val="AREA- (9)"/>
      <sheetName val="AREA- (10)"/>
      <sheetName val="AREA- (11)"/>
      <sheetName val="AREA- (12)"/>
      <sheetName val="AREA- (13)"/>
      <sheetName val="AREA- (14)"/>
      <sheetName val="AREA_SGR"/>
      <sheetName val="AREA-_(2)"/>
      <sheetName val="AREA-_(3)"/>
      <sheetName val="AREA-_(4)"/>
      <sheetName val="AREA-_(5)"/>
      <sheetName val="AREA-_(6)"/>
      <sheetName val="AREA-_(7)"/>
      <sheetName val="AREA-_(8)"/>
      <sheetName val="AREA-_(9)"/>
      <sheetName val="AREA-_(10)"/>
      <sheetName val="AREA-_(11)"/>
      <sheetName val="AREA-_(12)"/>
      <sheetName val="AREA-_(13)"/>
      <sheetName val="AREA-_(14)"/>
      <sheetName val="Ahs.2"/>
      <sheetName val="Ahs.1"/>
      <sheetName val="Plumbing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K"/>
      <sheetName val="EE"/>
      <sheetName val="Data basic price jgan diprint"/>
      <sheetName val="10.1(3)"/>
      <sheetName val="AHS 6.1(2)"/>
      <sheetName val="Metode 8.1(5)"/>
      <sheetName val="Plumbing"/>
      <sheetName val="REKAP"/>
      <sheetName val="BAG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BUN"/>
      <sheetName val="analisa SNI"/>
      <sheetName val="UPAH"/>
      <sheetName val="TIME SCHEDULE"/>
      <sheetName val="DATA PERALATAN"/>
      <sheetName val="hs bahan"/>
      <sheetName val="analisa"/>
      <sheetName val="RAB PAGAR"/>
      <sheetName val="hs alat"/>
      <sheetName val="T. Scedull"/>
      <sheetName val="RAB_TRIBUN"/>
      <sheetName val="analisa_SNI"/>
      <sheetName val="TIME_SCHEDULE"/>
      <sheetName val="DATA_PERALATAN"/>
      <sheetName val="hs_bahan"/>
      <sheetName val="RAB_PAGAR"/>
      <sheetName val="hs_alat"/>
      <sheetName val="T__Scedull"/>
      <sheetName val="Data basic price jgan diprint"/>
      <sheetName val="10.1(3)"/>
      <sheetName val="AHS 6.1(2)"/>
      <sheetName val="Metode 8.1(5)"/>
      <sheetName val="Plumbing"/>
      <sheetName val="Cakupan"/>
      <sheetName val="Master Schedule"/>
      <sheetName val="Div2"/>
      <sheetName val="hrg. sat pek"/>
      <sheetName val="vol pek"/>
      <sheetName val="ABK"/>
    </sheetNames>
    <sheetDataSet>
      <sheetData sheetId="0" refreshError="1"/>
      <sheetData sheetId="1" refreshError="1"/>
      <sheetData sheetId="2" refreshError="1">
        <row r="13">
          <cell r="F13">
            <v>53000</v>
          </cell>
        </row>
        <row r="15">
          <cell r="F15">
            <v>53000</v>
          </cell>
        </row>
        <row r="17">
          <cell r="F17">
            <v>53000</v>
          </cell>
        </row>
        <row r="19">
          <cell r="F19">
            <v>57500</v>
          </cell>
        </row>
        <row r="21">
          <cell r="F21">
            <v>60000</v>
          </cell>
        </row>
        <row r="23">
          <cell r="F23">
            <v>375</v>
          </cell>
        </row>
        <row r="26">
          <cell r="F26">
            <v>2200</v>
          </cell>
        </row>
        <row r="28">
          <cell r="F28">
            <v>680</v>
          </cell>
        </row>
        <row r="31">
          <cell r="F31">
            <v>24500</v>
          </cell>
        </row>
        <row r="32">
          <cell r="F32">
            <v>10000</v>
          </cell>
        </row>
        <row r="34">
          <cell r="F34">
            <v>1100000</v>
          </cell>
        </row>
        <row r="35">
          <cell r="F35">
            <v>800000</v>
          </cell>
        </row>
        <row r="37">
          <cell r="F37">
            <v>6000</v>
          </cell>
        </row>
        <row r="38">
          <cell r="F38">
            <v>9000</v>
          </cell>
        </row>
        <row r="43">
          <cell r="F43">
            <v>28000</v>
          </cell>
        </row>
        <row r="44">
          <cell r="F44">
            <v>28000</v>
          </cell>
        </row>
        <row r="48">
          <cell r="F48">
            <v>4000</v>
          </cell>
        </row>
        <row r="50">
          <cell r="F50">
            <v>4100</v>
          </cell>
        </row>
        <row r="54">
          <cell r="F54">
            <v>8667</v>
          </cell>
        </row>
        <row r="55">
          <cell r="F55">
            <v>6500</v>
          </cell>
        </row>
        <row r="59">
          <cell r="F59">
            <v>225</v>
          </cell>
        </row>
        <row r="60">
          <cell r="F60">
            <v>425</v>
          </cell>
        </row>
        <row r="61">
          <cell r="F61">
            <v>25800</v>
          </cell>
        </row>
        <row r="62">
          <cell r="F62">
            <v>12000</v>
          </cell>
        </row>
        <row r="63">
          <cell r="F63">
            <v>8000</v>
          </cell>
        </row>
        <row r="64">
          <cell r="F64">
            <v>8000</v>
          </cell>
        </row>
        <row r="65">
          <cell r="F65">
            <v>8000</v>
          </cell>
        </row>
        <row r="66">
          <cell r="F66">
            <v>15000</v>
          </cell>
        </row>
        <row r="67">
          <cell r="F67">
            <v>16000</v>
          </cell>
        </row>
        <row r="77">
          <cell r="F77">
            <v>60000</v>
          </cell>
        </row>
        <row r="85">
          <cell r="F85">
            <v>32500</v>
          </cell>
        </row>
        <row r="86">
          <cell r="F86">
            <v>27500</v>
          </cell>
        </row>
        <row r="87">
          <cell r="F87">
            <v>32500</v>
          </cell>
        </row>
        <row r="88">
          <cell r="F88">
            <v>27500</v>
          </cell>
        </row>
        <row r="89">
          <cell r="F89">
            <v>32500</v>
          </cell>
        </row>
        <row r="90">
          <cell r="F90">
            <v>27500</v>
          </cell>
        </row>
        <row r="91">
          <cell r="F91">
            <v>32500</v>
          </cell>
        </row>
        <row r="92">
          <cell r="F92">
            <v>27500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sun-mdl"/>
      <sheetName val="daf-alat"/>
      <sheetName val="rekap"/>
      <sheetName val="rab"/>
      <sheetName val="analisa"/>
      <sheetName val="upah bahan alat"/>
      <sheetName val="time"/>
      <sheetName val="susun-urus"/>
      <sheetName val="Bk.Peg.Negri"/>
      <sheetName val="Pálamkerja"/>
      <sheetName val="Ahli-prusaan"/>
      <sheetName val="Organ-lap"/>
      <sheetName val="sub-kontrak"/>
      <sheetName val="Tagihan"/>
      <sheetName val="Test"/>
      <sheetName val="data-tehnik"/>
      <sheetName val="sampul"/>
      <sheetName val="CUACA"/>
    </sheetNames>
    <sheetDataSet>
      <sheetData sheetId="0" refreshError="1"/>
      <sheetData sheetId="1">
        <row r="2">
          <cell r="A2" t="str">
            <v>DAFTAR PERALATAN</v>
          </cell>
        </row>
        <row r="5">
          <cell r="A5" t="str">
            <v>No.</v>
          </cell>
          <cell r="B5" t="str">
            <v>JENIS / MACAM ALAT</v>
          </cell>
          <cell r="E5" t="str">
            <v>JUMLAH</v>
          </cell>
          <cell r="F5" t="str">
            <v>KAPASITAS ATAU OUTPUT SAAT INI</v>
          </cell>
          <cell r="H5" t="str">
            <v>TAHUN PEMBUATAN</v>
          </cell>
          <cell r="I5" t="str">
            <v>KEADAAN</v>
          </cell>
          <cell r="K5" t="str">
            <v>HARGA SAAT INI ( Rp. )</v>
          </cell>
        </row>
        <row r="6">
          <cell r="G6" t="str">
            <v>MERK DAN</v>
          </cell>
          <cell r="I6" t="str">
            <v>( BAIK /</v>
          </cell>
          <cell r="J6" t="str">
            <v>LOKASI</v>
          </cell>
          <cell r="L6" t="str">
            <v>KEPEMILIKAN</v>
          </cell>
        </row>
        <row r="7">
          <cell r="G7" t="str">
            <v>TYPE</v>
          </cell>
          <cell r="I7" t="str">
            <v xml:space="preserve"> RUSAK )</v>
          </cell>
          <cell r="J7" t="str">
            <v>SAAT INI</v>
          </cell>
        </row>
        <row r="9">
          <cell r="A9" t="str">
            <v>1</v>
          </cell>
          <cell r="B9" t="str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</row>
        <row r="11">
          <cell r="A11">
            <v>1</v>
          </cell>
          <cell r="B11" t="str">
            <v>EXCAVATOR</v>
          </cell>
          <cell r="E11" t="str">
            <v>2</v>
          </cell>
          <cell r="F11" t="str">
            <v>1.1 M3</v>
          </cell>
          <cell r="G11" t="str">
            <v>HALLA</v>
          </cell>
          <cell r="H11">
            <v>1998</v>
          </cell>
          <cell r="I11" t="str">
            <v>BAIK</v>
          </cell>
          <cell r="J11" t="str">
            <v>BALIKPAPAN</v>
          </cell>
          <cell r="K11">
            <v>350000000</v>
          </cell>
          <cell r="L11" t="str">
            <v>MILIK</v>
          </cell>
        </row>
        <row r="12">
          <cell r="A12">
            <v>2</v>
          </cell>
          <cell r="B12" t="str">
            <v>DUMP TRUCK</v>
          </cell>
          <cell r="E12" t="str">
            <v>4</v>
          </cell>
          <cell r="F12" t="str">
            <v>8 TON</v>
          </cell>
          <cell r="G12" t="str">
            <v>HINO</v>
          </cell>
          <cell r="H12">
            <v>1998</v>
          </cell>
          <cell r="I12" t="str">
            <v>BAIK</v>
          </cell>
          <cell r="J12" t="str">
            <v>BALIKPAPAN</v>
          </cell>
          <cell r="K12">
            <v>150000000</v>
          </cell>
          <cell r="L12" t="str">
            <v>MILIK</v>
          </cell>
        </row>
        <row r="13">
          <cell r="A13">
            <v>3</v>
          </cell>
          <cell r="B13" t="str">
            <v>MOBIL JEEP</v>
          </cell>
          <cell r="E13" t="str">
            <v>1</v>
          </cell>
          <cell r="F13" t="str">
            <v>-</v>
          </cell>
          <cell r="G13" t="str">
            <v>DAIHATSU</v>
          </cell>
          <cell r="H13">
            <v>1995</v>
          </cell>
          <cell r="I13" t="str">
            <v>BAIK</v>
          </cell>
          <cell r="J13" t="str">
            <v>BALIKPAPAN</v>
          </cell>
          <cell r="K13">
            <v>75000000</v>
          </cell>
          <cell r="L13" t="str">
            <v>MILIK</v>
          </cell>
        </row>
        <row r="14">
          <cell r="A14">
            <v>4</v>
          </cell>
          <cell r="B14" t="str">
            <v>PICK UP</v>
          </cell>
          <cell r="E14" t="str">
            <v>1</v>
          </cell>
          <cell r="F14" t="str">
            <v>1 TON</v>
          </cell>
          <cell r="G14" t="str">
            <v>ISUZU</v>
          </cell>
          <cell r="H14">
            <v>1999</v>
          </cell>
          <cell r="I14" t="str">
            <v>BAIK</v>
          </cell>
          <cell r="J14" t="str">
            <v>BALIKPAPAN</v>
          </cell>
          <cell r="K14">
            <v>60000000</v>
          </cell>
          <cell r="L14" t="str">
            <v>MILIK</v>
          </cell>
        </row>
        <row r="15">
          <cell r="A15">
            <v>5</v>
          </cell>
          <cell r="B15" t="str">
            <v>BETON MOLEN</v>
          </cell>
          <cell r="E15" t="str">
            <v>1</v>
          </cell>
          <cell r="F15" t="str">
            <v>0.35 M3</v>
          </cell>
          <cell r="G15" t="str">
            <v>GOLDSTAR</v>
          </cell>
          <cell r="H15">
            <v>1999</v>
          </cell>
          <cell r="I15" t="str">
            <v>BAIK</v>
          </cell>
          <cell r="J15" t="str">
            <v>BALIKPAPAN</v>
          </cell>
          <cell r="K15">
            <v>7500000</v>
          </cell>
          <cell r="L15" t="str">
            <v>MILIK</v>
          </cell>
        </row>
        <row r="16">
          <cell r="A16">
            <v>6</v>
          </cell>
          <cell r="B16" t="str">
            <v>CONCRETE VIBRATOR</v>
          </cell>
          <cell r="E16" t="str">
            <v>1</v>
          </cell>
          <cell r="F16" t="str">
            <v>5 HP</v>
          </cell>
          <cell r="G16" t="str">
            <v>MIKASA</v>
          </cell>
          <cell r="H16">
            <v>1998</v>
          </cell>
          <cell r="I16" t="str">
            <v>BAIK</v>
          </cell>
          <cell r="J16" t="str">
            <v>BALIKPAPAN</v>
          </cell>
          <cell r="K16">
            <v>5000000</v>
          </cell>
          <cell r="L16" t="str">
            <v>MILIK</v>
          </cell>
        </row>
        <row r="17">
          <cell r="A17">
            <v>7</v>
          </cell>
          <cell r="B17" t="str">
            <v>STAMPER</v>
          </cell>
          <cell r="E17">
            <v>2</v>
          </cell>
          <cell r="F17" t="str">
            <v>-</v>
          </cell>
          <cell r="G17" t="str">
            <v>MIKASA</v>
          </cell>
          <cell r="H17">
            <v>1996</v>
          </cell>
          <cell r="I17" t="str">
            <v>BAIK</v>
          </cell>
          <cell r="J17" t="str">
            <v>BALIKPAPAN</v>
          </cell>
          <cell r="K17">
            <v>6000000</v>
          </cell>
          <cell r="L17" t="str">
            <v>MILIK</v>
          </cell>
        </row>
        <row r="18">
          <cell r="A18">
            <v>8</v>
          </cell>
          <cell r="B18" t="str">
            <v>POMPA AIR</v>
          </cell>
          <cell r="E18" t="str">
            <v>3</v>
          </cell>
          <cell r="F18" t="str">
            <v>2"</v>
          </cell>
          <cell r="G18" t="str">
            <v>ROBIN</v>
          </cell>
          <cell r="H18">
            <v>1998</v>
          </cell>
          <cell r="I18" t="str">
            <v>BAIK</v>
          </cell>
          <cell r="J18" t="str">
            <v>BALIKPAPAN</v>
          </cell>
          <cell r="K18">
            <v>2500000</v>
          </cell>
          <cell r="L18" t="str">
            <v>MILIK</v>
          </cell>
        </row>
        <row r="19">
          <cell r="A19">
            <v>9</v>
          </cell>
          <cell r="B19" t="str">
            <v>GENERATOR</v>
          </cell>
          <cell r="E19">
            <v>1</v>
          </cell>
          <cell r="F19" t="str">
            <v>125 kva</v>
          </cell>
          <cell r="G19" t="str">
            <v>DONGFENG</v>
          </cell>
          <cell r="H19">
            <v>1995</v>
          </cell>
          <cell r="I19" t="str">
            <v>BAIK</v>
          </cell>
          <cell r="J19" t="str">
            <v>BALIKPAPAN</v>
          </cell>
          <cell r="K19">
            <v>7500000</v>
          </cell>
          <cell r="L19" t="str">
            <v>MILIK</v>
          </cell>
        </row>
        <row r="20">
          <cell r="A20">
            <v>10</v>
          </cell>
          <cell r="B20" t="str">
            <v>THEODOLITE</v>
          </cell>
          <cell r="E20" t="str">
            <v>1</v>
          </cell>
          <cell r="F20" t="str">
            <v>-</v>
          </cell>
          <cell r="G20" t="str">
            <v>TOPCON</v>
          </cell>
          <cell r="H20">
            <v>1997</v>
          </cell>
          <cell r="I20" t="str">
            <v>BAIK</v>
          </cell>
          <cell r="J20" t="str">
            <v>BALIKPAPAN</v>
          </cell>
          <cell r="K20">
            <v>35000000</v>
          </cell>
          <cell r="L20" t="str">
            <v>MILIK</v>
          </cell>
        </row>
        <row r="21">
          <cell r="A21">
            <v>11</v>
          </cell>
          <cell r="B21" t="str">
            <v>ELECTRICAL TOOLSET</v>
          </cell>
          <cell r="E21" t="str">
            <v>1</v>
          </cell>
          <cell r="F21" t="str">
            <v>-</v>
          </cell>
          <cell r="G21" t="str">
            <v>-</v>
          </cell>
          <cell r="H21">
            <v>1995</v>
          </cell>
          <cell r="I21" t="str">
            <v>BAIK</v>
          </cell>
          <cell r="J21" t="str">
            <v>BALIKPAPAN</v>
          </cell>
          <cell r="K21">
            <v>2500000</v>
          </cell>
          <cell r="L21" t="str">
            <v>MILIK</v>
          </cell>
        </row>
        <row r="22">
          <cell r="A22">
            <v>12</v>
          </cell>
          <cell r="B22" t="str">
            <v>BOR LISTRIK</v>
          </cell>
          <cell r="E22" t="str">
            <v>2</v>
          </cell>
          <cell r="F22" t="str">
            <v>-</v>
          </cell>
          <cell r="G22" t="str">
            <v>MAKITA</v>
          </cell>
          <cell r="H22">
            <v>1995</v>
          </cell>
          <cell r="I22" t="str">
            <v>BAIK</v>
          </cell>
          <cell r="J22" t="str">
            <v>BALIKPAPAN</v>
          </cell>
          <cell r="K22">
            <v>3500000</v>
          </cell>
          <cell r="L22" t="str">
            <v>MILIK</v>
          </cell>
        </row>
        <row r="23">
          <cell r="A23">
            <v>13</v>
          </cell>
          <cell r="B23" t="str">
            <v>ALAT PANCANG RINGAN</v>
          </cell>
          <cell r="E23">
            <v>1</v>
          </cell>
          <cell r="F23" t="str">
            <v>600 Kg</v>
          </cell>
          <cell r="G23" t="str">
            <v>-</v>
          </cell>
          <cell r="H23">
            <v>1996</v>
          </cell>
          <cell r="I23" t="str">
            <v>BAIK</v>
          </cell>
          <cell r="J23" t="str">
            <v>BALIKPAPAN</v>
          </cell>
          <cell r="K23">
            <v>8000000</v>
          </cell>
          <cell r="L23" t="str">
            <v>MILIK</v>
          </cell>
        </row>
        <row r="24">
          <cell r="A24">
            <v>14</v>
          </cell>
          <cell r="B24" t="str">
            <v>MESIN LAS DYNAMO</v>
          </cell>
          <cell r="E24">
            <v>1</v>
          </cell>
          <cell r="F24" t="str">
            <v>-</v>
          </cell>
          <cell r="G24" t="str">
            <v>-</v>
          </cell>
          <cell r="H24">
            <v>1996</v>
          </cell>
          <cell r="I24" t="str">
            <v>BAIK</v>
          </cell>
          <cell r="J24" t="str">
            <v>BALIKPAPAN</v>
          </cell>
          <cell r="K24">
            <v>15000000</v>
          </cell>
          <cell r="L24" t="str">
            <v>MILIK</v>
          </cell>
        </row>
        <row r="25">
          <cell r="E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</row>
        <row r="26">
          <cell r="A26">
            <v>0</v>
          </cell>
        </row>
        <row r="27">
          <cell r="H27">
            <v>0</v>
          </cell>
          <cell r="I27" t="str">
            <v>Balikpapan, 30 Juni 2000</v>
          </cell>
        </row>
        <row r="28">
          <cell r="I28" t="str">
            <v>PT.KARUNIA WAHANANUSA</v>
          </cell>
        </row>
        <row r="32">
          <cell r="I32" t="str">
            <v>H. ACHMAD ASFIA</v>
          </cell>
        </row>
        <row r="33">
          <cell r="I33" t="str">
            <v>Direktur Utama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InpresIV"/>
      <sheetName val="Rab.InpresIV"/>
      <sheetName val="Rekap.GM 1"/>
      <sheetName val="Rekap.Tepo 1"/>
      <sheetName val="Rekap.GM 2"/>
      <sheetName val="Rekap.Tepo 2"/>
      <sheetName val="Rab.Tepo (2)"/>
      <sheetName val="Rab.Tepo"/>
      <sheetName val="Rab.GiriMulyo (2)"/>
      <sheetName val="Rab.GiriMulyo"/>
      <sheetName val="Rekap.Pening.Jmbt"/>
      <sheetName val="an.alat"/>
      <sheetName val="Bh.Up.Alt"/>
      <sheetName val="an (1)"/>
      <sheetName val="Daf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alatan"/>
      <sheetName val="Alat E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nalisa"/>
      <sheetName val="Analisa_2"/>
      <sheetName val="Upah"/>
      <sheetName val="Bahan"/>
      <sheetName val="Alat"/>
      <sheetName val="Rekap_analisa"/>
      <sheetName val="HRG BHN"/>
      <sheetName val="GAJI"/>
      <sheetName val="H MAT"/>
      <sheetName val="Harga Satuan"/>
      <sheetName val="Anal"/>
      <sheetName val="daf-alat"/>
      <sheetName val="daft sewa alt"/>
    </sheetNames>
    <sheetDataSet>
      <sheetData sheetId="0" refreshError="1"/>
      <sheetData sheetId="1" refreshError="1"/>
      <sheetData sheetId="2" refreshError="1">
        <row r="10">
          <cell r="G10">
            <v>57500</v>
          </cell>
        </row>
        <row r="13">
          <cell r="G13">
            <v>55000</v>
          </cell>
        </row>
        <row r="21">
          <cell r="G21">
            <v>35000</v>
          </cell>
        </row>
        <row r="23">
          <cell r="G23">
            <v>45000</v>
          </cell>
        </row>
        <row r="24">
          <cell r="G24">
            <v>65000</v>
          </cell>
        </row>
      </sheetData>
      <sheetData sheetId="3" refreshError="1">
        <row r="10">
          <cell r="G10">
            <v>57500</v>
          </cell>
        </row>
        <row r="16">
          <cell r="G16">
            <v>100000</v>
          </cell>
        </row>
        <row r="25">
          <cell r="G25">
            <v>1560</v>
          </cell>
        </row>
        <row r="31">
          <cell r="G31">
            <v>3510000</v>
          </cell>
        </row>
        <row r="32">
          <cell r="G32">
            <v>1690000</v>
          </cell>
        </row>
        <row r="35">
          <cell r="G35">
            <v>60000</v>
          </cell>
        </row>
        <row r="38">
          <cell r="G38">
            <v>8500</v>
          </cell>
        </row>
        <row r="42">
          <cell r="G42">
            <v>50000</v>
          </cell>
        </row>
        <row r="45">
          <cell r="G45">
            <v>20000</v>
          </cell>
        </row>
        <row r="46">
          <cell r="G46">
            <v>95000</v>
          </cell>
        </row>
        <row r="47">
          <cell r="G47">
            <v>9000</v>
          </cell>
        </row>
        <row r="48">
          <cell r="G48">
            <v>10000</v>
          </cell>
        </row>
        <row r="49">
          <cell r="G49">
            <v>16000</v>
          </cell>
        </row>
        <row r="50">
          <cell r="G50">
            <v>24000</v>
          </cell>
        </row>
        <row r="51">
          <cell r="G51">
            <v>22500</v>
          </cell>
        </row>
        <row r="52">
          <cell r="G52">
            <v>250</v>
          </cell>
        </row>
        <row r="54">
          <cell r="G54">
            <v>48870</v>
          </cell>
        </row>
        <row r="55">
          <cell r="G55">
            <v>32130</v>
          </cell>
        </row>
        <row r="56">
          <cell r="G56">
            <v>14250</v>
          </cell>
        </row>
        <row r="57">
          <cell r="G57">
            <v>12390</v>
          </cell>
        </row>
        <row r="58">
          <cell r="G58">
            <v>1560</v>
          </cell>
        </row>
        <row r="59">
          <cell r="G59">
            <v>52920</v>
          </cell>
        </row>
        <row r="60">
          <cell r="G60">
            <v>96</v>
          </cell>
        </row>
        <row r="61">
          <cell r="G61">
            <v>300</v>
          </cell>
        </row>
        <row r="62">
          <cell r="G62">
            <v>1200</v>
          </cell>
        </row>
        <row r="63">
          <cell r="G63">
            <v>6500</v>
          </cell>
        </row>
        <row r="64">
          <cell r="G64">
            <v>740</v>
          </cell>
        </row>
        <row r="65">
          <cell r="G65">
            <v>740</v>
          </cell>
        </row>
        <row r="66">
          <cell r="G66">
            <v>720</v>
          </cell>
        </row>
        <row r="67">
          <cell r="G67">
            <v>3800</v>
          </cell>
        </row>
        <row r="68">
          <cell r="G68">
            <v>4080</v>
          </cell>
        </row>
        <row r="69">
          <cell r="G69">
            <v>15000</v>
          </cell>
        </row>
        <row r="70">
          <cell r="G70">
            <v>85000</v>
          </cell>
        </row>
        <row r="71">
          <cell r="G71">
            <v>80</v>
          </cell>
        </row>
        <row r="76">
          <cell r="G76">
            <v>165000</v>
          </cell>
        </row>
        <row r="82">
          <cell r="G82">
            <v>950000</v>
          </cell>
        </row>
        <row r="84">
          <cell r="G84">
            <v>6000</v>
          </cell>
        </row>
        <row r="85">
          <cell r="G85">
            <v>8300</v>
          </cell>
        </row>
        <row r="89">
          <cell r="G89">
            <v>18000</v>
          </cell>
        </row>
        <row r="91">
          <cell r="G91">
            <v>14000</v>
          </cell>
        </row>
        <row r="94">
          <cell r="G94">
            <v>6500</v>
          </cell>
        </row>
        <row r="112">
          <cell r="G112">
            <v>57000</v>
          </cell>
        </row>
        <row r="114">
          <cell r="G114">
            <v>53000</v>
          </cell>
        </row>
        <row r="117">
          <cell r="G117">
            <v>10000</v>
          </cell>
        </row>
        <row r="120">
          <cell r="G120">
            <v>10000</v>
          </cell>
        </row>
        <row r="122">
          <cell r="G122">
            <v>20000</v>
          </cell>
        </row>
        <row r="126">
          <cell r="G126">
            <v>26000</v>
          </cell>
        </row>
        <row r="132">
          <cell r="G132">
            <v>300000</v>
          </cell>
        </row>
        <row r="134">
          <cell r="G134">
            <v>223500</v>
          </cell>
        </row>
        <row r="137">
          <cell r="G137">
            <v>18000</v>
          </cell>
        </row>
        <row r="138">
          <cell r="G138">
            <v>20000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alisa Harga Satuan"/>
      <sheetName val="HPT DEPOT"/>
      <sheetName val="Harga_Satuan"/>
      <sheetName val="Analisa_Harga_Satuan"/>
      <sheetName val="HPT_DEPOT"/>
      <sheetName val="Bahan"/>
      <sheetName val="ANALISA"/>
      <sheetName val="RAB"/>
      <sheetName val="daft sewa alt"/>
      <sheetName val="an (1)"/>
      <sheetName val="Upah"/>
    </sheetNames>
    <sheetDataSet>
      <sheetData sheetId="0" refreshError="1">
        <row r="14">
          <cell r="G14">
            <v>32500</v>
          </cell>
        </row>
        <row r="22">
          <cell r="G22">
            <v>75000</v>
          </cell>
        </row>
        <row r="27">
          <cell r="G27">
            <v>10000</v>
          </cell>
        </row>
        <row r="36">
          <cell r="G36">
            <v>9375</v>
          </cell>
        </row>
        <row r="37">
          <cell r="G37">
            <v>2750</v>
          </cell>
        </row>
        <row r="38">
          <cell r="G38">
            <v>32500</v>
          </cell>
        </row>
        <row r="40">
          <cell r="G40">
            <v>32500</v>
          </cell>
        </row>
        <row r="41">
          <cell r="G41">
            <v>32500</v>
          </cell>
        </row>
        <row r="42">
          <cell r="G42">
            <v>29000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-sat"/>
      <sheetName val="XXXXXXXX"/>
      <sheetName val="rab."/>
      <sheetName val="anal"/>
      <sheetName val="har_sat"/>
      <sheetName val="HBU"/>
      <sheetName val="rab_"/>
      <sheetName val="REKAP"/>
      <sheetName val="SCHEDULE"/>
      <sheetName val="Harga Upah"/>
      <sheetName val="Peralatan"/>
    </sheetNames>
    <sheetDataSet>
      <sheetData sheetId="0" refreshError="1">
        <row r="10">
          <cell r="E10">
            <v>46000</v>
          </cell>
        </row>
        <row r="52">
          <cell r="E52">
            <v>23500</v>
          </cell>
        </row>
        <row r="101">
          <cell r="E101">
            <v>3800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48">
          <cell r="E248">
            <v>22250</v>
          </cell>
        </row>
        <row r="251">
          <cell r="E251">
            <v>21750</v>
          </cell>
        </row>
        <row r="253">
          <cell r="E253">
            <v>23500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RM"/>
      <sheetName val="RAB"/>
      <sheetName val="REKAP TOTAL"/>
      <sheetName val="AN_BETONFIX"/>
      <sheetName val="BESI FIX"/>
      <sheetName val="BJ"/>
      <sheetName val="Scedule"/>
      <sheetName val="Sheet1"/>
      <sheetName val="REKAP_TOTAL"/>
      <sheetName val="BESI_FIX"/>
      <sheetName val="REKAP"/>
      <sheetName val="HBU"/>
      <sheetName val="HRG BHN"/>
      <sheetName val="Harga Satuan"/>
      <sheetName val="Upah"/>
      <sheetName val="har-sat"/>
    </sheetNames>
    <sheetDataSet>
      <sheetData sheetId="0" refreshError="1">
        <row r="109">
          <cell r="I109">
            <v>74166.33</v>
          </cell>
        </row>
        <row r="190">
          <cell r="I190">
            <v>99297.15</v>
          </cell>
        </row>
        <row r="314">
          <cell r="I314">
            <v>213938.85</v>
          </cell>
        </row>
        <row r="508">
          <cell r="I508">
            <v>138701</v>
          </cell>
        </row>
        <row r="519">
          <cell r="I519">
            <v>158101.25</v>
          </cell>
        </row>
        <row r="544">
          <cell r="I544">
            <v>187611</v>
          </cell>
        </row>
        <row r="558">
          <cell r="I558">
            <v>64114.149999999994</v>
          </cell>
        </row>
        <row r="571">
          <cell r="I571">
            <v>52543.9</v>
          </cell>
        </row>
        <row r="584">
          <cell r="I584">
            <v>86579.5</v>
          </cell>
        </row>
        <row r="771">
          <cell r="I771">
            <v>270595</v>
          </cell>
        </row>
        <row r="931">
          <cell r="I931">
            <v>316345</v>
          </cell>
        </row>
      </sheetData>
      <sheetData sheetId="1" refreshError="1">
        <row r="59">
          <cell r="F59">
            <v>790000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troke"/>
      <sheetName val="perhitungan lt. 1"/>
      <sheetName val="perhitungan lt. 2"/>
      <sheetName val="perhitungan lt. 3"/>
      <sheetName val="perhitungan plat atap"/>
      <sheetName val="parkir"/>
      <sheetName val="material"/>
      <sheetName val="angg. 3"/>
      <sheetName val="bq"/>
      <sheetName val="perhitungan_lt__1"/>
      <sheetName val="perhitungan_lt__2"/>
      <sheetName val="perhitungan_lt__3"/>
      <sheetName val="perhitungan_plat_atap"/>
      <sheetName val="analisa_stroke"/>
      <sheetName val="angg__3"/>
      <sheetName val="Anls"/>
      <sheetName val="Bahan"/>
      <sheetName val="Harga Satuan"/>
    </sheetNames>
    <sheetDataSet>
      <sheetData sheetId="0" refreshError="1">
        <row r="147">
          <cell r="J147">
            <v>3656956.5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troke"/>
      <sheetName val="perhitungan"/>
      <sheetName val="material"/>
      <sheetName val="angg. 2"/>
      <sheetName val="angg. 2 alternatif"/>
      <sheetName val="Sheet1"/>
      <sheetName val="Sheet2"/>
      <sheetName val="3-DIV8"/>
      <sheetName val="analisa_stroke"/>
      <sheetName val="angg__2"/>
      <sheetName val="angg__2_alternatif"/>
      <sheetName val="ABK"/>
      <sheetName val="har-sat"/>
    </sheetNames>
    <sheetDataSet>
      <sheetData sheetId="0" refreshError="1">
        <row r="63">
          <cell r="J63">
            <v>17629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.sat."/>
      <sheetName val="RAB.Ruas-68 (jembt)goi"/>
      <sheetName val="RAB.Ruas-68 (2)"/>
      <sheetName val="Harga Upah"/>
      <sheetName val="Hrg_sat_"/>
      <sheetName val="RAB_Ruas-68_(jembt)goi"/>
      <sheetName val="RAB_Ruas-68_(2)"/>
      <sheetName val="HARGA ALAT"/>
      <sheetName val="KASUS8"/>
      <sheetName val="KASUS10"/>
      <sheetName val="FAK"/>
      <sheetName val="ANALISA E"/>
      <sheetName val="BT KOSONG"/>
      <sheetName val="Alat"/>
      <sheetName val="KUANTITY"/>
      <sheetName val="ANALISA"/>
      <sheetName val="BAHAN"/>
      <sheetName val="DATA-BASE"/>
    </sheetNames>
    <sheetDataSet>
      <sheetData sheetId="0" refreshError="1">
        <row r="552">
          <cell r="J552">
            <v>9437.5</v>
          </cell>
        </row>
        <row r="832">
          <cell r="J832">
            <v>6411.6565211686493</v>
          </cell>
        </row>
        <row r="902">
          <cell r="J902">
            <v>39347</v>
          </cell>
        </row>
        <row r="1042">
          <cell r="J1042">
            <v>182288.79740365112</v>
          </cell>
        </row>
        <row r="1112">
          <cell r="J1112">
            <v>53438.850155888853</v>
          </cell>
        </row>
        <row r="1182">
          <cell r="J1182">
            <v>99998.916217128033</v>
          </cell>
        </row>
        <row r="1198">
          <cell r="I1198">
            <v>10752.5</v>
          </cell>
        </row>
        <row r="1213">
          <cell r="I1213">
            <v>8114.1676840215441</v>
          </cell>
        </row>
        <row r="1320">
          <cell r="J1320">
            <v>55980.658570277425</v>
          </cell>
        </row>
        <row r="2090">
          <cell r="J2090">
            <v>273073.42786310945</v>
          </cell>
        </row>
        <row r="2160">
          <cell r="J2160">
            <v>21468.626832587564</v>
          </cell>
        </row>
        <row r="2300">
          <cell r="J2300">
            <v>15843.707723208241</v>
          </cell>
        </row>
        <row r="3700">
          <cell r="J3700">
            <v>724171.78187766683</v>
          </cell>
        </row>
      </sheetData>
      <sheetData sheetId="1" refreshError="1"/>
      <sheetData sheetId="2" refreshError="1"/>
      <sheetData sheetId="3" refreshError="1"/>
      <sheetData sheetId="4">
        <row r="552">
          <cell r="J552">
            <v>9437.5</v>
          </cell>
        </row>
      </sheetData>
      <sheetData sheetId="5">
        <row r="552">
          <cell r="J552">
            <v>9437.5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rva S"/>
      <sheetName val="plambing"/>
      <sheetName val="fire alrm"/>
      <sheetName val="ac"/>
      <sheetName val="listrik"/>
      <sheetName val="persiapan"/>
      <sheetName val="REKAP TOTAL"/>
      <sheetName val="ANALISA"/>
      <sheetName val="HRG BHN"/>
      <sheetName val="UPAH"/>
      <sheetName val="ARS-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8">
          <cell r="F18">
            <v>16500</v>
          </cell>
        </row>
        <row r="22">
          <cell r="F22">
            <v>6000</v>
          </cell>
        </row>
        <row r="26">
          <cell r="F26">
            <v>22600</v>
          </cell>
        </row>
        <row r="30">
          <cell r="F30">
            <v>70800</v>
          </cell>
        </row>
        <row r="36">
          <cell r="F36">
            <v>178660</v>
          </cell>
        </row>
        <row r="239">
          <cell r="F239">
            <v>194791.99999999997</v>
          </cell>
        </row>
        <row r="290">
          <cell r="F290">
            <v>1455102.8</v>
          </cell>
        </row>
      </sheetData>
      <sheetData sheetId="8" refreshError="1">
        <row r="49">
          <cell r="D49">
            <v>123250</v>
          </cell>
        </row>
      </sheetData>
      <sheetData sheetId="9" refreshError="1"/>
      <sheetData sheetId="1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1"/>
      <sheetName val="ALAT"/>
      <sheetName val="ANA-HR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%"/>
      <sheetName val="Rekap"/>
      <sheetName val="Peta Quarry"/>
      <sheetName val="BOQ"/>
      <sheetName val="Mobilisasi (ok)"/>
      <sheetName val="Mobilisasi"/>
      <sheetName val="Perhitungan Mobilisasi Alat"/>
      <sheetName val="Lalu Lintas"/>
      <sheetName val="Jembatan Sementara"/>
      <sheetName val="sket"/>
      <sheetName val="cross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4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Sheet1"/>
      <sheetName val="Peta_Quarry"/>
      <sheetName val="Mobilisasi_(ok)"/>
      <sheetName val="Perhitungan_Mobilisasi_Alat"/>
      <sheetName val="Lalu_Lintas"/>
      <sheetName val="Jembatan_Sementara"/>
      <sheetName val="Analisa_K3"/>
      <sheetName val="4-Basic_Price"/>
      <sheetName val="4-Analisa_Quarry"/>
      <sheetName val="4-formulir_harga_bahan"/>
      <sheetName val="5-ALAT_(2)"/>
      <sheetName val="Agg_Halus_&amp;_Kasar"/>
      <sheetName val="Agg_A"/>
      <sheetName val="Agg_B"/>
      <sheetName val="Agg_C"/>
      <sheetName val="D6_ASBT"/>
      <sheetName val="D10_LS-Rutin"/>
      <sheetName val="D10_Kuantitas"/>
      <sheetName val="D10_Analisa_HSP"/>
      <sheetName val="daft sewa alt"/>
      <sheetName val="HARGA ALAT"/>
      <sheetName val="CH"/>
      <sheetName val="Hrg.s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G7" t="str">
            <v>: ………………………………………………</v>
          </cell>
        </row>
        <row r="8">
          <cell r="F8">
            <v>9085.7142857142862</v>
          </cell>
        </row>
        <row r="10">
          <cell r="F10">
            <v>14585.714285714286</v>
          </cell>
        </row>
      </sheetData>
      <sheetData sheetId="15" refreshError="1"/>
      <sheetData sheetId="16" refreshError="1"/>
      <sheetData sheetId="17" refreshError="1">
        <row r="15">
          <cell r="AW15">
            <v>292092.45614120411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aikan Jalan"/>
      <sheetName val="Schedule"/>
      <sheetName val="RAB "/>
      <sheetName val="BQ pengendali "/>
      <sheetName val="RAB pengendali (Revisi)"/>
      <sheetName val="RAB pengendali"/>
      <sheetName val="Rekapitulasi Harga Satuan     "/>
      <sheetName val="Analisa Harga Satuan      "/>
      <sheetName val="BQ Treatment"/>
      <sheetName val="RAB Treatment"/>
      <sheetName val="BQ Inlet Utara"/>
      <sheetName val="RAB Inlet Utara  (Revisi)"/>
      <sheetName val="RAB Inlet Utara "/>
      <sheetName val="RAB Treatment (Revisi)"/>
      <sheetName val="Rekapitulasi Harga Satuan "/>
      <sheetName val="Analisa Harga Satuan "/>
      <sheetName val="Daftar Harga Material"/>
      <sheetName val="Daftar Harga Upah"/>
      <sheetName val="Analisa Harga Satuan"/>
      <sheetName val="Volume Drainage"/>
      <sheetName val="RAB    "/>
      <sheetName val="Rekapitulasi Harga Satuan      "/>
      <sheetName val="Analisa Harga Satuan    "/>
      <sheetName val="Analisa Harga Satuan Tambah"/>
      <sheetName val="Rekapitulasi Pek. Tambah"/>
      <sheetName val="RAB Pek. Tambah"/>
      <sheetName val="Rekapitulasi Harga Satuan Tamba"/>
      <sheetName val="Rekapitulasi"/>
      <sheetName val="Rekapitulasi Kontrak"/>
      <sheetName val="RAB  kontrak"/>
      <sheetName val="Volume Kirmir"/>
      <sheetName val="Rekapitulasi Harga Satuan"/>
      <sheetName val="Analisa 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3">
          <cell r="G13">
            <v>5000</v>
          </cell>
        </row>
        <row r="14">
          <cell r="G14">
            <v>475000</v>
          </cell>
        </row>
        <row r="21">
          <cell r="G21">
            <v>70000</v>
          </cell>
        </row>
        <row r="23">
          <cell r="G23">
            <v>90000</v>
          </cell>
        </row>
        <row r="24">
          <cell r="G24">
            <v>85000</v>
          </cell>
        </row>
        <row r="25">
          <cell r="G25">
            <v>75000</v>
          </cell>
        </row>
        <row r="32">
          <cell r="G32">
            <v>50000</v>
          </cell>
        </row>
        <row r="33">
          <cell r="G33">
            <v>79200</v>
          </cell>
        </row>
        <row r="58">
          <cell r="G58">
            <v>20000</v>
          </cell>
        </row>
        <row r="59">
          <cell r="G59">
            <v>15000</v>
          </cell>
        </row>
        <row r="60">
          <cell r="G60">
            <v>12000</v>
          </cell>
        </row>
        <row r="64">
          <cell r="G64">
            <v>100000</v>
          </cell>
        </row>
        <row r="78">
          <cell r="G78">
            <v>95000</v>
          </cell>
        </row>
        <row r="79">
          <cell r="G79">
            <v>75000</v>
          </cell>
        </row>
        <row r="80">
          <cell r="G80">
            <v>50000</v>
          </cell>
        </row>
        <row r="84">
          <cell r="G84">
            <v>54000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ap"/>
      <sheetName val="RAB P Jaga"/>
      <sheetName val="RAB Kantor"/>
      <sheetName val="RaB Gd Bbku"/>
      <sheetName val="RaB Gd BJadi"/>
      <sheetName val="RaB Pabrik"/>
      <sheetName val="RaB Bak Pnmpung"/>
      <sheetName val="RaB Inst Air"/>
      <sheetName val="RaB Genset"/>
      <sheetName val="RAB Bang Pnjang"/>
      <sheetName val="RAB Kantin"/>
      <sheetName val="RAB Musholla"/>
      <sheetName val="RAB PERSIAPAN+iNFRA"/>
      <sheetName val="HSBU ANA"/>
      <sheetName val="Upah"/>
      <sheetName val="ANA"/>
      <sheetName val="HARGA SATUAN"/>
      <sheetName val="Spek Bhn"/>
      <sheetName val="bahan"/>
      <sheetName val="HB"/>
      <sheetName val="Traf&amp;Genst"/>
      <sheetName val="AC-2"/>
      <sheetName val="RAB_P_Jaga"/>
      <sheetName val="RAB_Kantor"/>
      <sheetName val="RaB_Gd_Bbku"/>
      <sheetName val="RaB_Gd_BJadi"/>
      <sheetName val="RaB_Pabrik"/>
      <sheetName val="RaB_Bak_Pnmpung"/>
      <sheetName val="RaB_Inst_Air"/>
      <sheetName val="RaB_Genset"/>
      <sheetName val="RAB_Bang_Pnjang"/>
      <sheetName val="RAB_Kantin"/>
      <sheetName val="RAB_Musholla"/>
      <sheetName val="RAB_PERSIAPAN+iNFRA"/>
      <sheetName val="HSBU_ANA"/>
      <sheetName val="HARGA_SATUAN"/>
      <sheetName val="Spek_Bhn"/>
      <sheetName val="analisa stroke"/>
      <sheetName val="Resume"/>
      <sheetName val="daft sewa alt"/>
      <sheetName val="ANA-H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1">
          <cell r="D61">
            <v>12500</v>
          </cell>
        </row>
      </sheetData>
      <sheetData sheetId="12">
        <row r="61">
          <cell r="D61">
            <v>12500</v>
          </cell>
        </row>
      </sheetData>
      <sheetData sheetId="13" refreshError="1">
        <row r="61">
          <cell r="D61">
            <v>12500</v>
          </cell>
        </row>
        <row r="136">
          <cell r="D136">
            <v>15000</v>
          </cell>
        </row>
        <row r="306">
          <cell r="D306">
            <v>28000</v>
          </cell>
        </row>
        <row r="309">
          <cell r="D309">
            <v>35000</v>
          </cell>
        </row>
        <row r="310">
          <cell r="D310">
            <v>40000</v>
          </cell>
        </row>
        <row r="321">
          <cell r="D321">
            <v>45000</v>
          </cell>
        </row>
      </sheetData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ajoe (2)"/>
      <sheetName val="Rekap ULOE B"/>
      <sheetName val="Rekap 2009"/>
      <sheetName val="Gudang Uloe1"/>
      <sheetName val="Gudang Bajoe"/>
      <sheetName val="Gudang Bajoe 2009"/>
      <sheetName val="Gudang Uloe B"/>
      <sheetName val="Kantor Pengelola"/>
      <sheetName val="Kantor Pengelola (2)"/>
      <sheetName val="RMH PENJG"/>
      <sheetName val="WC"/>
      <sheetName val="Pos "/>
      <sheetName val="lANTAI jEMUR"/>
      <sheetName val="Pagar"/>
      <sheetName val="Paving"/>
      <sheetName val="penerngan"/>
      <sheetName val="Peralatan Gdg"/>
      <sheetName val="FASIL GDG"/>
      <sheetName val="HBU"/>
      <sheetName val="PERSIAPAN"/>
      <sheetName val="TANAH"/>
      <sheetName val="PONDASI"/>
      <sheetName val="DINDING"/>
      <sheetName val="PLESTERAN"/>
      <sheetName val="KAYU"/>
      <sheetName val="BETON"/>
      <sheetName val="ATAP"/>
      <sheetName val="LANGIT2"/>
      <sheetName val="PIPA &amp; SANITASI"/>
      <sheetName val="BESI"/>
      <sheetName val="KUNCI&amp;KACA"/>
      <sheetName val="LANTAI"/>
      <sheetName val="CAT"/>
      <sheetName val="Listrik"/>
      <sheetName val="Rekap_Bajoe_(2)"/>
      <sheetName val="Rekap_ULOE_B"/>
      <sheetName val="Rekap_2009"/>
      <sheetName val="Gudang_Uloe1"/>
      <sheetName val="Gudang_Bajoe"/>
      <sheetName val="Gudang_Bajoe_2009"/>
      <sheetName val="Gudang_Uloe_B"/>
      <sheetName val="Kantor_Pengelola"/>
      <sheetName val="Kantor_Pengelola_(2)"/>
      <sheetName val="RMH_PENJG"/>
      <sheetName val="Pos_"/>
      <sheetName val="lANTAI_jEMUR"/>
      <sheetName val="Peralatan_Gdg"/>
      <sheetName val="FASIL_GDG"/>
      <sheetName val="PIPA_&amp;_SANITASI"/>
      <sheetName val="ANALISA"/>
      <sheetName val="BAHAN"/>
      <sheetName val="Packet"/>
      <sheetName val="HSBU ANA"/>
      <sheetName val="Daftar Harga Material"/>
    </sheetNames>
    <sheetDataSet>
      <sheetData sheetId="0">
        <row r="8">
          <cell r="E8" t="str">
            <v>BAHAN BATU, PASIR, CIPPING DAN BATU MERAH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E8" t="str">
            <v>BAHAN BATU, PASIR, CIPPING DAN BATU MERAH</v>
          </cell>
        </row>
      </sheetData>
      <sheetData sheetId="14">
        <row r="8">
          <cell r="E8" t="str">
            <v>BAHAN BATU, PASIR, CIPPING DAN BATU MERAH</v>
          </cell>
        </row>
      </sheetData>
      <sheetData sheetId="15">
        <row r="8">
          <cell r="E8" t="str">
            <v>BAHAN BATU, PASIR, CIPPING DAN BATU MERAH</v>
          </cell>
        </row>
      </sheetData>
      <sheetData sheetId="16">
        <row r="8">
          <cell r="E8" t="str">
            <v>BAHAN BATU, PASIR, CIPPING DAN BATU MERAH</v>
          </cell>
        </row>
      </sheetData>
      <sheetData sheetId="17">
        <row r="8">
          <cell r="E8" t="str">
            <v>BAHAN BATU, PASIR, CIPPING DAN BATU MERAH</v>
          </cell>
        </row>
      </sheetData>
      <sheetData sheetId="18" refreshError="1">
        <row r="8">
          <cell r="E8" t="str">
            <v>BAHAN BATU, PASIR, CIPPING DAN BATU MERAH</v>
          </cell>
        </row>
        <row r="9">
          <cell r="E9" t="str">
            <v>Batu gunung</v>
          </cell>
        </row>
        <row r="10">
          <cell r="E10" t="str">
            <v>Pasir pasang</v>
          </cell>
        </row>
        <row r="11">
          <cell r="E11" t="str">
            <v>Pasir beton</v>
          </cell>
        </row>
        <row r="12">
          <cell r="E12" t="str">
            <v>Pasir beton (Kg)</v>
          </cell>
        </row>
        <row r="13">
          <cell r="E13" t="str">
            <v>Pasir urug</v>
          </cell>
        </row>
        <row r="14">
          <cell r="E14" t="str">
            <v>split/chipping 2-3 cm</v>
          </cell>
        </row>
        <row r="15">
          <cell r="E15" t="str">
            <v>split/chipping 2-3 cm(Kg)</v>
          </cell>
        </row>
        <row r="16">
          <cell r="E16" t="str">
            <v>Koral beton</v>
          </cell>
        </row>
        <row r="17">
          <cell r="E17" t="str">
            <v>Tanah Timbunan</v>
          </cell>
        </row>
        <row r="18">
          <cell r="E18" t="str">
            <v>Krikil</v>
          </cell>
        </row>
        <row r="19">
          <cell r="E19" t="str">
            <v>Krikil (Kg)</v>
          </cell>
        </row>
        <row r="20">
          <cell r="E20" t="str">
            <v>Tanah urug didatangkan</v>
          </cell>
        </row>
        <row r="21">
          <cell r="E21" t="str">
            <v>Sirtu</v>
          </cell>
        </row>
        <row r="22">
          <cell r="E22" t="str">
            <v>Batu merah</v>
          </cell>
        </row>
        <row r="23">
          <cell r="E23" t="str">
            <v>Batu kali</v>
          </cell>
        </row>
        <row r="24">
          <cell r="E24" t="str">
            <v>Batu belah 15/20</v>
          </cell>
        </row>
        <row r="25">
          <cell r="E25" t="str">
            <v>Batu pecah 5/7</v>
          </cell>
        </row>
        <row r="26">
          <cell r="E26" t="str">
            <v>Kapur Padam</v>
          </cell>
        </row>
        <row r="27">
          <cell r="E27" t="str">
            <v>Tanah Liat</v>
          </cell>
        </row>
        <row r="28">
          <cell r="E28" t="str">
            <v>Ijuk</v>
          </cell>
        </row>
        <row r="29">
          <cell r="E29" t="str">
            <v>Batu granit</v>
          </cell>
        </row>
        <row r="30">
          <cell r="E30" t="str">
            <v>Batu teraso</v>
          </cell>
        </row>
        <row r="31">
          <cell r="E31" t="str">
            <v>Batacote</v>
          </cell>
        </row>
        <row r="32">
          <cell r="E32" t="str">
            <v>Air</v>
          </cell>
        </row>
        <row r="33">
          <cell r="E33" t="str">
            <v>Pasir silika</v>
          </cell>
        </row>
        <row r="34">
          <cell r="E34" t="str">
            <v>Batu apung</v>
          </cell>
        </row>
        <row r="36">
          <cell r="E36" t="str">
            <v>BAHAN SEMEN</v>
          </cell>
        </row>
        <row r="37">
          <cell r="E37" t="str">
            <v>Semen PC 50kg</v>
          </cell>
        </row>
        <row r="38">
          <cell r="E38" t="str">
            <v>Semen PC 50kg (zak)</v>
          </cell>
        </row>
        <row r="39">
          <cell r="E39" t="str">
            <v>PC Warna</v>
          </cell>
        </row>
        <row r="40">
          <cell r="E40" t="str">
            <v>Semen Portland</v>
          </cell>
        </row>
        <row r="41">
          <cell r="E41" t="str">
            <v>Semen PC 40 kg (zak)</v>
          </cell>
        </row>
        <row r="42">
          <cell r="E42" t="str">
            <v>Semen Abu-abu</v>
          </cell>
        </row>
        <row r="43">
          <cell r="E43" t="str">
            <v>Strorox-100</v>
          </cell>
        </row>
        <row r="44">
          <cell r="E44" t="str">
            <v>Rapidrant</v>
          </cell>
        </row>
        <row r="45">
          <cell r="E45" t="str">
            <v>Puzzdith-100 XR</v>
          </cell>
        </row>
        <row r="46">
          <cell r="E46" t="str">
            <v>Semen Nat</v>
          </cell>
        </row>
        <row r="47">
          <cell r="E47" t="str">
            <v>Semen Putih</v>
          </cell>
        </row>
        <row r="48">
          <cell r="E48" t="str">
            <v>Semen Merah</v>
          </cell>
        </row>
        <row r="50">
          <cell r="E50" t="str">
            <v>BAHAN BESI</v>
          </cell>
        </row>
        <row r="51">
          <cell r="E51" t="str">
            <v>Besi beton polos</v>
          </cell>
        </row>
        <row r="52">
          <cell r="E52" t="str">
            <v>Kawat beton</v>
          </cell>
        </row>
        <row r="53">
          <cell r="E53" t="str">
            <v>Paku Biasa 1/2" - 1"</v>
          </cell>
        </row>
        <row r="54">
          <cell r="E54" t="str">
            <v>Paku biasa 2" - 5"</v>
          </cell>
        </row>
        <row r="55">
          <cell r="E55" t="str">
            <v>Paku asbes</v>
          </cell>
        </row>
        <row r="56">
          <cell r="E56" t="str">
            <v>Paku 3 cm</v>
          </cell>
        </row>
        <row r="57">
          <cell r="E57" t="str">
            <v>Paku 6 cm</v>
          </cell>
        </row>
        <row r="58">
          <cell r="E58" t="str">
            <v>Paku 7 cm</v>
          </cell>
        </row>
        <row r="59">
          <cell r="E59" t="str">
            <v>Paku 10 cm</v>
          </cell>
        </row>
        <row r="60">
          <cell r="E60" t="str">
            <v>Paku 12 cm</v>
          </cell>
        </row>
        <row r="61">
          <cell r="E61" t="str">
            <v>Paku 5-7 cm</v>
          </cell>
        </row>
        <row r="62">
          <cell r="E62" t="str">
            <v>Paku 5-10 cm</v>
          </cell>
        </row>
        <row r="63">
          <cell r="E63" t="str">
            <v>Paku 7-10 cm</v>
          </cell>
        </row>
        <row r="64">
          <cell r="E64" t="str">
            <v>Paku beton</v>
          </cell>
        </row>
        <row r="65">
          <cell r="E65" t="str">
            <v>Paku pancing</v>
          </cell>
        </row>
        <row r="66">
          <cell r="E66" t="str">
            <v>Paku tripleks</v>
          </cell>
        </row>
        <row r="67">
          <cell r="E67" t="str">
            <v>Besi plat 2 mm 120 x 240 mm</v>
          </cell>
        </row>
        <row r="68">
          <cell r="E68" t="str">
            <v>Besi plat 3 mm 120 x 240 mm</v>
          </cell>
        </row>
        <row r="69">
          <cell r="E69" t="str">
            <v>Besi plat 10 mm</v>
          </cell>
        </row>
        <row r="70">
          <cell r="E70" t="str">
            <v>Besi strip 30,3 mm</v>
          </cell>
        </row>
        <row r="71">
          <cell r="E71" t="str">
            <v>Besi strip 35,4 mm</v>
          </cell>
        </row>
        <row r="72">
          <cell r="E72" t="str">
            <v>Besi strip 40,6 mm</v>
          </cell>
        </row>
        <row r="73">
          <cell r="E73" t="str">
            <v>Besi strip 50,6 mm</v>
          </cell>
        </row>
        <row r="74">
          <cell r="E74" t="str">
            <v>Besi siku 30.30.3</v>
          </cell>
        </row>
        <row r="75">
          <cell r="E75" t="str">
            <v>Besi siku 40.40.4</v>
          </cell>
        </row>
        <row r="76">
          <cell r="E76" t="str">
            <v>Besi siku 50.50.5</v>
          </cell>
        </row>
        <row r="77">
          <cell r="E77" t="str">
            <v>Besi siku 60.60.6</v>
          </cell>
        </row>
        <row r="78">
          <cell r="E78" t="str">
            <v>Besi siku 70.70.7</v>
          </cell>
        </row>
        <row r="79">
          <cell r="E79" t="str">
            <v>Besi Canal CNP  125 x 50 x 20 x 2,3</v>
          </cell>
        </row>
        <row r="80">
          <cell r="E80" t="str">
            <v>Besi strip</v>
          </cell>
        </row>
        <row r="81">
          <cell r="E81" t="str">
            <v>Besi strip tebal 5 mm</v>
          </cell>
        </row>
        <row r="82">
          <cell r="E82" t="str">
            <v>Besi Hollow 4 x 4</v>
          </cell>
        </row>
        <row r="83">
          <cell r="E83" t="str">
            <v>Kawat Duri</v>
          </cell>
        </row>
        <row r="84">
          <cell r="E84" t="str">
            <v>Pagar kawat jaring</v>
          </cell>
        </row>
        <row r="85">
          <cell r="E85" t="str">
            <v>Besi Angkur Ø8mm</v>
          </cell>
        </row>
        <row r="86">
          <cell r="E86" t="str">
            <v>Paku sekrup 3,5"</v>
          </cell>
        </row>
        <row r="87">
          <cell r="E87" t="str">
            <v xml:space="preserve">Paku sekrup 5 cm </v>
          </cell>
        </row>
        <row r="88">
          <cell r="E88" t="str">
            <v xml:space="preserve">Paku sekrup10 cm </v>
          </cell>
        </row>
        <row r="89">
          <cell r="E89" t="str">
            <v>Jaring kawat baja</v>
          </cell>
        </row>
        <row r="90">
          <cell r="E90" t="str">
            <v>Besi presstressed polos</v>
          </cell>
        </row>
        <row r="91">
          <cell r="E91" t="str">
            <v>Paku hak panjang 15cm</v>
          </cell>
        </row>
        <row r="92">
          <cell r="E92" t="str">
            <v>Kawat besi</v>
          </cell>
        </row>
        <row r="93">
          <cell r="E93" t="str">
            <v>Kawat las</v>
          </cell>
        </row>
        <row r="94">
          <cell r="E94" t="str">
            <v>Besi profil</v>
          </cell>
        </row>
        <row r="95">
          <cell r="E95" t="str">
            <v>Besi baja IWF 300x200</v>
          </cell>
        </row>
        <row r="96">
          <cell r="E96" t="str">
            <v>Besi baja IWF 200x150</v>
          </cell>
        </row>
        <row r="97">
          <cell r="E97" t="str">
            <v>Besi Beton Dia 12 mm</v>
          </cell>
        </row>
        <row r="98">
          <cell r="E98" t="str">
            <v>Besi Beton Dia 16 mm</v>
          </cell>
        </row>
        <row r="99">
          <cell r="E99" t="str">
            <v>Angker baut 19 mm</v>
          </cell>
        </row>
        <row r="100">
          <cell r="E100" t="str">
            <v>Mur Baut 19 mm</v>
          </cell>
        </row>
        <row r="101">
          <cell r="E101" t="str">
            <v>Mur Baut 16 mm</v>
          </cell>
        </row>
        <row r="102">
          <cell r="E102" t="str">
            <v>Mur Baut 12 mm</v>
          </cell>
        </row>
        <row r="103">
          <cell r="E103" t="str">
            <v>Pintu besi baja</v>
          </cell>
        </row>
        <row r="104">
          <cell r="E104" t="str">
            <v>Jendela besi</v>
          </cell>
        </row>
        <row r="105">
          <cell r="E105" t="str">
            <v>Jendela besi tahan api</v>
          </cell>
        </row>
        <row r="106">
          <cell r="E106" t="str">
            <v>Pintu gulung besi</v>
          </cell>
        </row>
        <row r="107">
          <cell r="E107" t="str">
            <v>Pintu lipat</v>
          </cell>
        </row>
        <row r="108">
          <cell r="E108" t="str">
            <v>Pintu sunscreen aluminium</v>
          </cell>
        </row>
        <row r="109">
          <cell r="E109" t="str">
            <v>Rolling door</v>
          </cell>
        </row>
        <row r="110">
          <cell r="E110" t="str">
            <v>Pintu Aluminium</v>
          </cell>
        </row>
        <row r="111">
          <cell r="E111" t="str">
            <v>Venetions blinds</v>
          </cell>
        </row>
        <row r="112">
          <cell r="E112" t="str">
            <v>Vertikals blinds</v>
          </cell>
        </row>
        <row r="113">
          <cell r="E113" t="str">
            <v>Besi strips 2x3</v>
          </cell>
        </row>
        <row r="114">
          <cell r="E114" t="str">
            <v>Kawat nyamuk</v>
          </cell>
        </row>
        <row r="115">
          <cell r="E115" t="str">
            <v>Kawat kassa</v>
          </cell>
        </row>
        <row r="116">
          <cell r="E116" t="str">
            <v>Kawat burung</v>
          </cell>
        </row>
        <row r="117">
          <cell r="E117" t="str">
            <v>Kawat Harmonika</v>
          </cell>
        </row>
        <row r="118">
          <cell r="E118" t="str">
            <v>Baja strip (0.2x2) cm</v>
          </cell>
        </row>
        <row r="119">
          <cell r="E119" t="str">
            <v>Profil Alluminium</v>
          </cell>
        </row>
        <row r="120">
          <cell r="E120" t="str">
            <v>Profil kaca</v>
          </cell>
        </row>
        <row r="121">
          <cell r="E121" t="str">
            <v>Besi scuare tube</v>
          </cell>
        </row>
        <row r="122">
          <cell r="E122" t="str">
            <v>Besi Lis kaca (1x1) cm</v>
          </cell>
        </row>
        <row r="123">
          <cell r="E123" t="str">
            <v>Skrup fixer</v>
          </cell>
        </row>
        <row r="124">
          <cell r="E124" t="str">
            <v>Sealant</v>
          </cell>
        </row>
        <row r="125">
          <cell r="E125" t="str">
            <v>Alluminium strip</v>
          </cell>
        </row>
        <row r="126">
          <cell r="E126" t="str">
            <v>Alluminium C</v>
          </cell>
        </row>
        <row r="127">
          <cell r="E127" t="str">
            <v>Alluminium B</v>
          </cell>
        </row>
        <row r="130">
          <cell r="E130" t="str">
            <v>BAHAN PLAPON</v>
          </cell>
        </row>
        <row r="131">
          <cell r="E131" t="str">
            <v>Mulripleks 1.22 x 2.44 x 4 mm</v>
          </cell>
        </row>
        <row r="132">
          <cell r="E132" t="str">
            <v>Multipleks 1.22 x 2.44 x 6 mm</v>
          </cell>
        </row>
        <row r="133">
          <cell r="E133" t="str">
            <v>Multipleks 1.22 x 2.44 x 9 mm</v>
          </cell>
        </row>
        <row r="134">
          <cell r="E134" t="str">
            <v>Fiber semen (Harpleks)  super 240 x 108 x 0,4 cm</v>
          </cell>
        </row>
        <row r="135">
          <cell r="E135" t="str">
            <v>Fiber semen (Harpleks)  super 180 x 108 x 0,4 cm</v>
          </cell>
        </row>
        <row r="136">
          <cell r="E136" t="str">
            <v>Tripleks melamin</v>
          </cell>
        </row>
        <row r="137">
          <cell r="E137" t="str">
            <v>Asbes  plat harpleks 200 x 100 x 0,3 cm</v>
          </cell>
        </row>
        <row r="138">
          <cell r="E138" t="str">
            <v>List profil 2 x 3 cm</v>
          </cell>
        </row>
        <row r="139">
          <cell r="E139" t="str">
            <v>List profil 3 x 3 cm</v>
          </cell>
        </row>
        <row r="140">
          <cell r="E140" t="str">
            <v>List profil 3 x 4cm</v>
          </cell>
        </row>
        <row r="141">
          <cell r="E141" t="str">
            <v>List profil 4 x 4 cm</v>
          </cell>
        </row>
        <row r="142">
          <cell r="E142" t="str">
            <v>List profil 4 x 5 cm</v>
          </cell>
        </row>
        <row r="143">
          <cell r="E143" t="str">
            <v>Woodplank 2/20 x 4 M</v>
          </cell>
        </row>
        <row r="144">
          <cell r="E144" t="str">
            <v>Asbes 3,5 mm</v>
          </cell>
        </row>
        <row r="145">
          <cell r="E145" t="str">
            <v>Asbes semen 4 mm (1,00x1,00)m</v>
          </cell>
        </row>
        <row r="146">
          <cell r="E146" t="str">
            <v>Asbes semen 5 mm (1,00x1,00)m</v>
          </cell>
        </row>
        <row r="147">
          <cell r="E147" t="str">
            <v>Asbes semen 6 mm (1,00x1,00)m</v>
          </cell>
        </row>
        <row r="148">
          <cell r="E148" t="str">
            <v>GRC,4 mm</v>
          </cell>
        </row>
        <row r="149">
          <cell r="E149" t="str">
            <v>Gypsumboard 9 mm</v>
          </cell>
        </row>
        <row r="150">
          <cell r="E150" t="str">
            <v>Gypsumboard 8 mm</v>
          </cell>
        </row>
        <row r="151">
          <cell r="E151" t="str">
            <v>Profil gypsumboard type CE (besar)</v>
          </cell>
        </row>
        <row r="152">
          <cell r="E152" t="str">
            <v>Tripleks.4"</v>
          </cell>
        </row>
        <row r="153">
          <cell r="E153" t="str">
            <v>List profil 3 x 3 cm</v>
          </cell>
        </row>
        <row r="154">
          <cell r="E154" t="str">
            <v>Akustik ukuran 30x30 cm</v>
          </cell>
        </row>
        <row r="155">
          <cell r="E155" t="str">
            <v>Akustik ukuran 30x60 cm</v>
          </cell>
        </row>
        <row r="156">
          <cell r="E156" t="str">
            <v>Akustik ukuran 60x120 cm</v>
          </cell>
        </row>
        <row r="157">
          <cell r="E157" t="str">
            <v>Plywood (30x60) tebal 4mm</v>
          </cell>
        </row>
        <row r="158">
          <cell r="E158" t="str">
            <v>Plywood (30x60) tebal 6mm</v>
          </cell>
        </row>
        <row r="159">
          <cell r="E159" t="str">
            <v>Plywood (60x120) tebal 4mm</v>
          </cell>
        </row>
        <row r="160">
          <cell r="E160" t="str">
            <v>Plywood (60x120) tebal 6mm</v>
          </cell>
        </row>
        <row r="161">
          <cell r="E161" t="str">
            <v>Ramset</v>
          </cell>
        </row>
        <row r="166">
          <cell r="E166" t="str">
            <v>BAHAN KERAMIK</v>
          </cell>
        </row>
        <row r="167">
          <cell r="E167" t="str">
            <v>Tegel keramik  30 x 30 cm</v>
          </cell>
        </row>
        <row r="168">
          <cell r="E168" t="str">
            <v>Tegel keramik 30 x 30 cm (putih polos)</v>
          </cell>
        </row>
        <row r="169">
          <cell r="E169" t="str">
            <v>Tegel keramik  20 x 20 cm (kasar)</v>
          </cell>
        </row>
        <row r="170">
          <cell r="E170" t="str">
            <v>Tegel keramik  20 x 20 cm (putih)</v>
          </cell>
        </row>
        <row r="171">
          <cell r="E171" t="str">
            <v>Tegel keramik  20 x 25 cm ( warna )</v>
          </cell>
        </row>
        <row r="172">
          <cell r="E172" t="str">
            <v>Tegel keramik 10 x 10 cm ( putih )</v>
          </cell>
        </row>
        <row r="173">
          <cell r="E173" t="str">
            <v>Tegel granite 40 x 40 cm</v>
          </cell>
        </row>
        <row r="174">
          <cell r="E174" t="str">
            <v>Tegel granite 40 x 40 cm</v>
          </cell>
        </row>
        <row r="175">
          <cell r="E175" t="str">
            <v>Tegel granite 30 x 30 cm</v>
          </cell>
        </row>
        <row r="176">
          <cell r="E176" t="str">
            <v xml:space="preserve">Tegel keramik  40 x 40 cm </v>
          </cell>
        </row>
        <row r="177">
          <cell r="E177" t="str">
            <v>Tegel keramik 30 x 30 cm impresso</v>
          </cell>
        </row>
        <row r="178">
          <cell r="E178" t="str">
            <v>Tegel keramik 20 x 20 cm kia</v>
          </cell>
        </row>
        <row r="179">
          <cell r="E179" t="str">
            <v>Tegel keramik 20 x 25 cm kia</v>
          </cell>
        </row>
        <row r="180">
          <cell r="E180" t="str">
            <v>Porselen Bak Mandi (11x11)cm</v>
          </cell>
        </row>
        <row r="181">
          <cell r="E181" t="str">
            <v>Porselen (10x20) cm</v>
          </cell>
        </row>
        <row r="182">
          <cell r="E182" t="str">
            <v>Porselen (20x20) cm</v>
          </cell>
        </row>
        <row r="183">
          <cell r="E183" t="str">
            <v>Ubin PC abu-abu (40x40) cm</v>
          </cell>
        </row>
        <row r="184">
          <cell r="E184" t="str">
            <v>Ubin PC abu-abu (30x30) cm</v>
          </cell>
        </row>
        <row r="185">
          <cell r="E185" t="str">
            <v>Ubin PC abu-abu (20x20) cm</v>
          </cell>
        </row>
        <row r="186">
          <cell r="E186" t="str">
            <v>Ubin warna (40x40) cm</v>
          </cell>
        </row>
        <row r="187">
          <cell r="E187" t="str">
            <v>Ubin warna (30x30) cm</v>
          </cell>
        </row>
        <row r="188">
          <cell r="E188" t="str">
            <v>Ubin warna (20x20) cm</v>
          </cell>
        </row>
        <row r="189">
          <cell r="E189" t="str">
            <v>Ubin teraso (40x40) cm</v>
          </cell>
        </row>
        <row r="190">
          <cell r="E190" t="str">
            <v>Ubin teraso (30x30) cm</v>
          </cell>
        </row>
        <row r="191">
          <cell r="E191" t="str">
            <v>Ubin keramik (33x33) cm</v>
          </cell>
        </row>
        <row r="192">
          <cell r="E192" t="str">
            <v>Ubin keramik (30x30) cm</v>
          </cell>
        </row>
        <row r="193">
          <cell r="E193" t="str">
            <v>Ubin keramik (20x20) cm</v>
          </cell>
        </row>
        <row r="194">
          <cell r="E194" t="str">
            <v>Ubin keramik (10x33) cm</v>
          </cell>
        </row>
        <row r="195">
          <cell r="E195" t="str">
            <v>Ubin keramik (15x15) cm</v>
          </cell>
        </row>
        <row r="196">
          <cell r="E196" t="str">
            <v>Ubin keramik (20x20) cm</v>
          </cell>
        </row>
        <row r="197">
          <cell r="E197" t="str">
            <v>Ubin keramik (25x25) cm</v>
          </cell>
        </row>
        <row r="198">
          <cell r="E198" t="str">
            <v>Ubin keramik (15x20) cm</v>
          </cell>
        </row>
        <row r="199">
          <cell r="E199" t="str">
            <v>Marmer (100x100) cm</v>
          </cell>
        </row>
        <row r="200">
          <cell r="E200" t="str">
            <v>karpet</v>
          </cell>
        </row>
        <row r="201">
          <cell r="E201" t="str">
            <v>lem karpet</v>
          </cell>
        </row>
        <row r="202">
          <cell r="E202" t="str">
            <v>Underlayer/rubber corrugate</v>
          </cell>
        </row>
        <row r="203">
          <cell r="E203" t="str">
            <v>Bata pelapis dinding</v>
          </cell>
        </row>
        <row r="204">
          <cell r="E204" t="str">
            <v>Batu paras</v>
          </cell>
        </row>
        <row r="205">
          <cell r="E205" t="str">
            <v>Batu tempel hitam</v>
          </cell>
        </row>
        <row r="206">
          <cell r="E206" t="str">
            <v>Vynil</v>
          </cell>
        </row>
        <row r="207">
          <cell r="E207" t="str">
            <v>Lem vynil</v>
          </cell>
        </row>
        <row r="208">
          <cell r="E208" t="str">
            <v>Vynil karet</v>
          </cell>
        </row>
        <row r="209">
          <cell r="E209" t="str">
            <v>Ubin teralux (30x30)cm</v>
          </cell>
        </row>
        <row r="210">
          <cell r="E210" t="str">
            <v>Ubin teralux (40x40)cm</v>
          </cell>
        </row>
        <row r="211">
          <cell r="E211" t="str">
            <v>Ubin teralux marmer (60x60)cm</v>
          </cell>
        </row>
        <row r="212">
          <cell r="E212" t="str">
            <v>Ubin teralux marmer (40x40)cm</v>
          </cell>
        </row>
        <row r="213">
          <cell r="E213" t="str">
            <v>Ubin teralux marmer (30x30)cm</v>
          </cell>
        </row>
        <row r="214">
          <cell r="E214" t="str">
            <v>Ubin porselen</v>
          </cell>
        </row>
        <row r="215">
          <cell r="E215" t="str">
            <v>Plint ubin (15x20)cm</v>
          </cell>
        </row>
        <row r="216">
          <cell r="E216" t="str">
            <v>Plint ubin (10x30)cm</v>
          </cell>
        </row>
        <row r="217">
          <cell r="E217" t="str">
            <v>Plint ubin (10x40)cm</v>
          </cell>
        </row>
        <row r="218">
          <cell r="E218" t="str">
            <v>Plint ubin marmer (10x60)cm</v>
          </cell>
        </row>
        <row r="219">
          <cell r="E219" t="str">
            <v>Plint ubin PC warna (10x20)cm</v>
          </cell>
        </row>
        <row r="220">
          <cell r="E220" t="str">
            <v>Plint ubin PC warna (10x30)cm</v>
          </cell>
        </row>
        <row r="221">
          <cell r="E221" t="str">
            <v>Plint ubin PC warna (10x40)cm</v>
          </cell>
        </row>
        <row r="222">
          <cell r="E222" t="str">
            <v>Plint ubin teraso (10x30)cm</v>
          </cell>
        </row>
        <row r="223">
          <cell r="E223" t="str">
            <v>Plint ubin teraso (10x40)cm</v>
          </cell>
        </row>
        <row r="224">
          <cell r="E224" t="str">
            <v>Plint ubin granit (10x30)cm</v>
          </cell>
        </row>
        <row r="225">
          <cell r="E225" t="str">
            <v>Plint ubin granit (10x40)cm</v>
          </cell>
        </row>
        <row r="226">
          <cell r="E226" t="str">
            <v>Plint ubin teralux kerang (10x30)cm</v>
          </cell>
        </row>
        <row r="227">
          <cell r="E227" t="str">
            <v>Plint ubin teralux kerang (10x40)cm</v>
          </cell>
        </row>
        <row r="228">
          <cell r="E228" t="str">
            <v>Plint ubin teralux marmer (10x30)cm</v>
          </cell>
        </row>
        <row r="229">
          <cell r="E229" t="str">
            <v>Plint ubin teralux marmer (10x40)cm</v>
          </cell>
        </row>
        <row r="230">
          <cell r="E230" t="str">
            <v>Plint ubin teralux marmer (10x60)cm</v>
          </cell>
        </row>
        <row r="231">
          <cell r="E231" t="str">
            <v>Plint keramik artistik (10x20) cm</v>
          </cell>
        </row>
        <row r="232">
          <cell r="E232" t="str">
            <v>Plint keramik artistik (10x10) cm</v>
          </cell>
        </row>
        <row r="233">
          <cell r="E233" t="str">
            <v>Plint keramik artistik (5x20) cm</v>
          </cell>
        </row>
        <row r="234">
          <cell r="E234" t="str">
            <v>Internal cove</v>
          </cell>
        </row>
        <row r="235">
          <cell r="E235" t="str">
            <v>Ubin keramik artistik (10x20) cm</v>
          </cell>
        </row>
        <row r="236">
          <cell r="E236" t="str">
            <v>Ubin keramik artistik (10x10) cm</v>
          </cell>
        </row>
        <row r="237">
          <cell r="E237" t="str">
            <v>Ubin keramik artistik (5x20) cm</v>
          </cell>
        </row>
        <row r="238">
          <cell r="E238" t="str">
            <v>Lantai Mosaik (30x30)</v>
          </cell>
        </row>
        <row r="239">
          <cell r="E239" t="str">
            <v>Parquet jati</v>
          </cell>
        </row>
        <row r="240">
          <cell r="E240" t="str">
            <v>Gymfloor</v>
          </cell>
        </row>
        <row r="241">
          <cell r="E241" t="str">
            <v>Porselin (11x11)</v>
          </cell>
        </row>
        <row r="242">
          <cell r="E242" t="str">
            <v>Porselin (10x20)</v>
          </cell>
        </row>
        <row r="243">
          <cell r="E243" t="str">
            <v>Porselin (20x20)</v>
          </cell>
        </row>
        <row r="244">
          <cell r="E244" t="str">
            <v>Floor hardener</v>
          </cell>
        </row>
        <row r="246">
          <cell r="E246" t="str">
            <v>BAHAN ATAP</v>
          </cell>
        </row>
        <row r="247">
          <cell r="E247" t="str">
            <v>Genteng  keramik</v>
          </cell>
        </row>
        <row r="248">
          <cell r="E248" t="str">
            <v>Genteng beton</v>
          </cell>
        </row>
        <row r="249">
          <cell r="E249" t="str">
            <v>Karet Pelapis Genteng</v>
          </cell>
        </row>
        <row r="250">
          <cell r="E250" t="str">
            <v>Nok genteng keramik</v>
          </cell>
        </row>
        <row r="251">
          <cell r="E251" t="str">
            <v>Nok genteng palentong</v>
          </cell>
        </row>
        <row r="252">
          <cell r="E252" t="str">
            <v>Genteng palentong kecil</v>
          </cell>
        </row>
        <row r="253">
          <cell r="E253" t="str">
            <v>Genteng palentong besar</v>
          </cell>
        </row>
        <row r="254">
          <cell r="E254" t="str">
            <v>Genteng bubung palentong</v>
          </cell>
        </row>
        <row r="255">
          <cell r="E255" t="str">
            <v>Nok genteng keramik</v>
          </cell>
        </row>
        <row r="256">
          <cell r="E256" t="str">
            <v>Karet pelapis atap genteng lebar 110 cm x 25 m</v>
          </cell>
        </row>
        <row r="257">
          <cell r="E257" t="str">
            <v>Seng plat</v>
          </cell>
        </row>
        <row r="258">
          <cell r="E258" t="str">
            <v>Gunting seng</v>
          </cell>
        </row>
        <row r="259">
          <cell r="E259" t="str">
            <v>Karet talang 50 cm</v>
          </cell>
        </row>
        <row r="260">
          <cell r="E260" t="str">
            <v>Seng talang 50 cm</v>
          </cell>
        </row>
        <row r="261">
          <cell r="E261" t="str">
            <v>Genteng metal Ex. Multi Roof</v>
          </cell>
        </row>
        <row r="262">
          <cell r="E262" t="str">
            <v>Genteng metal Ex. Sakura Roof</v>
          </cell>
        </row>
        <row r="263">
          <cell r="E263" t="str">
            <v>Nok genteng Metal Ex. Multi Roof</v>
          </cell>
        </row>
        <row r="264">
          <cell r="E264" t="str">
            <v>Nok genteng Metal Ex. Sakura Roof</v>
          </cell>
        </row>
        <row r="265">
          <cell r="E265" t="str">
            <v>Nok genteng Aspal</v>
          </cell>
        </row>
        <row r="266">
          <cell r="E266" t="str">
            <v>Genteng sirap</v>
          </cell>
        </row>
        <row r="267">
          <cell r="E267" t="str">
            <v>Nok genteng beton</v>
          </cell>
        </row>
        <row r="268">
          <cell r="E268" t="str">
            <v>Atap Spandek G550 AZ-100 T=0,4 mm</v>
          </cell>
        </row>
        <row r="269">
          <cell r="E269" t="str">
            <v>Nok Spandek G550 AZ-100 T=0,4 mm</v>
          </cell>
        </row>
        <row r="270">
          <cell r="E270" t="str">
            <v>Plastic Aerator</v>
          </cell>
        </row>
        <row r="271">
          <cell r="E271" t="str">
            <v>Aluminium Foil</v>
          </cell>
        </row>
        <row r="272">
          <cell r="E272" t="str">
            <v>Atap aluminium gelombang</v>
          </cell>
        </row>
        <row r="273">
          <cell r="E273" t="str">
            <v>Nok aluminium standar 40 cm</v>
          </cell>
        </row>
        <row r="274">
          <cell r="E274" t="str">
            <v>Genteng Decra bond</v>
          </cell>
        </row>
        <row r="275">
          <cell r="E275" t="str">
            <v>Aluminium foil/sisalation</v>
          </cell>
        </row>
        <row r="276">
          <cell r="E276" t="str">
            <v>Paku Sekrup + Mor + Pelapis</v>
          </cell>
        </row>
        <row r="277">
          <cell r="E277" t="str">
            <v>Smar Truss C75.100</v>
          </cell>
        </row>
        <row r="278">
          <cell r="E278" t="str">
            <v>Web C75.75</v>
          </cell>
        </row>
        <row r="279">
          <cell r="E279" t="str">
            <v>Top Span 40</v>
          </cell>
        </row>
        <row r="280">
          <cell r="E280" t="str">
            <v>ZA, G550</v>
          </cell>
        </row>
        <row r="281">
          <cell r="E281" t="str">
            <v>Main Truss 1.05 TCT</v>
          </cell>
        </row>
        <row r="282">
          <cell r="E282" t="str">
            <v>Web 0,8 TCT</v>
          </cell>
        </row>
        <row r="283">
          <cell r="E283" t="str">
            <v>Ancor / Seng Pelapis Genteng</v>
          </cell>
        </row>
        <row r="286">
          <cell r="E286" t="str">
            <v>BAHAN SENG/ALUMINIUM</v>
          </cell>
        </row>
        <row r="287">
          <cell r="E287" t="str">
            <v>Seng plat   BJLS 0.30</v>
          </cell>
        </row>
        <row r="288">
          <cell r="E288" t="str">
            <v>Seng plat   BJLS 0.28</v>
          </cell>
        </row>
        <row r="289">
          <cell r="E289" t="str">
            <v>Seng gelombang  BWG 34 "  BJLS 0.18 mm</v>
          </cell>
        </row>
        <row r="290">
          <cell r="E290" t="str">
            <v>Seng gelombang  BWG 33 "  BJLS 0.22 mm</v>
          </cell>
        </row>
        <row r="291">
          <cell r="E291" t="str">
            <v>Seng gelombang  BWG 32 "  BJLS 0.30 mm</v>
          </cell>
        </row>
        <row r="292">
          <cell r="E292" t="str">
            <v>Seng gelombang  BWG 28 "  BJLS 0.35 mm</v>
          </cell>
        </row>
        <row r="293">
          <cell r="E293" t="str">
            <v>Plat aluminium 0,31 mm</v>
          </cell>
        </row>
        <row r="294">
          <cell r="E294" t="str">
            <v>Seng Gelombang 3" - 5"</v>
          </cell>
        </row>
        <row r="295">
          <cell r="E295" t="str">
            <v>Seng Gelombang BJLS 32</v>
          </cell>
        </row>
        <row r="296">
          <cell r="E296" t="str">
            <v>Profil Aluminium 'T"</v>
          </cell>
        </row>
        <row r="298">
          <cell r="E298" t="str">
            <v>BAHAN KAYU</v>
          </cell>
        </row>
        <row r="299">
          <cell r="E299" t="str">
            <v>Kayu klas I  (balok) untuk kuda-kuda</v>
          </cell>
        </row>
        <row r="300">
          <cell r="E300" t="str">
            <v>Kayu klas II (balok)</v>
          </cell>
        </row>
        <row r="301">
          <cell r="E301" t="str">
            <v>Kayu klas II (papan)</v>
          </cell>
        </row>
        <row r="302">
          <cell r="E302" t="str">
            <v>Kayu klas III (balok)</v>
          </cell>
        </row>
        <row r="303">
          <cell r="E303" t="str">
            <v>Kayu klas III (papan)</v>
          </cell>
        </row>
        <row r="304">
          <cell r="E304" t="str">
            <v>Kayu klas I (papan) listplank dan pintu/jendela</v>
          </cell>
        </row>
        <row r="305">
          <cell r="E305" t="str">
            <v>Dolken kayu Ø8-10/400 cm</v>
          </cell>
        </row>
        <row r="306">
          <cell r="E306" t="str">
            <v>Kayu klas I (balok) untuk kosen  pintu/jendela</v>
          </cell>
        </row>
        <row r="307">
          <cell r="E307" t="str">
            <v>Kayu borneo. balok</v>
          </cell>
        </row>
        <row r="308">
          <cell r="E308" t="str">
            <v>Kayu borneo. papan</v>
          </cell>
        </row>
        <row r="309">
          <cell r="E309" t="str">
            <v>Kayu kamper. Balok</v>
          </cell>
        </row>
        <row r="310">
          <cell r="E310" t="str">
            <v>Kayu kamper. Papan</v>
          </cell>
        </row>
        <row r="311">
          <cell r="E311" t="str">
            <v>Kayu jati. Balok</v>
          </cell>
        </row>
        <row r="312">
          <cell r="E312" t="str">
            <v>Kayu jati. Papan</v>
          </cell>
        </row>
        <row r="313">
          <cell r="E313" t="str">
            <v>Kayu damar laut. Balok</v>
          </cell>
        </row>
        <row r="314">
          <cell r="E314" t="str">
            <v>Ply wood 4' x 3' x 4 mm</v>
          </cell>
        </row>
        <row r="315">
          <cell r="E315" t="str">
            <v>Ply wood 4' x 8' x 4 mm</v>
          </cell>
        </row>
        <row r="316">
          <cell r="E316" t="str">
            <v>Ply wood 4' x 8' x 6 mm</v>
          </cell>
        </row>
        <row r="317">
          <cell r="E317" t="str">
            <v>Plywood Ukuran 90x220 cm Tebal 4 mm</v>
          </cell>
        </row>
        <row r="318">
          <cell r="E318" t="str">
            <v>Plywood Ukuran 120x240 cm Tebal 4 mm</v>
          </cell>
        </row>
        <row r="319">
          <cell r="E319" t="str">
            <v>Formika 4' x 3'</v>
          </cell>
        </row>
        <row r="320">
          <cell r="E320" t="str">
            <v>Teakwood 4' x 8' x 4 mm</v>
          </cell>
        </row>
        <row r="321">
          <cell r="E321" t="str">
            <v>Teakwood 90x220 Tebal 4 mm</v>
          </cell>
        </row>
        <row r="322">
          <cell r="E322" t="str">
            <v>Teakwood 120x240 Tebal 4 mm</v>
          </cell>
        </row>
        <row r="323">
          <cell r="E323" t="str">
            <v>Formika 4' x 8'</v>
          </cell>
        </row>
        <row r="324">
          <cell r="E324" t="str">
            <v>Kayu 2/3</v>
          </cell>
        </row>
        <row r="325">
          <cell r="E325" t="str">
            <v>Kayu 5/7</v>
          </cell>
        </row>
        <row r="326">
          <cell r="E326" t="str">
            <v>Kayu 3/5</v>
          </cell>
        </row>
        <row r="327">
          <cell r="E327" t="str">
            <v>Kayu 6/12</v>
          </cell>
        </row>
        <row r="328">
          <cell r="E328" t="str">
            <v>Kayu 4/6</v>
          </cell>
        </row>
        <row r="329">
          <cell r="E329" t="str">
            <v>Papan Mal</v>
          </cell>
        </row>
        <row r="330">
          <cell r="E330" t="str">
            <v>Kayu papan 3/20</v>
          </cell>
        </row>
        <row r="331">
          <cell r="E331" t="str">
            <v>Kayu biasa</v>
          </cell>
        </row>
        <row r="332">
          <cell r="E332" t="str">
            <v>Jendela Nako</v>
          </cell>
        </row>
        <row r="333">
          <cell r="E333" t="str">
            <v>Kayu Terentang</v>
          </cell>
        </row>
        <row r="334">
          <cell r="E334" t="str">
            <v>Bambu ø 6-8/600 cm</v>
          </cell>
        </row>
        <row r="335">
          <cell r="E335" t="str">
            <v>Bilik bambu</v>
          </cell>
        </row>
        <row r="336">
          <cell r="E336" t="str">
            <v>List kayu 2/4</v>
          </cell>
        </row>
        <row r="337">
          <cell r="E337" t="str">
            <v>Kayu perancah</v>
          </cell>
        </row>
        <row r="338">
          <cell r="E338" t="str">
            <v>Kayu</v>
          </cell>
        </row>
        <row r="339">
          <cell r="E339" t="str">
            <v>Bilik bambu</v>
          </cell>
        </row>
        <row r="341">
          <cell r="E341" t="str">
            <v>BAHAN KUNCI, ENGSEL, GRENDEL DAN HAK ANGIN</v>
          </cell>
        </row>
        <row r="342">
          <cell r="E342" t="str">
            <v>Kunci tanam antik</v>
          </cell>
        </row>
        <row r="343">
          <cell r="E343" t="str">
            <v>Kunci tanam biasa</v>
          </cell>
        </row>
        <row r="344">
          <cell r="E344" t="str">
            <v>Kunci tanam kamar mandi</v>
          </cell>
        </row>
        <row r="345">
          <cell r="E345" t="str">
            <v>Kunci tanam kamar silinder</v>
          </cell>
        </row>
        <row r="346">
          <cell r="E346" t="str">
            <v>Kunci selot</v>
          </cell>
        </row>
        <row r="347">
          <cell r="E347" t="str">
            <v>Kunci lemari</v>
          </cell>
        </row>
        <row r="348">
          <cell r="E348" t="str">
            <v>Kunci tanam</v>
          </cell>
        </row>
        <row r="349">
          <cell r="E349" t="str">
            <v>Kunci Pintu 2x Putar</v>
          </cell>
        </row>
        <row r="350">
          <cell r="E350" t="str">
            <v>Engsel pintu</v>
          </cell>
        </row>
        <row r="351">
          <cell r="E351" t="str">
            <v>Engsel jendela</v>
          </cell>
        </row>
        <row r="352">
          <cell r="E352" t="str">
            <v>Grendel jendela</v>
          </cell>
        </row>
        <row r="353">
          <cell r="E353" t="str">
            <v>Expanyolet tanam</v>
          </cell>
        </row>
        <row r="354">
          <cell r="E354" t="str">
            <v>Kait angin</v>
          </cell>
        </row>
        <row r="355">
          <cell r="E355" t="str">
            <v>Kunci pywood</v>
          </cell>
        </row>
        <row r="356">
          <cell r="E356" t="str">
            <v>Grendel tanam</v>
          </cell>
        </row>
        <row r="357">
          <cell r="E357" t="str">
            <v>Pintu fiber crem</v>
          </cell>
        </row>
        <row r="358">
          <cell r="E358" t="str">
            <v>Pintu PVC ivori</v>
          </cell>
        </row>
        <row r="359">
          <cell r="E359" t="str">
            <v>Engsel onda 4'</v>
          </cell>
        </row>
        <row r="360">
          <cell r="E360" t="str">
            <v>Engsel 3'</v>
          </cell>
        </row>
        <row r="361">
          <cell r="E361" t="str">
            <v>Engsel 4 x 3</v>
          </cell>
        </row>
        <row r="362">
          <cell r="E362" t="str">
            <v>Engsel 3 x 2,5</v>
          </cell>
        </row>
        <row r="363">
          <cell r="E363" t="str">
            <v>Grendel kodok</v>
          </cell>
        </row>
        <row r="364">
          <cell r="E364" t="str">
            <v>Spring knip</v>
          </cell>
        </row>
        <row r="365">
          <cell r="E365" t="str">
            <v>Door closer</v>
          </cell>
        </row>
        <row r="366">
          <cell r="E366" t="str">
            <v>Door Holder</v>
          </cell>
        </row>
        <row r="367">
          <cell r="E367" t="str">
            <v>Door stop</v>
          </cell>
        </row>
        <row r="368">
          <cell r="E368" t="str">
            <v>Rel pintu dorong</v>
          </cell>
        </row>
        <row r="369">
          <cell r="E369" t="str">
            <v>Gembok</v>
          </cell>
        </row>
        <row r="371">
          <cell r="E371" t="str">
            <v>BAHAN KACA</v>
          </cell>
        </row>
        <row r="372">
          <cell r="E372" t="str">
            <v>Kaca bening 3 mm</v>
          </cell>
        </row>
        <row r="373">
          <cell r="E373" t="str">
            <v>Kaca bening 5mm</v>
          </cell>
        </row>
        <row r="374">
          <cell r="E374" t="str">
            <v>Kaca bening 8 mm</v>
          </cell>
        </row>
        <row r="375">
          <cell r="E375" t="str">
            <v>Kaca buram 5 mm</v>
          </cell>
        </row>
        <row r="376">
          <cell r="E376" t="str">
            <v>Kaca buram 12 mm</v>
          </cell>
        </row>
        <row r="377">
          <cell r="E377" t="str">
            <v>Kaca Rayband 5mm</v>
          </cell>
        </row>
        <row r="378">
          <cell r="E378" t="str">
            <v>Kaca nako lengkap teralis</v>
          </cell>
        </row>
        <row r="379">
          <cell r="E379" t="str">
            <v>Kaca Cermin tebal 5mm</v>
          </cell>
        </row>
        <row r="380">
          <cell r="E380" t="str">
            <v>Kaca Cermin tebal 6mm</v>
          </cell>
        </row>
        <row r="381">
          <cell r="E381" t="str">
            <v>Kaca Cermin tebal 8mm</v>
          </cell>
        </row>
        <row r="382">
          <cell r="E382" t="str">
            <v>Kaca wireglass tebal 5mm</v>
          </cell>
        </row>
        <row r="383">
          <cell r="E383" t="str">
            <v>Kaca patri tebal 5mm</v>
          </cell>
        </row>
        <row r="386">
          <cell r="E386" t="str">
            <v>BAHAN CAT</v>
          </cell>
        </row>
        <row r="387">
          <cell r="E387" t="str">
            <v>Cat tembok metrolite (putih)</v>
          </cell>
        </row>
        <row r="388">
          <cell r="E388" t="str">
            <v>Cat tembok metrolite (putih)</v>
          </cell>
        </row>
        <row r="389">
          <cell r="E389" t="str">
            <v>Cat Seng</v>
          </cell>
        </row>
        <row r="390">
          <cell r="E390" t="str">
            <v>Cat kayu avian</v>
          </cell>
        </row>
        <row r="391">
          <cell r="E391" t="str">
            <v>Minyak cat avian</v>
          </cell>
        </row>
        <row r="392">
          <cell r="E392" t="str">
            <v>Minyak bekisting</v>
          </cell>
        </row>
        <row r="393">
          <cell r="E393" t="str">
            <v>Cat meni</v>
          </cell>
        </row>
        <row r="394">
          <cell r="E394" t="str">
            <v>Flincote/meni besi</v>
          </cell>
        </row>
        <row r="395">
          <cell r="E395" t="str">
            <v>Soda api</v>
          </cell>
        </row>
        <row r="396">
          <cell r="E396" t="str">
            <v xml:space="preserve">Cat meni besi Galbani </v>
          </cell>
        </row>
        <row r="397">
          <cell r="E397" t="str">
            <v>Plamur tembok</v>
          </cell>
        </row>
        <row r="398">
          <cell r="E398" t="str">
            <v>Lem kayu</v>
          </cell>
        </row>
        <row r="399">
          <cell r="E399" t="str">
            <v>Residu</v>
          </cell>
        </row>
        <row r="400">
          <cell r="E400" t="str">
            <v>Kertas amplas</v>
          </cell>
        </row>
        <row r="401">
          <cell r="E401" t="str">
            <v>Dempul</v>
          </cell>
        </row>
        <row r="402">
          <cell r="E402" t="str">
            <v>Minyak cat</v>
          </cell>
        </row>
        <row r="403">
          <cell r="E403" t="str">
            <v>Vernis</v>
          </cell>
        </row>
        <row r="404">
          <cell r="E404" t="str">
            <v>Sabun</v>
          </cell>
        </row>
        <row r="405">
          <cell r="E405" t="str">
            <v>Plamir kayu</v>
          </cell>
        </row>
        <row r="406">
          <cell r="E406" t="str">
            <v>Cat dasar</v>
          </cell>
        </row>
        <row r="407">
          <cell r="E407" t="str">
            <v>Cat finishing kayu</v>
          </cell>
        </row>
        <row r="408">
          <cell r="E408" t="str">
            <v>Teak oil</v>
          </cell>
        </row>
        <row r="409">
          <cell r="E409" t="str">
            <v>Politur</v>
          </cell>
        </row>
        <row r="410">
          <cell r="E410" t="str">
            <v>Politur jadi</v>
          </cell>
        </row>
        <row r="411">
          <cell r="E411" t="str">
            <v>Cat finishing tembok</v>
          </cell>
        </row>
        <row r="412">
          <cell r="E412" t="str">
            <v>Kalkarium</v>
          </cell>
        </row>
        <row r="413">
          <cell r="E413" t="str">
            <v>Kapur sirih</v>
          </cell>
        </row>
        <row r="414">
          <cell r="E414" t="str">
            <v>Wallpaper</v>
          </cell>
        </row>
        <row r="415">
          <cell r="E415" t="str">
            <v>Perekat</v>
          </cell>
        </row>
        <row r="416">
          <cell r="E416" t="str">
            <v>Alang-alang</v>
          </cell>
        </row>
        <row r="417">
          <cell r="E417" t="str">
            <v>Meni (read lead) A</v>
          </cell>
        </row>
        <row r="418">
          <cell r="E418" t="str">
            <v>Meni (read lead) B</v>
          </cell>
        </row>
        <row r="419">
          <cell r="E419" t="str">
            <v>Pengencer</v>
          </cell>
        </row>
        <row r="422">
          <cell r="E422" t="str">
            <v>BAHAN SANITASI</v>
          </cell>
        </row>
        <row r="423">
          <cell r="E423" t="str">
            <v xml:space="preserve">Closet duduk monoblok (Ito) </v>
          </cell>
        </row>
        <row r="424">
          <cell r="E424" t="str">
            <v xml:space="preserve">Closet jongkok (Ito) </v>
          </cell>
        </row>
        <row r="425">
          <cell r="E425" t="str">
            <v>Closet duduk ivoit B5</v>
          </cell>
        </row>
        <row r="426">
          <cell r="E426" t="str">
            <v>Closet duduk Beige</v>
          </cell>
        </row>
        <row r="427">
          <cell r="E427" t="str">
            <v>Closet duduk INA krem</v>
          </cell>
        </row>
        <row r="428">
          <cell r="E428" t="str">
            <v>Closet jongkok porselen</v>
          </cell>
        </row>
        <row r="429">
          <cell r="E429" t="str">
            <v xml:space="preserve">Closet jongkok Krem </v>
          </cell>
        </row>
        <row r="430">
          <cell r="E430" t="str">
            <v>Urinoir</v>
          </cell>
        </row>
        <row r="431">
          <cell r="E431" t="str">
            <v>Partisi urinoir</v>
          </cell>
        </row>
        <row r="432">
          <cell r="E432" t="str">
            <v>Wastafel porselin</v>
          </cell>
        </row>
        <row r="433">
          <cell r="E433" t="str">
            <v>Wastapel aluminium  1 mata</v>
          </cell>
        </row>
        <row r="434">
          <cell r="E434" t="str">
            <v>Wastapel aluminium  2 mata</v>
          </cell>
        </row>
        <row r="435">
          <cell r="E435" t="str">
            <v xml:space="preserve">Floor drain </v>
          </cell>
        </row>
        <row r="436">
          <cell r="E436" t="str">
            <v>Seal tape</v>
          </cell>
        </row>
        <row r="437">
          <cell r="E437" t="str">
            <v xml:space="preserve">Kran air </v>
          </cell>
        </row>
        <row r="438">
          <cell r="E438" t="str">
            <v>Kran wastafel   1/2 "</v>
          </cell>
        </row>
        <row r="439">
          <cell r="E439" t="str">
            <v>Kran urinoir   1/2 "</v>
          </cell>
        </row>
        <row r="440">
          <cell r="E440" t="str">
            <v>Shawer  + acc  Mandi</v>
          </cell>
        </row>
        <row r="441">
          <cell r="E441" t="str">
            <v>Bak air fiber glass</v>
          </cell>
        </row>
        <row r="442">
          <cell r="E442" t="str">
            <v>Bak air Teraso</v>
          </cell>
        </row>
        <row r="443">
          <cell r="E443" t="str">
            <v>Kran bebek</v>
          </cell>
        </row>
        <row r="444">
          <cell r="E444" t="str">
            <v>Stop kran</v>
          </cell>
        </row>
        <row r="445">
          <cell r="E445" t="str">
            <v>Bak cuci stainless stel</v>
          </cell>
        </row>
        <row r="446">
          <cell r="E446" t="str">
            <v>Bak cuci Teraso</v>
          </cell>
        </row>
        <row r="447">
          <cell r="E447" t="str">
            <v>Waterdrain + accesoriss</v>
          </cell>
        </row>
        <row r="448">
          <cell r="E448" t="str">
            <v>Saringan got</v>
          </cell>
        </row>
        <row r="449">
          <cell r="E449" t="str">
            <v>Badkip</v>
          </cell>
        </row>
        <row r="451">
          <cell r="E451" t="str">
            <v>BAHAN PIPA</v>
          </cell>
        </row>
        <row r="452">
          <cell r="E452" t="str">
            <v>Pipa PVC   1/2''</v>
          </cell>
        </row>
        <row r="453">
          <cell r="E453" t="str">
            <v>Pipa PVC   1''</v>
          </cell>
        </row>
        <row r="454">
          <cell r="E454" t="str">
            <v>Pipa PVC   1 1/2''</v>
          </cell>
        </row>
        <row r="455">
          <cell r="E455" t="str">
            <v>Pipa PVC   3/4''</v>
          </cell>
        </row>
        <row r="456">
          <cell r="E456" t="str">
            <v>Pipa PVC   4''</v>
          </cell>
        </row>
        <row r="457">
          <cell r="E457" t="str">
            <v>Pipa PVC   3''</v>
          </cell>
        </row>
        <row r="458">
          <cell r="E458" t="str">
            <v>Pipa PVC   2,5''</v>
          </cell>
        </row>
        <row r="459">
          <cell r="E459" t="str">
            <v>Pipa PVC   2''</v>
          </cell>
        </row>
        <row r="460">
          <cell r="E460" t="str">
            <v>Pipa GIP  2"</v>
          </cell>
        </row>
        <row r="461">
          <cell r="E461" t="str">
            <v>Pipa GIP  1/2"</v>
          </cell>
        </row>
        <row r="462">
          <cell r="E462" t="str">
            <v>Pipa GIP 1 1/2"</v>
          </cell>
        </row>
        <row r="463">
          <cell r="E463" t="str">
            <v>Pipa GIP  3/4"</v>
          </cell>
        </row>
        <row r="464">
          <cell r="E464" t="str">
            <v>Pipa GIP  1"</v>
          </cell>
        </row>
        <row r="465">
          <cell r="E465" t="str">
            <v>Pipa GIP  4"</v>
          </cell>
        </row>
        <row r="466">
          <cell r="E466" t="str">
            <v>Pipa GIP 3"</v>
          </cell>
        </row>
        <row r="467">
          <cell r="E467" t="str">
            <v>Pipa beton</v>
          </cell>
        </row>
        <row r="468">
          <cell r="E468" t="str">
            <v>Pipa tanah</v>
          </cell>
        </row>
        <row r="469">
          <cell r="E469" t="str">
            <v>Pipa vinilon 4"</v>
          </cell>
        </row>
        <row r="470">
          <cell r="E470" t="str">
            <v>Lem pipa</v>
          </cell>
        </row>
        <row r="471">
          <cell r="E471" t="str">
            <v>Sok (sambungan pipa) DI 3/4"</v>
          </cell>
        </row>
        <row r="473">
          <cell r="E473" t="str">
            <v>BAHAN LISTRIK</v>
          </cell>
        </row>
        <row r="474">
          <cell r="E474" t="str">
            <v>Lampu Pijar 40 Watt</v>
          </cell>
        </row>
        <row r="475">
          <cell r="E475" t="str">
            <v>Lampu Pijar 15 Watt</v>
          </cell>
        </row>
        <row r="476">
          <cell r="E476" t="str">
            <v>Lampu TL 1 x 20 Watt</v>
          </cell>
        </row>
        <row r="477">
          <cell r="E477" t="str">
            <v>Lampu TL 2 x 20 Watt</v>
          </cell>
        </row>
        <row r="478">
          <cell r="E478" t="str">
            <v>Lampu TL 1 x 36 Watt</v>
          </cell>
        </row>
        <row r="479">
          <cell r="E479" t="str">
            <v>Lampu SL-E 15 Watt</v>
          </cell>
        </row>
        <row r="480">
          <cell r="E480" t="str">
            <v>Lampu SL-E 18 Watt</v>
          </cell>
        </row>
        <row r="481">
          <cell r="E481" t="str">
            <v>Lampu SL-E 20 Watt</v>
          </cell>
        </row>
        <row r="482">
          <cell r="E482" t="str">
            <v>Lampu TL 18 Watt</v>
          </cell>
        </row>
        <row r="483">
          <cell r="E483" t="str">
            <v>Stop Kontak</v>
          </cell>
        </row>
        <row r="484">
          <cell r="E484" t="str">
            <v>Saklar Tunggal</v>
          </cell>
        </row>
        <row r="485">
          <cell r="E485" t="str">
            <v>Saklar Ganda</v>
          </cell>
        </row>
        <row r="486">
          <cell r="E486" t="str">
            <v>Klem Kabel No. 10</v>
          </cell>
        </row>
        <row r="487">
          <cell r="E487" t="str">
            <v>Pipa Instalasi Listrik</v>
          </cell>
        </row>
        <row r="488">
          <cell r="E488" t="str">
            <v>Inbow Dos</v>
          </cell>
        </row>
        <row r="489">
          <cell r="E489" t="str">
            <v>Las Dop</v>
          </cell>
        </row>
        <row r="490">
          <cell r="E490" t="str">
            <v>Isolasi</v>
          </cell>
        </row>
        <row r="491">
          <cell r="E491" t="str">
            <v>T - Dos 5/8"</v>
          </cell>
        </row>
        <row r="492">
          <cell r="E492" t="str">
            <v>Fitting</v>
          </cell>
        </row>
        <row r="493">
          <cell r="E493" t="str">
            <v>Kabel NYM (2x2,5) mm</v>
          </cell>
        </row>
        <row r="494">
          <cell r="E494" t="str">
            <v>Kabel NYM (3x2,5) mm</v>
          </cell>
        </row>
        <row r="495">
          <cell r="E495" t="str">
            <v>MCB 6A Ex. Supran</v>
          </cell>
        </row>
        <row r="496">
          <cell r="E496" t="str">
            <v>MCB 32A Ex. Supran</v>
          </cell>
        </row>
        <row r="497">
          <cell r="E497" t="str">
            <v>Fuse Box</v>
          </cell>
        </row>
        <row r="498">
          <cell r="E498" t="str">
            <v>Kotak Panil + MCB + Pentanahan</v>
          </cell>
        </row>
        <row r="499">
          <cell r="E499" t="str">
            <v xml:space="preserve">Pengadan dan pemasangan lampu TL 2x36 W </v>
          </cell>
        </row>
        <row r="500">
          <cell r="E500" t="str">
            <v xml:space="preserve">Pengadan dan pemasangan lampu TL 2x18 W </v>
          </cell>
        </row>
        <row r="501">
          <cell r="E501" t="str">
            <v>Pengadan dan pemasangan lampu  SL 25 W</v>
          </cell>
        </row>
        <row r="502">
          <cell r="E502" t="str">
            <v>Pengadan dan pemasangan lampu  SL 18 W</v>
          </cell>
        </row>
        <row r="503">
          <cell r="E503" t="str">
            <v>Pengadan dan pemasangan lampu  Douwn Light SL 25 W</v>
          </cell>
        </row>
        <row r="504">
          <cell r="E504" t="str">
            <v>Pengadan dan pemasangan lampu  gantung SL 25 W</v>
          </cell>
        </row>
        <row r="505">
          <cell r="E505" t="str">
            <v>Pengadan dan pemasangan lampu  SL 18 W</v>
          </cell>
        </row>
        <row r="506">
          <cell r="E506" t="str">
            <v>Pengadan dan pemasangan lampu  kolom SL 25 W</v>
          </cell>
        </row>
        <row r="507">
          <cell r="E507" t="str">
            <v>Pengadan dan pemasangan lampu  gantung SL 25 W</v>
          </cell>
        </row>
        <row r="508">
          <cell r="E508" t="str">
            <v>Kotak kontak biasa 200 VA</v>
          </cell>
        </row>
        <row r="509">
          <cell r="E509" t="str">
            <v>Kotak kontak khusus 1000 VA</v>
          </cell>
        </row>
        <row r="510">
          <cell r="E510" t="str">
            <v>Pengadan dan pemasangan saklar ganda</v>
          </cell>
        </row>
        <row r="511">
          <cell r="E511" t="str">
            <v>Pengadan dan pemasangan saklar tunggal</v>
          </cell>
        </row>
        <row r="512">
          <cell r="E512" t="str">
            <v>Instalasi cahaya</v>
          </cell>
        </row>
        <row r="513">
          <cell r="E513" t="str">
            <v>Instalasi KKB 200 VA</v>
          </cell>
        </row>
        <row r="514">
          <cell r="E514" t="str">
            <v>Instalasi KKK 1000 VA</v>
          </cell>
        </row>
        <row r="515">
          <cell r="E515" t="str">
            <v>Pengadan dan pemasangan panel penerangan</v>
          </cell>
        </row>
        <row r="516">
          <cell r="E516" t="str">
            <v>Tranking kabel</v>
          </cell>
        </row>
        <row r="517">
          <cell r="E517" t="str">
            <v>Distribustion panel + acc</v>
          </cell>
        </row>
        <row r="518">
          <cell r="E518" t="str">
            <v>Kabel NYFGby 4 x 16 mm2 dari Panel Distribution ke Panel Pene</v>
          </cell>
        </row>
        <row r="519">
          <cell r="E519" t="str">
            <v>Alat bantu</v>
          </cell>
        </row>
        <row r="521">
          <cell r="E521" t="str">
            <v>BAHAN BETON CETAK</v>
          </cell>
        </row>
        <row r="522">
          <cell r="E522" t="str">
            <v>Buis beton  1/2 x 30 cm</v>
          </cell>
        </row>
        <row r="523">
          <cell r="E523" t="str">
            <v>Paving blok</v>
          </cell>
        </row>
        <row r="524">
          <cell r="E524" t="str">
            <v>Hollow block (HB 20)</v>
          </cell>
        </row>
        <row r="525">
          <cell r="E525" t="str">
            <v>Hollow block (HB 15)</v>
          </cell>
        </row>
        <row r="526">
          <cell r="E526" t="str">
            <v>Hollow block (HB 10)</v>
          </cell>
        </row>
        <row r="527">
          <cell r="E527" t="str">
            <v>Concrete block (CB 20)</v>
          </cell>
        </row>
        <row r="528">
          <cell r="E528" t="str">
            <v>Concrete block (CB 15)</v>
          </cell>
        </row>
        <row r="529">
          <cell r="E529" t="str">
            <v>Concrete block (CB 10)</v>
          </cell>
        </row>
        <row r="530">
          <cell r="E530" t="str">
            <v>Bondbeam 40x40x20</v>
          </cell>
        </row>
        <row r="531">
          <cell r="E531" t="str">
            <v>Terawang/Roster</v>
          </cell>
        </row>
        <row r="532">
          <cell r="E532" t="str">
            <v>Bata Berongga</v>
          </cell>
        </row>
        <row r="533">
          <cell r="E533" t="str">
            <v>Panel beton pracetak</v>
          </cell>
        </row>
        <row r="534">
          <cell r="E534" t="str">
            <v>Kolom beton pracetak</v>
          </cell>
        </row>
        <row r="535">
          <cell r="E535" t="str">
            <v>Waterstop lebar 150mm</v>
          </cell>
        </row>
        <row r="536">
          <cell r="E536" t="str">
            <v>Waterstop lebar 200mm</v>
          </cell>
        </row>
        <row r="537">
          <cell r="E537" t="str">
            <v>Waterstop lebar 230-320mm</v>
          </cell>
        </row>
        <row r="538">
          <cell r="E538" t="str">
            <v>Spacer/formite/penjaga jarak bekisting</v>
          </cell>
        </row>
        <row r="539">
          <cell r="E539" t="str">
            <v>Tiang Precast Ukuran = 171x17 (Lima  Susun)</v>
          </cell>
        </row>
        <row r="540">
          <cell r="E540" t="str">
            <v>Panel Beton Precast (240x45x5 cm)</v>
          </cell>
        </row>
        <row r="541">
          <cell r="E541" t="str">
            <v>Beton 1 : 1 1/2 : 2 1/2</v>
          </cell>
        </row>
        <row r="544">
          <cell r="E544" t="str">
            <v>PERALATAN KERJA</v>
          </cell>
        </row>
        <row r="545">
          <cell r="E545" t="str">
            <v>Kikir KCL</v>
          </cell>
        </row>
        <row r="546">
          <cell r="E546" t="str">
            <v>Mesin SHIMIZU 130bit</v>
          </cell>
        </row>
        <row r="547">
          <cell r="E547" t="str">
            <v>Gergaji besi</v>
          </cell>
        </row>
        <row r="548">
          <cell r="E548" t="str">
            <v xml:space="preserve">Kuas </v>
          </cell>
        </row>
        <row r="549">
          <cell r="E549" t="str">
            <v>Kuas 4"</v>
          </cell>
        </row>
        <row r="550">
          <cell r="E550" t="str">
            <v>Ember</v>
          </cell>
        </row>
        <row r="551">
          <cell r="E551" t="str">
            <v>Kertas amplas</v>
          </cell>
        </row>
        <row r="552">
          <cell r="E552" t="str">
            <v>Kertas amplas (m)</v>
          </cell>
        </row>
        <row r="553">
          <cell r="E553" t="str">
            <v>Pemotong keramik</v>
          </cell>
        </row>
        <row r="554">
          <cell r="E554" t="str">
            <v>Palu</v>
          </cell>
        </row>
        <row r="555">
          <cell r="E555" t="str">
            <v>Tali ijuk</v>
          </cell>
        </row>
        <row r="556">
          <cell r="E556" t="str">
            <v>Mata gergaji</v>
          </cell>
        </row>
        <row r="557">
          <cell r="E557" t="str">
            <v>Minyak pelumas</v>
          </cell>
        </row>
        <row r="558">
          <cell r="E558" t="str">
            <v>Solar</v>
          </cell>
        </row>
        <row r="559">
          <cell r="E559" t="str">
            <v>Kompressor, blasting</v>
          </cell>
        </row>
        <row r="560">
          <cell r="E560" t="str">
            <v>BBM</v>
          </cell>
        </row>
        <row r="574">
          <cell r="E574" t="str">
            <v>HARGA UPAH KERJA</v>
          </cell>
        </row>
        <row r="576">
          <cell r="E576" t="str">
            <v>Pembantu Tukang</v>
          </cell>
        </row>
        <row r="577">
          <cell r="E577" t="str">
            <v>Tukang kayu</v>
          </cell>
        </row>
        <row r="578">
          <cell r="E578" t="str">
            <v>Tukang las</v>
          </cell>
        </row>
        <row r="579">
          <cell r="E579" t="str">
            <v>Tukang Pipa</v>
          </cell>
        </row>
        <row r="580">
          <cell r="E580" t="str">
            <v>Tukang gali</v>
          </cell>
        </row>
        <row r="581">
          <cell r="E581" t="str">
            <v>Tukang batu</v>
          </cell>
        </row>
        <row r="582">
          <cell r="E582" t="str">
            <v>Tukang besi</v>
          </cell>
        </row>
        <row r="583">
          <cell r="E583" t="str">
            <v>Tukang cat</v>
          </cell>
        </row>
        <row r="584">
          <cell r="E584" t="str">
            <v>Tukang listrik</v>
          </cell>
        </row>
        <row r="585">
          <cell r="E585" t="str">
            <v>Kepala Tukang Kayu</v>
          </cell>
        </row>
        <row r="586">
          <cell r="E586" t="str">
            <v xml:space="preserve">Kepala Tukang Batu </v>
          </cell>
        </row>
        <row r="587">
          <cell r="E587" t="str">
            <v>Kepala Tukang Cat</v>
          </cell>
        </row>
        <row r="588">
          <cell r="E588" t="str">
            <v>Kepala Tukang Listrik</v>
          </cell>
        </row>
        <row r="589">
          <cell r="E589" t="str">
            <v>Kepala Tukang Pipa</v>
          </cell>
        </row>
        <row r="590">
          <cell r="E590" t="str">
            <v>Kepala Tukang Besi</v>
          </cell>
        </row>
        <row r="591">
          <cell r="E591" t="str">
            <v>Mandor</v>
          </cell>
        </row>
        <row r="592">
          <cell r="E592" t="str">
            <v>Pekerja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*****"/>
      <sheetName val="000000"/>
      <sheetName val="Harsat Upah"/>
      <sheetName val="Harsat Bahan"/>
      <sheetName val="Harsat Pekerjaan"/>
      <sheetName val="Analisa"/>
      <sheetName val="Perhit Beton"/>
      <sheetName val="Perhitungan Besi"/>
      <sheetName val="DAFTAR BESI KANAL C SIKU"/>
      <sheetName val="DAFTAR  BESI IWF"/>
      <sheetName val="Pekerjaan  (2)"/>
      <sheetName val="bahan-semua daerah"/>
      <sheetName val="Upah-semua daerah"/>
      <sheetName val="Harsat_Upah"/>
      <sheetName val="Harsat_Bahan"/>
      <sheetName val="Harsat_Pekerjaan"/>
      <sheetName val="Perhit_Beton"/>
      <sheetName val="Perhitungan_Besi"/>
      <sheetName val="DAFTAR_BESI_KANAL_C_SIKU"/>
      <sheetName val="DAFTAR__BESI_IWF"/>
      <sheetName val="Pekerjaan__(2)"/>
      <sheetName val="bahan-semua_daerah"/>
      <sheetName val="Upah-semua_daerah"/>
      <sheetName val="BAHAN"/>
      <sheetName val="l_____"/>
      <sheetName val="Harga Satuan"/>
      <sheetName val="ANALISA HARGA SATUAN"/>
      <sheetName val="4-Basic Price"/>
      <sheetName val="5-ALAT(1)"/>
      <sheetName val="HSBU ANA"/>
    </sheetNames>
    <sheetDataSet>
      <sheetData sheetId="0">
        <row r="6">
          <cell r="A6" t="str">
            <v>KODE</v>
          </cell>
        </row>
      </sheetData>
      <sheetData sheetId="1">
        <row r="7">
          <cell r="A7" t="str">
            <v>kode</v>
          </cell>
        </row>
      </sheetData>
      <sheetData sheetId="2" refreshError="1">
        <row r="6">
          <cell r="A6" t="str">
            <v>KODE</v>
          </cell>
        </row>
        <row r="7">
          <cell r="A7" t="str">
            <v>kode</v>
          </cell>
          <cell r="E7" t="str">
            <v>Rp.</v>
          </cell>
        </row>
        <row r="9">
          <cell r="A9" t="str">
            <v>PK01</v>
          </cell>
          <cell r="B9">
            <v>1</v>
          </cell>
          <cell r="D9" t="str">
            <v>PEKERJA</v>
          </cell>
          <cell r="E9">
            <v>15750</v>
          </cell>
        </row>
        <row r="10">
          <cell r="A10" t="str">
            <v>PK02</v>
          </cell>
          <cell r="B10">
            <v>2</v>
          </cell>
          <cell r="D10" t="str">
            <v>PEKERJA SETENGAH TERAMPIL</v>
          </cell>
          <cell r="E10">
            <v>16500</v>
          </cell>
        </row>
        <row r="11">
          <cell r="A11" t="str">
            <v>PK03</v>
          </cell>
          <cell r="B11">
            <v>3</v>
          </cell>
          <cell r="D11" t="str">
            <v>PEKERJA TERAMPIL</v>
          </cell>
          <cell r="E11">
            <v>18000</v>
          </cell>
        </row>
        <row r="12">
          <cell r="B12">
            <v>4</v>
          </cell>
          <cell r="D12" t="str">
            <v>TUKANG GALI</v>
          </cell>
          <cell r="E12">
            <v>20000</v>
          </cell>
        </row>
        <row r="13">
          <cell r="A13" t="str">
            <v>PK04</v>
          </cell>
          <cell r="B13">
            <v>5</v>
          </cell>
          <cell r="D13" t="str">
            <v>TUKANG BATU SETENGAH TERAMPIL</v>
          </cell>
          <cell r="E13">
            <v>20000</v>
          </cell>
        </row>
        <row r="14">
          <cell r="A14" t="str">
            <v>PK05</v>
          </cell>
          <cell r="B14">
            <v>5</v>
          </cell>
          <cell r="D14" t="str">
            <v>TUKANG BATU TERAMPIL</v>
          </cell>
          <cell r="E14">
            <v>21000</v>
          </cell>
        </row>
        <row r="15">
          <cell r="A15" t="str">
            <v>PK06</v>
          </cell>
          <cell r="B15">
            <v>6</v>
          </cell>
          <cell r="D15" t="str">
            <v>KEPALA TUKANG BATU</v>
          </cell>
          <cell r="E15">
            <v>22500</v>
          </cell>
        </row>
        <row r="16">
          <cell r="A16" t="str">
            <v>PK07</v>
          </cell>
          <cell r="B16">
            <v>7</v>
          </cell>
          <cell r="D16" t="str">
            <v>TUKANG KAYU SETENGAH TERAMPIL</v>
          </cell>
          <cell r="E16">
            <v>20500</v>
          </cell>
        </row>
        <row r="17">
          <cell r="A17" t="str">
            <v>PK08</v>
          </cell>
          <cell r="B17">
            <v>8</v>
          </cell>
          <cell r="D17" t="str">
            <v>TUKANG KAYU TERAMPIL</v>
          </cell>
          <cell r="E17">
            <v>22000</v>
          </cell>
        </row>
        <row r="18">
          <cell r="A18" t="str">
            <v>PK09</v>
          </cell>
          <cell r="B18">
            <v>9</v>
          </cell>
          <cell r="D18" t="str">
            <v>KEPALA TUKANG KAYU</v>
          </cell>
          <cell r="E18">
            <v>23750</v>
          </cell>
        </row>
        <row r="19">
          <cell r="A19" t="str">
            <v>PK10</v>
          </cell>
          <cell r="B19">
            <v>10</v>
          </cell>
          <cell r="D19" t="str">
            <v>TUKANG CAT / PELITUR SETENGAH TERAMPIL</v>
          </cell>
          <cell r="E19">
            <v>20500</v>
          </cell>
        </row>
        <row r="20">
          <cell r="A20" t="str">
            <v>PK11</v>
          </cell>
          <cell r="B20">
            <v>11</v>
          </cell>
          <cell r="D20" t="str">
            <v>TUKANG CAT / PELITUR TERAMPIL</v>
          </cell>
          <cell r="E20">
            <v>22000</v>
          </cell>
        </row>
        <row r="21">
          <cell r="A21" t="str">
            <v>PK12</v>
          </cell>
          <cell r="B21">
            <v>12</v>
          </cell>
          <cell r="D21" t="str">
            <v>KEPALA TUKANG CAT / PELITUR</v>
          </cell>
          <cell r="E21">
            <v>23750</v>
          </cell>
        </row>
        <row r="22">
          <cell r="A22" t="str">
            <v>PK13</v>
          </cell>
          <cell r="B22">
            <v>13</v>
          </cell>
          <cell r="D22" t="str">
            <v>TUKANG BESI BETON SETENGAH TERAMPIL</v>
          </cell>
          <cell r="E22">
            <v>20000</v>
          </cell>
        </row>
        <row r="23">
          <cell r="A23" t="str">
            <v>PK14</v>
          </cell>
          <cell r="B23">
            <v>14</v>
          </cell>
          <cell r="D23" t="str">
            <v>TUKANG BESI BETON TERAMPIL</v>
          </cell>
          <cell r="E23">
            <v>22000</v>
          </cell>
        </row>
        <row r="24">
          <cell r="A24" t="str">
            <v>PK15</v>
          </cell>
          <cell r="B24">
            <v>15</v>
          </cell>
          <cell r="D24" t="str">
            <v>KEPALA TUKANG BESI BETON</v>
          </cell>
          <cell r="E24">
            <v>24250</v>
          </cell>
        </row>
        <row r="25">
          <cell r="A25" t="str">
            <v>PK16</v>
          </cell>
          <cell r="B25">
            <v>16</v>
          </cell>
          <cell r="D25" t="str">
            <v>TUKANG BESI PROFIL SETENGAH TERAMPIL</v>
          </cell>
          <cell r="E25">
            <v>21750</v>
          </cell>
        </row>
        <row r="26">
          <cell r="A26" t="str">
            <v>PK17</v>
          </cell>
          <cell r="B26">
            <v>17</v>
          </cell>
          <cell r="D26" t="str">
            <v>TUKANG BESI PROFIL TERAMPIL</v>
          </cell>
          <cell r="E26">
            <v>23750</v>
          </cell>
        </row>
        <row r="27">
          <cell r="A27" t="str">
            <v>PK18</v>
          </cell>
          <cell r="B27">
            <v>18</v>
          </cell>
          <cell r="D27" t="str">
            <v>KEPALA TUKANG BESI PROFIL</v>
          </cell>
          <cell r="E27">
            <v>26750</v>
          </cell>
        </row>
        <row r="28">
          <cell r="A28" t="str">
            <v>PK19</v>
          </cell>
          <cell r="B28">
            <v>19</v>
          </cell>
          <cell r="D28" t="str">
            <v>MANDOR</v>
          </cell>
          <cell r="E28">
            <v>25000</v>
          </cell>
        </row>
        <row r="29">
          <cell r="A29" t="str">
            <v>PK20</v>
          </cell>
          <cell r="B29">
            <v>20</v>
          </cell>
          <cell r="D29" t="str">
            <v>OPERATOR ALAT BESAR</v>
          </cell>
          <cell r="E29">
            <v>30000</v>
          </cell>
        </row>
        <row r="30">
          <cell r="A30" t="str">
            <v>PK21</v>
          </cell>
          <cell r="B30">
            <v>21</v>
          </cell>
          <cell r="D30" t="str">
            <v>PEMBANTU OPERATOR / MEKANIK</v>
          </cell>
          <cell r="E30">
            <v>28500</v>
          </cell>
        </row>
        <row r="31">
          <cell r="A31" t="str">
            <v>PK22</v>
          </cell>
          <cell r="B31">
            <v>22</v>
          </cell>
          <cell r="D31" t="str">
            <v>SUPIR TRUK</v>
          </cell>
          <cell r="E31">
            <v>26500</v>
          </cell>
        </row>
        <row r="32">
          <cell r="A32" t="str">
            <v>PK23</v>
          </cell>
          <cell r="B32">
            <v>23</v>
          </cell>
          <cell r="D32" t="str">
            <v>KENEK TRUK</v>
          </cell>
          <cell r="E32">
            <v>17500</v>
          </cell>
        </row>
        <row r="33">
          <cell r="A33" t="str">
            <v>PK24</v>
          </cell>
          <cell r="B33">
            <v>24</v>
          </cell>
          <cell r="D33" t="str">
            <v>PENJAGA MALAM</v>
          </cell>
          <cell r="E33">
            <v>15000</v>
          </cell>
        </row>
        <row r="35">
          <cell r="A35" t="str">
            <v>zz99</v>
          </cell>
        </row>
      </sheetData>
      <sheetData sheetId="3" refreshError="1">
        <row r="6">
          <cell r="A6" t="str">
            <v>KODE</v>
          </cell>
          <cell r="D6" t="str">
            <v>SAT</v>
          </cell>
          <cell r="E6" t="str">
            <v>HARGA SAT.</v>
          </cell>
        </row>
        <row r="7">
          <cell r="E7" t="str">
            <v>Rp.</v>
          </cell>
        </row>
        <row r="8">
          <cell r="B8" t="str">
            <v>1</v>
          </cell>
          <cell r="C8" t="str">
            <v>2</v>
          </cell>
          <cell r="D8" t="str">
            <v>3</v>
          </cell>
          <cell r="E8" t="str">
            <v>4</v>
          </cell>
        </row>
        <row r="10">
          <cell r="B10" t="str">
            <v>A</v>
          </cell>
          <cell r="C10" t="str">
            <v>AGREGAT KASAR, BAHAN PEREKAT &amp; BAHAN JADINYA</v>
          </cell>
        </row>
        <row r="11">
          <cell r="A11" t="str">
            <v>BA01</v>
          </cell>
          <cell r="B11" t="str">
            <v>1</v>
          </cell>
          <cell r="C11" t="str">
            <v>Pasir Urug</v>
          </cell>
          <cell r="D11" t="str">
            <v>m³</v>
          </cell>
          <cell r="E11">
            <v>33000</v>
          </cell>
        </row>
        <row r="12">
          <cell r="A12" t="str">
            <v>BA02</v>
          </cell>
          <cell r="B12" t="str">
            <v>2</v>
          </cell>
          <cell r="C12" t="str">
            <v>Sirtu</v>
          </cell>
          <cell r="D12" t="str">
            <v>m³</v>
          </cell>
          <cell r="E12">
            <v>37000</v>
          </cell>
        </row>
        <row r="13">
          <cell r="A13" t="str">
            <v>BA03</v>
          </cell>
          <cell r="B13" t="str">
            <v>3</v>
          </cell>
          <cell r="C13" t="str">
            <v>Pasir Teras</v>
          </cell>
          <cell r="D13" t="str">
            <v>m³</v>
          </cell>
          <cell r="E13">
            <v>41000</v>
          </cell>
        </row>
        <row r="14">
          <cell r="A14" t="str">
            <v>BA04</v>
          </cell>
          <cell r="B14" t="str">
            <v>4</v>
          </cell>
          <cell r="C14" t="str">
            <v>Pasir Pasang Kali</v>
          </cell>
          <cell r="D14" t="str">
            <v>m³</v>
          </cell>
          <cell r="E14">
            <v>45000</v>
          </cell>
        </row>
        <row r="15">
          <cell r="A15" t="str">
            <v>BA05</v>
          </cell>
          <cell r="B15" t="str">
            <v>5</v>
          </cell>
          <cell r="C15" t="str">
            <v>Pasir Beton I</v>
          </cell>
          <cell r="D15" t="str">
            <v>m³</v>
          </cell>
          <cell r="E15">
            <v>58000</v>
          </cell>
        </row>
        <row r="16">
          <cell r="A16" t="str">
            <v>BA06</v>
          </cell>
          <cell r="B16" t="str">
            <v>6</v>
          </cell>
          <cell r="C16" t="str">
            <v>Abu Batu</v>
          </cell>
          <cell r="D16" t="str">
            <v>m³</v>
          </cell>
          <cell r="E16">
            <v>42000</v>
          </cell>
        </row>
        <row r="17">
          <cell r="A17" t="str">
            <v>BA07</v>
          </cell>
          <cell r="B17" t="str">
            <v>7</v>
          </cell>
          <cell r="C17" t="str">
            <v>Batu Gosok ( Apung )</v>
          </cell>
          <cell r="D17" t="str">
            <v>kg</v>
          </cell>
          <cell r="E17">
            <v>7500</v>
          </cell>
        </row>
        <row r="18">
          <cell r="A18" t="str">
            <v>BA08</v>
          </cell>
          <cell r="B18" t="str">
            <v>8</v>
          </cell>
          <cell r="C18" t="str">
            <v>Batu Pecah Mesin  1/2</v>
          </cell>
          <cell r="D18" t="str">
            <v>m³</v>
          </cell>
          <cell r="E18">
            <v>65000</v>
          </cell>
        </row>
        <row r="19">
          <cell r="A19" t="str">
            <v>BA09</v>
          </cell>
          <cell r="B19" t="str">
            <v>9</v>
          </cell>
          <cell r="C19" t="str">
            <v>Batu Pecah Mesin  2/3</v>
          </cell>
          <cell r="D19" t="str">
            <v>m³</v>
          </cell>
          <cell r="E19">
            <v>60000</v>
          </cell>
        </row>
        <row r="20">
          <cell r="A20" t="str">
            <v>BA10</v>
          </cell>
          <cell r="B20" t="str">
            <v>10</v>
          </cell>
          <cell r="C20" t="str">
            <v>Batu Pecah Mesin  3/5</v>
          </cell>
          <cell r="D20" t="str">
            <v>m³</v>
          </cell>
          <cell r="E20">
            <v>55000</v>
          </cell>
        </row>
        <row r="21">
          <cell r="A21" t="str">
            <v>BA11</v>
          </cell>
          <cell r="B21" t="str">
            <v>11</v>
          </cell>
          <cell r="C21" t="str">
            <v>Batu Pecah Mesin  5/7</v>
          </cell>
          <cell r="D21" t="str">
            <v>m³</v>
          </cell>
          <cell r="E21">
            <v>50000</v>
          </cell>
        </row>
        <row r="22">
          <cell r="A22" t="str">
            <v>BA12</v>
          </cell>
          <cell r="B22" t="str">
            <v>12</v>
          </cell>
          <cell r="C22" t="str">
            <v>Batu Belah Pondasi</v>
          </cell>
          <cell r="D22" t="str">
            <v>m³</v>
          </cell>
          <cell r="E22">
            <v>45000</v>
          </cell>
        </row>
        <row r="23">
          <cell r="A23" t="str">
            <v>BA13</v>
          </cell>
          <cell r="B23" t="str">
            <v>13</v>
          </cell>
          <cell r="C23" t="str">
            <v>Batu Bronjol ( Untuk Bronjong )</v>
          </cell>
          <cell r="D23" t="str">
            <v>m³</v>
          </cell>
          <cell r="E23">
            <v>41000</v>
          </cell>
        </row>
        <row r="24">
          <cell r="A24" t="str">
            <v>BA14</v>
          </cell>
          <cell r="B24" t="str">
            <v>14</v>
          </cell>
          <cell r="C24" t="str">
            <v>Batu Koral Beton Kali</v>
          </cell>
          <cell r="D24" t="str">
            <v>m³</v>
          </cell>
          <cell r="E24">
            <v>50000</v>
          </cell>
        </row>
        <row r="25">
          <cell r="A25" t="str">
            <v>BA15</v>
          </cell>
          <cell r="B25" t="str">
            <v>15</v>
          </cell>
          <cell r="C25" t="str">
            <v xml:space="preserve">Batu Tempel Hitam </v>
          </cell>
          <cell r="D25" t="str">
            <v>m²</v>
          </cell>
          <cell r="E25">
            <v>11000</v>
          </cell>
        </row>
        <row r="26">
          <cell r="A26" t="str">
            <v>BA16</v>
          </cell>
          <cell r="B26" t="str">
            <v>16</v>
          </cell>
          <cell r="C26" t="str">
            <v>Batu Pinggir Beton 10 x 20 x 35</v>
          </cell>
          <cell r="D26" t="str">
            <v>bh</v>
          </cell>
          <cell r="E26">
            <v>58000</v>
          </cell>
        </row>
        <row r="27">
          <cell r="A27" t="str">
            <v>BA17</v>
          </cell>
          <cell r="B27" t="str">
            <v>17</v>
          </cell>
          <cell r="C27" t="str">
            <v>Batu Pinggir Beton 15 x 35 x 50 ( K -225 )</v>
          </cell>
          <cell r="D27" t="str">
            <v>bh</v>
          </cell>
          <cell r="E27">
            <v>13000</v>
          </cell>
        </row>
        <row r="28">
          <cell r="A28" t="str">
            <v>BA18</v>
          </cell>
          <cell r="B28" t="str">
            <v>18</v>
          </cell>
          <cell r="C28" t="str">
            <v>Batu Telor</v>
          </cell>
          <cell r="D28" t="str">
            <v>m³</v>
          </cell>
          <cell r="E28">
            <v>50000</v>
          </cell>
        </row>
        <row r="29">
          <cell r="A29" t="str">
            <v>BA19</v>
          </cell>
          <cell r="B29" t="str">
            <v>19</v>
          </cell>
          <cell r="C29" t="str">
            <v>Batako kecil 8 x 10 x 20</v>
          </cell>
          <cell r="D29" t="str">
            <v>bh</v>
          </cell>
          <cell r="E29">
            <v>500</v>
          </cell>
        </row>
        <row r="30">
          <cell r="A30" t="str">
            <v>BA20</v>
          </cell>
          <cell r="B30" t="str">
            <v>20</v>
          </cell>
          <cell r="C30" t="str">
            <v>Batako Besar 8 x 20 x 30</v>
          </cell>
          <cell r="D30" t="str">
            <v>bh</v>
          </cell>
          <cell r="E30">
            <v>1200</v>
          </cell>
        </row>
        <row r="31">
          <cell r="A31" t="str">
            <v>BA21</v>
          </cell>
          <cell r="B31" t="str">
            <v>21</v>
          </cell>
          <cell r="C31" t="str">
            <v>Con Blok 8 x 20 x 40</v>
          </cell>
          <cell r="D31" t="str">
            <v>bh</v>
          </cell>
          <cell r="E31">
            <v>2600</v>
          </cell>
        </row>
        <row r="32">
          <cell r="A32" t="str">
            <v>BA22</v>
          </cell>
          <cell r="B32" t="str">
            <v>22</v>
          </cell>
          <cell r="C32" t="str">
            <v>Bata Merah Bakar Kelas I</v>
          </cell>
          <cell r="D32" t="str">
            <v>bh</v>
          </cell>
          <cell r="E32">
            <v>220</v>
          </cell>
        </row>
        <row r="33">
          <cell r="A33" t="str">
            <v>BA23</v>
          </cell>
          <cell r="B33" t="str">
            <v>23</v>
          </cell>
          <cell r="C33" t="str">
            <v>Bata Merah Bakar Kelas II</v>
          </cell>
          <cell r="D33" t="str">
            <v>bh</v>
          </cell>
          <cell r="E33">
            <v>200</v>
          </cell>
        </row>
        <row r="34">
          <cell r="A34" t="str">
            <v>BA24</v>
          </cell>
          <cell r="B34" t="str">
            <v>24</v>
          </cell>
          <cell r="C34" t="str">
            <v>Bata Merah Oven ( Klingker )</v>
          </cell>
          <cell r="D34" t="str">
            <v>bh</v>
          </cell>
          <cell r="E34">
            <v>530</v>
          </cell>
        </row>
        <row r="35">
          <cell r="A35" t="str">
            <v>BA25</v>
          </cell>
          <cell r="B35" t="str">
            <v>25</v>
          </cell>
          <cell r="C35" t="str">
            <v>Roster Beton 20 x 20</v>
          </cell>
          <cell r="D35" t="str">
            <v>bh</v>
          </cell>
          <cell r="E35">
            <v>2250</v>
          </cell>
        </row>
        <row r="36">
          <cell r="A36" t="str">
            <v>BA26</v>
          </cell>
          <cell r="B36" t="str">
            <v>26</v>
          </cell>
          <cell r="C36" t="str">
            <v>Roster Beton 30 x 30</v>
          </cell>
          <cell r="D36" t="str">
            <v>bh</v>
          </cell>
          <cell r="E36">
            <v>3000</v>
          </cell>
        </row>
        <row r="37">
          <cell r="A37" t="str">
            <v>BA27</v>
          </cell>
          <cell r="B37" t="str">
            <v>27</v>
          </cell>
          <cell r="C37" t="str">
            <v>Grass Blok 20 x 20</v>
          </cell>
          <cell r="D37" t="str">
            <v>bh</v>
          </cell>
          <cell r="E37">
            <v>2250</v>
          </cell>
        </row>
        <row r="38">
          <cell r="A38" t="str">
            <v>BA28</v>
          </cell>
          <cell r="B38" t="str">
            <v>28</v>
          </cell>
          <cell r="C38" t="str">
            <v>Grass Blok 30 x 30</v>
          </cell>
          <cell r="D38" t="str">
            <v>bh</v>
          </cell>
          <cell r="E38">
            <v>3000</v>
          </cell>
        </row>
        <row r="39">
          <cell r="A39" t="str">
            <v>BA29</v>
          </cell>
          <cell r="B39" t="str">
            <v>29</v>
          </cell>
          <cell r="C39" t="str">
            <v>Paving Blok Natural 8 cm</v>
          </cell>
          <cell r="D39" t="str">
            <v>m²</v>
          </cell>
          <cell r="E39">
            <v>31000</v>
          </cell>
        </row>
        <row r="40">
          <cell r="A40" t="str">
            <v>BA30</v>
          </cell>
          <cell r="B40" t="str">
            <v>30</v>
          </cell>
          <cell r="C40" t="str">
            <v>Paving Blok Warna 8 cm</v>
          </cell>
          <cell r="D40" t="str">
            <v>m²</v>
          </cell>
          <cell r="E40">
            <v>37000</v>
          </cell>
        </row>
        <row r="41">
          <cell r="A41" t="str">
            <v>BA31</v>
          </cell>
          <cell r="B41" t="str">
            <v>31</v>
          </cell>
          <cell r="C41" t="str">
            <v>Paving Blok Natural 6 cm</v>
          </cell>
          <cell r="D41" t="str">
            <v>m²</v>
          </cell>
          <cell r="E41">
            <v>27000</v>
          </cell>
        </row>
        <row r="44">
          <cell r="A44" t="str">
            <v>BA32</v>
          </cell>
          <cell r="B44" t="str">
            <v>32</v>
          </cell>
          <cell r="C44" t="str">
            <v>Paving Blok Warna 6 cm</v>
          </cell>
          <cell r="D44" t="str">
            <v>m²</v>
          </cell>
          <cell r="E44">
            <v>31000</v>
          </cell>
        </row>
        <row r="45">
          <cell r="A45" t="str">
            <v>BA33</v>
          </cell>
          <cell r="B45" t="str">
            <v>33</v>
          </cell>
          <cell r="C45" t="str">
            <v>Kanstin Paving Blok</v>
          </cell>
          <cell r="D45" t="str">
            <v>m1</v>
          </cell>
          <cell r="E45">
            <v>10500</v>
          </cell>
        </row>
        <row r="46">
          <cell r="A46" t="str">
            <v>BA34</v>
          </cell>
          <cell r="B46" t="str">
            <v>34</v>
          </cell>
          <cell r="C46" t="str">
            <v>Semen PC Tiga Roda / 50 kg</v>
          </cell>
          <cell r="D46" t="str">
            <v>zak</v>
          </cell>
          <cell r="E46">
            <v>23500</v>
          </cell>
        </row>
        <row r="47">
          <cell r="A47" t="str">
            <v>BA35</v>
          </cell>
          <cell r="B47" t="str">
            <v>35</v>
          </cell>
          <cell r="C47" t="str">
            <v>Semen Putih</v>
          </cell>
          <cell r="D47" t="str">
            <v>zak</v>
          </cell>
          <cell r="E47">
            <v>42000</v>
          </cell>
        </row>
        <row r="48">
          <cell r="A48" t="str">
            <v>BA36</v>
          </cell>
          <cell r="B48" t="str">
            <v>36</v>
          </cell>
          <cell r="C48" t="str">
            <v>Kanstin Jalan ukuran Besar ( bina Marga ) 1 bh = 60 cm</v>
          </cell>
          <cell r="D48" t="str">
            <v>m³</v>
          </cell>
          <cell r="E48">
            <v>21000</v>
          </cell>
        </row>
        <row r="49">
          <cell r="A49" t="str">
            <v>BA37</v>
          </cell>
          <cell r="B49" t="str">
            <v>37</v>
          </cell>
          <cell r="C49" t="str">
            <v>Readymix Beton K 300, tanpa pompa ( selang )</v>
          </cell>
          <cell r="D49" t="str">
            <v>m³</v>
          </cell>
          <cell r="E49">
            <v>318000</v>
          </cell>
        </row>
        <row r="50">
          <cell r="A50" t="str">
            <v>BA38</v>
          </cell>
          <cell r="B50" t="str">
            <v>38</v>
          </cell>
          <cell r="C50" t="str">
            <v>Readymix Beton K 225, tanpa pompa ( selang )</v>
          </cell>
          <cell r="D50" t="str">
            <v>m³</v>
          </cell>
          <cell r="E50">
            <v>294000</v>
          </cell>
        </row>
        <row r="51">
          <cell r="A51" t="str">
            <v>BA39</v>
          </cell>
          <cell r="B51" t="str">
            <v>39</v>
          </cell>
          <cell r="C51" t="str">
            <v>Readymix Beton K 175, tanpa pompa ( selang )</v>
          </cell>
          <cell r="D51" t="str">
            <v>m³</v>
          </cell>
          <cell r="E51">
            <v>270000</v>
          </cell>
        </row>
        <row r="52">
          <cell r="A52" t="str">
            <v>BA40</v>
          </cell>
          <cell r="B52" t="str">
            <v>40</v>
          </cell>
          <cell r="C52" t="str">
            <v>Kapur Pasang/ kapur tembok</v>
          </cell>
          <cell r="D52" t="str">
            <v>m³</v>
          </cell>
          <cell r="E52">
            <v>62000</v>
          </cell>
        </row>
        <row r="53">
          <cell r="A53" t="str">
            <v>BA41</v>
          </cell>
          <cell r="B53" t="str">
            <v>41</v>
          </cell>
          <cell r="C53" t="str">
            <v>Kapur Sirih</v>
          </cell>
          <cell r="D53" t="str">
            <v>kg</v>
          </cell>
          <cell r="E53">
            <v>4200</v>
          </cell>
        </row>
        <row r="54">
          <cell r="A54" t="str">
            <v>BA42</v>
          </cell>
          <cell r="B54" t="str">
            <v>42</v>
          </cell>
          <cell r="C54" t="str">
            <v>Semen Warna</v>
          </cell>
          <cell r="D54" t="str">
            <v>kg</v>
          </cell>
          <cell r="E54">
            <v>3000</v>
          </cell>
        </row>
        <row r="55">
          <cell r="A55" t="str">
            <v>BA43</v>
          </cell>
          <cell r="B55">
            <v>43</v>
          </cell>
          <cell r="C55" t="str">
            <v>Tanah Liat</v>
          </cell>
          <cell r="D55" t="str">
            <v>m³</v>
          </cell>
          <cell r="E55">
            <v>10000</v>
          </cell>
        </row>
        <row r="57">
          <cell r="C57" t="str">
            <v xml:space="preserve">B. BAHAN FINISHING  : </v>
          </cell>
        </row>
        <row r="58">
          <cell r="C58" t="str">
            <v xml:space="preserve">     LABURAN, PENGISI DAN ALATNYA</v>
          </cell>
        </row>
        <row r="59">
          <cell r="A59" t="str">
            <v>BD01</v>
          </cell>
          <cell r="B59">
            <v>44</v>
          </cell>
          <cell r="C59" t="str">
            <v>Plamir Tembok</v>
          </cell>
          <cell r="D59" t="str">
            <v>kg</v>
          </cell>
          <cell r="E59">
            <v>3900</v>
          </cell>
        </row>
        <row r="60">
          <cell r="A60" t="str">
            <v>BD02</v>
          </cell>
          <cell r="B60">
            <v>45</v>
          </cell>
          <cell r="C60" t="str">
            <v>Cat Tembok ICI Eksterior ( BETON )</v>
          </cell>
          <cell r="D60" t="str">
            <v>lt</v>
          </cell>
          <cell r="E60">
            <v>47100</v>
          </cell>
        </row>
        <row r="61">
          <cell r="A61" t="str">
            <v>BD03</v>
          </cell>
          <cell r="B61">
            <v>46</v>
          </cell>
          <cell r="C61" t="str">
            <v>Cat Tembok ICI Interior ( PLAFOND DAN DINDING )</v>
          </cell>
          <cell r="D61" t="str">
            <v>lt</v>
          </cell>
          <cell r="E61">
            <v>47100</v>
          </cell>
        </row>
        <row r="62">
          <cell r="A62" t="str">
            <v>BD04</v>
          </cell>
          <cell r="B62">
            <v>47</v>
          </cell>
          <cell r="C62" t="str">
            <v>Cat Tembok Vinilex</v>
          </cell>
          <cell r="D62" t="str">
            <v>kg</v>
          </cell>
          <cell r="E62">
            <v>9900</v>
          </cell>
        </row>
        <row r="63">
          <cell r="A63" t="str">
            <v>BD05</v>
          </cell>
          <cell r="B63">
            <v>48</v>
          </cell>
          <cell r="C63" t="str">
            <v>Cat Dasar ICI untuk Interior ( 2 Pelapis ) Rp. 18.000 x 2</v>
          </cell>
          <cell r="D63" t="str">
            <v>lt</v>
          </cell>
          <cell r="E63">
            <v>43900</v>
          </cell>
        </row>
        <row r="64">
          <cell r="A64" t="str">
            <v>BD06</v>
          </cell>
          <cell r="B64">
            <v>49</v>
          </cell>
          <cell r="C64" t="str">
            <v>Cat Tembok Sanlex</v>
          </cell>
          <cell r="D64" t="str">
            <v>kg</v>
          </cell>
          <cell r="E64">
            <v>6800</v>
          </cell>
        </row>
        <row r="65">
          <cell r="A65" t="str">
            <v>BD07</v>
          </cell>
          <cell r="B65">
            <v>50</v>
          </cell>
          <cell r="C65" t="str">
            <v>Cat Tahan Asam</v>
          </cell>
          <cell r="D65" t="str">
            <v>kg</v>
          </cell>
          <cell r="E65">
            <v>15000</v>
          </cell>
        </row>
        <row r="66">
          <cell r="A66" t="str">
            <v>BD08</v>
          </cell>
          <cell r="B66">
            <v>51</v>
          </cell>
          <cell r="C66" t="str">
            <v>Pelapis Alkali ICI ( Cat Dasar Beton Ekterior )</v>
          </cell>
          <cell r="D66" t="str">
            <v>lt</v>
          </cell>
          <cell r="E66">
            <v>25700</v>
          </cell>
        </row>
        <row r="67">
          <cell r="A67" t="str">
            <v>BD09</v>
          </cell>
          <cell r="B67">
            <v>52</v>
          </cell>
          <cell r="C67" t="str">
            <v>Cat Marka / Spotlight</v>
          </cell>
          <cell r="D67" t="str">
            <v>kg</v>
          </cell>
          <cell r="E67">
            <v>47900</v>
          </cell>
        </row>
        <row r="68">
          <cell r="A68" t="str">
            <v>BD10</v>
          </cell>
          <cell r="B68">
            <v>53</v>
          </cell>
          <cell r="C68" t="str">
            <v>Water Profing Emulsion</v>
          </cell>
          <cell r="D68" t="str">
            <v>kg</v>
          </cell>
          <cell r="E68">
            <v>35000</v>
          </cell>
        </row>
        <row r="69">
          <cell r="A69" t="str">
            <v>BD11</v>
          </cell>
          <cell r="B69">
            <v>54</v>
          </cell>
          <cell r="C69" t="str">
            <v>Water Profing Membrance</v>
          </cell>
          <cell r="D69" t="str">
            <v>ml</v>
          </cell>
          <cell r="E69">
            <v>30000</v>
          </cell>
        </row>
        <row r="70">
          <cell r="A70" t="str">
            <v>BD12</v>
          </cell>
          <cell r="B70">
            <v>55</v>
          </cell>
          <cell r="C70" t="str">
            <v>Rool Cat Tembok</v>
          </cell>
          <cell r="D70" t="str">
            <v>bh</v>
          </cell>
          <cell r="E70">
            <v>15000</v>
          </cell>
        </row>
        <row r="71">
          <cell r="A71" t="str">
            <v>BD13</v>
          </cell>
          <cell r="B71">
            <v>56</v>
          </cell>
          <cell r="C71" t="str">
            <v>Kape Tembok</v>
          </cell>
          <cell r="D71" t="str">
            <v>bh</v>
          </cell>
          <cell r="E71">
            <v>3000</v>
          </cell>
        </row>
        <row r="72">
          <cell r="A72" t="str">
            <v>BD14</v>
          </cell>
          <cell r="B72">
            <v>57</v>
          </cell>
          <cell r="C72" t="str">
            <v>Kape Kayu</v>
          </cell>
          <cell r="D72" t="str">
            <v>bh</v>
          </cell>
          <cell r="E72">
            <v>3500</v>
          </cell>
        </row>
        <row r="73">
          <cell r="A73" t="str">
            <v>BD15</v>
          </cell>
          <cell r="B73">
            <v>58</v>
          </cell>
          <cell r="C73" t="str">
            <v>Soligneum 1 blek</v>
          </cell>
          <cell r="D73" t="str">
            <v>5 lt</v>
          </cell>
          <cell r="E73">
            <v>15000</v>
          </cell>
        </row>
        <row r="74">
          <cell r="A74" t="str">
            <v>BD16</v>
          </cell>
          <cell r="B74">
            <v>59</v>
          </cell>
          <cell r="C74" t="str">
            <v>Plincote</v>
          </cell>
          <cell r="D74" t="str">
            <v>kg</v>
          </cell>
          <cell r="E74">
            <v>15000</v>
          </cell>
        </row>
        <row r="75">
          <cell r="A75" t="str">
            <v>BD17</v>
          </cell>
          <cell r="B75">
            <v>60</v>
          </cell>
          <cell r="C75" t="str">
            <v>Pengawetan Kayu</v>
          </cell>
          <cell r="D75" t="str">
            <v>m³</v>
          </cell>
          <cell r="E75">
            <v>150000</v>
          </cell>
        </row>
        <row r="76">
          <cell r="A76" t="str">
            <v>BD18</v>
          </cell>
          <cell r="B76">
            <v>61</v>
          </cell>
          <cell r="C76" t="str">
            <v>Pengopenan Kayu</v>
          </cell>
          <cell r="D76" t="str">
            <v>m³</v>
          </cell>
          <cell r="E76">
            <v>200000</v>
          </cell>
        </row>
        <row r="77">
          <cell r="A77" t="str">
            <v>BD19</v>
          </cell>
          <cell r="B77">
            <v>62</v>
          </cell>
          <cell r="C77" t="str">
            <v>Kwas 3"</v>
          </cell>
          <cell r="D77" t="str">
            <v>bh</v>
          </cell>
          <cell r="E77">
            <v>6000</v>
          </cell>
        </row>
        <row r="78">
          <cell r="A78" t="str">
            <v>BD20</v>
          </cell>
          <cell r="B78">
            <v>63</v>
          </cell>
          <cell r="C78" t="str">
            <v>Oker</v>
          </cell>
          <cell r="D78" t="str">
            <v>kg</v>
          </cell>
          <cell r="E78">
            <v>12750</v>
          </cell>
        </row>
        <row r="79">
          <cell r="A79" t="str">
            <v>BD21</v>
          </cell>
          <cell r="B79">
            <v>64</v>
          </cell>
          <cell r="C79" t="str">
            <v>Oyan</v>
          </cell>
          <cell r="D79" t="str">
            <v>bks</v>
          </cell>
          <cell r="E79">
            <v>1000</v>
          </cell>
        </row>
        <row r="80">
          <cell r="A80" t="str">
            <v>BD22</v>
          </cell>
          <cell r="B80">
            <v>65</v>
          </cell>
          <cell r="C80" t="str">
            <v>Oten (Pewarna Plitur )</v>
          </cell>
          <cell r="D80" t="str">
            <v>bks</v>
          </cell>
          <cell r="E80">
            <v>1000</v>
          </cell>
        </row>
        <row r="81">
          <cell r="A81" t="str">
            <v>BD23</v>
          </cell>
          <cell r="B81">
            <v>66</v>
          </cell>
          <cell r="C81" t="str">
            <v>Spirtus</v>
          </cell>
          <cell r="D81" t="str">
            <v>lt</v>
          </cell>
          <cell r="E81">
            <v>6000</v>
          </cell>
        </row>
        <row r="82">
          <cell r="A82" t="str">
            <v>BD24</v>
          </cell>
          <cell r="B82">
            <v>67</v>
          </cell>
          <cell r="C82" t="str">
            <v>Bahan Plitur Kripik ( Sirlak India )</v>
          </cell>
          <cell r="D82" t="str">
            <v>kg</v>
          </cell>
          <cell r="E82">
            <v>46000</v>
          </cell>
        </row>
        <row r="85">
          <cell r="A85" t="str">
            <v>BD25</v>
          </cell>
          <cell r="B85">
            <v>68</v>
          </cell>
          <cell r="C85" t="str">
            <v>Dempul Lilin</v>
          </cell>
          <cell r="D85" t="str">
            <v>kg</v>
          </cell>
          <cell r="E85">
            <v>8100</v>
          </cell>
        </row>
        <row r="86">
          <cell r="A86" t="str">
            <v>BD26</v>
          </cell>
          <cell r="B86">
            <v>69</v>
          </cell>
          <cell r="C86" t="str">
            <v>Dempul Plitur</v>
          </cell>
          <cell r="D86" t="str">
            <v>kg</v>
          </cell>
          <cell r="E86">
            <v>11500</v>
          </cell>
        </row>
        <row r="87">
          <cell r="A87" t="str">
            <v>BD27</v>
          </cell>
          <cell r="B87">
            <v>70</v>
          </cell>
          <cell r="C87" t="str">
            <v>Dempul Halus / Imfra ( Wood Filler )</v>
          </cell>
          <cell r="D87" t="str">
            <v>kg</v>
          </cell>
          <cell r="E87">
            <v>17300</v>
          </cell>
        </row>
        <row r="88">
          <cell r="A88" t="str">
            <v>BD28</v>
          </cell>
          <cell r="B88">
            <v>71</v>
          </cell>
          <cell r="C88" t="str">
            <v>Terpentin</v>
          </cell>
          <cell r="D88" t="str">
            <v>lt</v>
          </cell>
          <cell r="E88">
            <v>1700</v>
          </cell>
        </row>
        <row r="89">
          <cell r="A89" t="str">
            <v>BD29</v>
          </cell>
          <cell r="B89">
            <v>72</v>
          </cell>
          <cell r="C89" t="str">
            <v>Tiner A</v>
          </cell>
          <cell r="D89" t="str">
            <v>lt</v>
          </cell>
          <cell r="E89">
            <v>7500</v>
          </cell>
        </row>
        <row r="90">
          <cell r="A90" t="str">
            <v>BD30</v>
          </cell>
          <cell r="B90">
            <v>73</v>
          </cell>
          <cell r="C90" t="str">
            <v>Tiner B</v>
          </cell>
          <cell r="D90" t="str">
            <v>lt</v>
          </cell>
          <cell r="E90">
            <v>11500</v>
          </cell>
        </row>
        <row r="91">
          <cell r="A91" t="str">
            <v>BD31</v>
          </cell>
          <cell r="B91">
            <v>74</v>
          </cell>
          <cell r="C91" t="str">
            <v>Kumpon</v>
          </cell>
          <cell r="D91" t="str">
            <v>kg</v>
          </cell>
          <cell r="E91">
            <v>11500</v>
          </cell>
        </row>
        <row r="92">
          <cell r="A92" t="str">
            <v>BD32</v>
          </cell>
          <cell r="B92">
            <v>75</v>
          </cell>
          <cell r="C92" t="str">
            <v>Melamik</v>
          </cell>
          <cell r="D92" t="str">
            <v>kg</v>
          </cell>
          <cell r="E92">
            <v>20100</v>
          </cell>
        </row>
        <row r="93">
          <cell r="A93" t="str">
            <v>BD33</v>
          </cell>
          <cell r="B93">
            <v>76</v>
          </cell>
          <cell r="C93" t="str">
            <v>Dempul Plastik</v>
          </cell>
          <cell r="D93" t="str">
            <v>kg</v>
          </cell>
          <cell r="E93">
            <v>14400</v>
          </cell>
        </row>
        <row r="94">
          <cell r="A94" t="str">
            <v>BD34</v>
          </cell>
          <cell r="B94">
            <v>77</v>
          </cell>
          <cell r="C94" t="str">
            <v>Dempul Duco</v>
          </cell>
          <cell r="D94" t="str">
            <v>kg</v>
          </cell>
          <cell r="E94">
            <v>17300</v>
          </cell>
        </row>
        <row r="95">
          <cell r="A95" t="str">
            <v>BD35</v>
          </cell>
          <cell r="B95">
            <v>78</v>
          </cell>
          <cell r="C95" t="str">
            <v>Ampelas</v>
          </cell>
          <cell r="D95" t="str">
            <v>lbr</v>
          </cell>
          <cell r="E95">
            <v>2300</v>
          </cell>
        </row>
        <row r="96">
          <cell r="A96" t="str">
            <v>BD36</v>
          </cell>
          <cell r="B96">
            <v>79</v>
          </cell>
          <cell r="C96" t="str">
            <v>Dempul Kayu Cap Kucing</v>
          </cell>
          <cell r="D96" t="str">
            <v>kg</v>
          </cell>
          <cell r="E96">
            <v>8600</v>
          </cell>
        </row>
        <row r="97">
          <cell r="A97" t="str">
            <v>BD37</v>
          </cell>
          <cell r="B97">
            <v>80</v>
          </cell>
          <cell r="C97" t="str">
            <v>Meni Kayu / Besi</v>
          </cell>
          <cell r="D97" t="str">
            <v>kg</v>
          </cell>
          <cell r="E97">
            <v>6900</v>
          </cell>
        </row>
        <row r="98">
          <cell r="A98" t="str">
            <v>BD38</v>
          </cell>
          <cell r="B98">
            <v>81</v>
          </cell>
          <cell r="C98" t="str">
            <v>Sincromat</v>
          </cell>
          <cell r="D98" t="str">
            <v>kg</v>
          </cell>
          <cell r="E98">
            <v>22000</v>
          </cell>
        </row>
        <row r="99">
          <cell r="A99" t="str">
            <v>BD39</v>
          </cell>
          <cell r="B99">
            <v>82</v>
          </cell>
          <cell r="C99" t="str">
            <v>Cat Kayu Sieve</v>
          </cell>
          <cell r="D99" t="str">
            <v>kg</v>
          </cell>
          <cell r="E99">
            <v>21000</v>
          </cell>
        </row>
        <row r="100">
          <cell r="A100" t="str">
            <v>BD40</v>
          </cell>
          <cell r="B100">
            <v>83</v>
          </cell>
          <cell r="C100" t="str">
            <v>Cat Besi Sieve</v>
          </cell>
          <cell r="D100" t="str">
            <v>kg</v>
          </cell>
          <cell r="E100">
            <v>21000</v>
          </cell>
        </row>
        <row r="101">
          <cell r="A101" t="str">
            <v>BD41</v>
          </cell>
          <cell r="B101">
            <v>84</v>
          </cell>
          <cell r="C101" t="str">
            <v>Cat Besi Duco Danaglos/ICI</v>
          </cell>
          <cell r="D101" t="str">
            <v>kg</v>
          </cell>
          <cell r="E101">
            <v>41000</v>
          </cell>
        </row>
        <row r="102">
          <cell r="A102" t="str">
            <v>BD42</v>
          </cell>
          <cell r="B102">
            <v>85</v>
          </cell>
          <cell r="C102" t="str">
            <v>Cat Bron</v>
          </cell>
          <cell r="D102" t="str">
            <v>kg</v>
          </cell>
          <cell r="E102">
            <v>25000</v>
          </cell>
        </row>
        <row r="104">
          <cell r="C104" t="str">
            <v>C. BAHAN KAYU BERIKUT BAHAN JADINYA</v>
          </cell>
        </row>
        <row r="105">
          <cell r="A105" t="str">
            <v>BF01</v>
          </cell>
          <cell r="B105">
            <v>86</v>
          </cell>
          <cell r="C105" t="str">
            <v>Bambu Ø 5 s.d 7</v>
          </cell>
          <cell r="D105" t="str">
            <v>bt</v>
          </cell>
          <cell r="E105">
            <v>10000</v>
          </cell>
        </row>
        <row r="106">
          <cell r="A106" t="str">
            <v>BF02</v>
          </cell>
          <cell r="B106">
            <v>87</v>
          </cell>
          <cell r="C106" t="str">
            <v>Bambu Ø 7 s.d 10</v>
          </cell>
          <cell r="D106" t="str">
            <v>bt</v>
          </cell>
          <cell r="E106">
            <v>15000</v>
          </cell>
        </row>
        <row r="107">
          <cell r="A107" t="str">
            <v>BF03</v>
          </cell>
          <cell r="B107">
            <v>88</v>
          </cell>
          <cell r="C107" t="str">
            <v>Bambu Gombong</v>
          </cell>
          <cell r="D107" t="str">
            <v>bt</v>
          </cell>
          <cell r="E107">
            <v>30000</v>
          </cell>
        </row>
        <row r="108">
          <cell r="A108" t="str">
            <v>BF04</v>
          </cell>
          <cell r="B108">
            <v>89</v>
          </cell>
          <cell r="C108" t="str">
            <v>Kayu Terentang</v>
          </cell>
          <cell r="D108" t="str">
            <v>m³</v>
          </cell>
          <cell r="E108">
            <v>750000</v>
          </cell>
        </row>
        <row r="109">
          <cell r="B109">
            <v>90</v>
          </cell>
          <cell r="C109" t="str">
            <v>Kayu Kamper Singkil / Kapur (K. Samarinda Klas III)</v>
          </cell>
          <cell r="D109" t="str">
            <v>m³</v>
          </cell>
          <cell r="E109">
            <v>2695000</v>
          </cell>
        </row>
        <row r="110">
          <cell r="A110" t="str">
            <v>BF05</v>
          </cell>
          <cell r="B110">
            <v>91</v>
          </cell>
          <cell r="C110" t="str">
            <v>Kayu Balok Borneo Super</v>
          </cell>
          <cell r="D110" t="str">
            <v>m³</v>
          </cell>
          <cell r="E110">
            <v>1375000</v>
          </cell>
        </row>
        <row r="111">
          <cell r="A111" t="str">
            <v>BF06</v>
          </cell>
          <cell r="B111">
            <v>91</v>
          </cell>
          <cell r="C111" t="str">
            <v>Kayu Papan Borneo Super</v>
          </cell>
          <cell r="D111" t="str">
            <v>m³</v>
          </cell>
          <cell r="E111">
            <v>1430000</v>
          </cell>
        </row>
        <row r="112">
          <cell r="A112" t="str">
            <v>BF07</v>
          </cell>
          <cell r="B112">
            <v>92</v>
          </cell>
          <cell r="C112" t="str">
            <v>Kayu Balok Kamper Medan (kruing)</v>
          </cell>
          <cell r="D112" t="str">
            <v>m³</v>
          </cell>
          <cell r="E112">
            <v>1980000</v>
          </cell>
        </row>
        <row r="113">
          <cell r="A113" t="str">
            <v>BF08</v>
          </cell>
          <cell r="B113">
            <v>93</v>
          </cell>
          <cell r="C113" t="str">
            <v>Kayu Papan Kamper Medan (Kruing)</v>
          </cell>
          <cell r="D113" t="str">
            <v>m³</v>
          </cell>
          <cell r="E113">
            <v>2090000</v>
          </cell>
        </row>
        <row r="114">
          <cell r="A114" t="str">
            <v>BF09</v>
          </cell>
          <cell r="B114">
            <v>94</v>
          </cell>
          <cell r="C114" t="str">
            <v>Kayu Balok Kamper Banjar</v>
          </cell>
          <cell r="D114" t="str">
            <v>m³</v>
          </cell>
          <cell r="E114">
            <v>2365000</v>
          </cell>
        </row>
        <row r="115">
          <cell r="A115" t="str">
            <v>BF10</v>
          </cell>
          <cell r="B115">
            <v>95</v>
          </cell>
          <cell r="C115" t="str">
            <v>Kayu Papan Kamper Banjar</v>
          </cell>
          <cell r="D115" t="str">
            <v>m³</v>
          </cell>
          <cell r="E115">
            <v>2475000</v>
          </cell>
        </row>
        <row r="116">
          <cell r="A116" t="str">
            <v>BF11</v>
          </cell>
          <cell r="B116">
            <v>96</v>
          </cell>
          <cell r="C116" t="str">
            <v>Kayu Balok Kamper Samarinda</v>
          </cell>
          <cell r="D116" t="str">
            <v>m³</v>
          </cell>
          <cell r="E116">
            <v>3795000</v>
          </cell>
        </row>
        <row r="117">
          <cell r="A117" t="str">
            <v>BF12</v>
          </cell>
          <cell r="B117">
            <v>97</v>
          </cell>
          <cell r="C117" t="str">
            <v>Kayu Papan Kamper Samarinda</v>
          </cell>
          <cell r="D117" t="str">
            <v>m³</v>
          </cell>
          <cell r="E117">
            <v>3905000</v>
          </cell>
        </row>
        <row r="118">
          <cell r="A118" t="str">
            <v>BF13</v>
          </cell>
          <cell r="B118">
            <v>98</v>
          </cell>
          <cell r="C118" t="str">
            <v>Kayu Balok Rasamala</v>
          </cell>
          <cell r="D118" t="str">
            <v>m³</v>
          </cell>
          <cell r="E118">
            <v>900000</v>
          </cell>
        </row>
        <row r="119">
          <cell r="A119" t="str">
            <v>BF14</v>
          </cell>
          <cell r="B119">
            <v>99</v>
          </cell>
          <cell r="C119" t="str">
            <v>Kayu Jati Jatim Tua Lepas Mata dari dia. 80 cm keatas</v>
          </cell>
          <cell r="D119" t="str">
            <v>m³</v>
          </cell>
          <cell r="E119">
            <v>19800000</v>
          </cell>
        </row>
        <row r="120">
          <cell r="A120" t="str">
            <v>BF15</v>
          </cell>
          <cell r="B120">
            <v>100</v>
          </cell>
          <cell r="C120" t="str">
            <v>Kayu Jati Jateng Tua Lepas Mata dari dia. 80 cm keatas</v>
          </cell>
          <cell r="D120" t="str">
            <v>m³</v>
          </cell>
          <cell r="E120">
            <v>13750000</v>
          </cell>
        </row>
        <row r="121">
          <cell r="A121" t="str">
            <v>BF16</v>
          </cell>
          <cell r="B121">
            <v>101</v>
          </cell>
          <cell r="C121" t="str">
            <v>Kayu Jati Jabar Tua Lepas Mata dari dia. 80 cm keatas</v>
          </cell>
          <cell r="D121" t="str">
            <v>m³</v>
          </cell>
          <cell r="E121">
            <v>7600000</v>
          </cell>
        </row>
        <row r="122">
          <cell r="A122" t="str">
            <v>BF17</v>
          </cell>
          <cell r="B122">
            <v>102</v>
          </cell>
          <cell r="C122" t="str">
            <v xml:space="preserve">Kayu Jati Jabar dia. 40 cm kebawah </v>
          </cell>
          <cell r="D122" t="str">
            <v>m³</v>
          </cell>
          <cell r="E122">
            <v>4100000</v>
          </cell>
        </row>
        <row r="123">
          <cell r="A123" t="str">
            <v>BF18</v>
          </cell>
          <cell r="B123">
            <v>103</v>
          </cell>
          <cell r="C123" t="str">
            <v xml:space="preserve">Kayu Hutan Kelas I ( Segeng, Mahoni, Laban ) </v>
          </cell>
          <cell r="D123" t="str">
            <v>m³</v>
          </cell>
          <cell r="E123">
            <v>950000</v>
          </cell>
        </row>
        <row r="124">
          <cell r="A124" t="str">
            <v>BF19</v>
          </cell>
          <cell r="B124">
            <v>104</v>
          </cell>
          <cell r="C124" t="str">
            <v>Kayu Albasia</v>
          </cell>
          <cell r="D124" t="str">
            <v>m³</v>
          </cell>
          <cell r="E124">
            <v>650000</v>
          </cell>
        </row>
        <row r="127">
          <cell r="A127" t="str">
            <v>BF20</v>
          </cell>
          <cell r="B127">
            <v>105</v>
          </cell>
          <cell r="C127" t="str">
            <v>Dolken 5 s/d 7</v>
          </cell>
          <cell r="D127" t="str">
            <v>bt</v>
          </cell>
          <cell r="E127">
            <v>9000</v>
          </cell>
        </row>
        <row r="128">
          <cell r="A128" t="str">
            <v>BF21</v>
          </cell>
          <cell r="B128">
            <v>106</v>
          </cell>
          <cell r="C128" t="str">
            <v>Dolken 7 s/d 10</v>
          </cell>
          <cell r="D128" t="str">
            <v>bt</v>
          </cell>
          <cell r="E128">
            <v>12000</v>
          </cell>
        </row>
        <row r="129">
          <cell r="A129" t="str">
            <v>BF22</v>
          </cell>
          <cell r="B129">
            <v>107</v>
          </cell>
          <cell r="C129" t="str">
            <v>List profil kamper 1 cm</v>
          </cell>
          <cell r="D129" t="str">
            <v>m1</v>
          </cell>
          <cell r="E129">
            <v>1000</v>
          </cell>
        </row>
        <row r="130">
          <cell r="A130" t="str">
            <v>BF23</v>
          </cell>
          <cell r="B130">
            <v>108</v>
          </cell>
          <cell r="C130" t="str">
            <v>List profil kamper 2 cm</v>
          </cell>
          <cell r="D130" t="str">
            <v>m1</v>
          </cell>
          <cell r="E130">
            <v>1750</v>
          </cell>
        </row>
        <row r="131">
          <cell r="A131" t="str">
            <v>BF24</v>
          </cell>
          <cell r="B131">
            <v>109</v>
          </cell>
          <cell r="C131" t="str">
            <v>List profil kamper 4 cm</v>
          </cell>
          <cell r="D131" t="str">
            <v>m1</v>
          </cell>
          <cell r="E131">
            <v>4000</v>
          </cell>
        </row>
        <row r="132">
          <cell r="A132" t="str">
            <v>BF25</v>
          </cell>
          <cell r="B132">
            <v>110</v>
          </cell>
          <cell r="C132" t="str">
            <v>List profil kamper 5 cm</v>
          </cell>
          <cell r="D132" t="str">
            <v>m1</v>
          </cell>
          <cell r="E132">
            <v>6500</v>
          </cell>
        </row>
        <row r="133">
          <cell r="A133" t="str">
            <v>BF26</v>
          </cell>
          <cell r="B133">
            <v>111</v>
          </cell>
          <cell r="C133" t="str">
            <v>List profil kamper 10 cm</v>
          </cell>
          <cell r="D133" t="str">
            <v>m1</v>
          </cell>
          <cell r="E133">
            <v>12500</v>
          </cell>
        </row>
        <row r="134">
          <cell r="A134" t="str">
            <v>BF27</v>
          </cell>
          <cell r="B134">
            <v>112</v>
          </cell>
          <cell r="C134" t="str">
            <v>Pegangan Tangga profil Jati</v>
          </cell>
          <cell r="D134" t="str">
            <v>m1</v>
          </cell>
          <cell r="E134">
            <v>69000</v>
          </cell>
        </row>
        <row r="135">
          <cell r="A135" t="str">
            <v>BF28</v>
          </cell>
          <cell r="B135">
            <v>113</v>
          </cell>
          <cell r="C135" t="str">
            <v>Pegangan Tangga profil Kamper</v>
          </cell>
          <cell r="D135" t="str">
            <v>m1</v>
          </cell>
          <cell r="E135">
            <v>20000</v>
          </cell>
        </row>
        <row r="136">
          <cell r="A136" t="str">
            <v>BF29</v>
          </cell>
          <cell r="B136">
            <v>114</v>
          </cell>
          <cell r="C136" t="str">
            <v>Kayu Reng 2/3 Borneo Super</v>
          </cell>
          <cell r="D136" t="str">
            <v>m1</v>
          </cell>
          <cell r="E136">
            <v>700</v>
          </cell>
        </row>
        <row r="137">
          <cell r="A137" t="str">
            <v>BF30</v>
          </cell>
          <cell r="B137">
            <v>115</v>
          </cell>
          <cell r="C137" t="str">
            <v>Kayu Reng 2/3 Kamper Banjar</v>
          </cell>
          <cell r="D137" t="str">
            <v>m1</v>
          </cell>
          <cell r="E137">
            <v>1200</v>
          </cell>
        </row>
        <row r="138">
          <cell r="A138" t="str">
            <v>BF31</v>
          </cell>
          <cell r="B138">
            <v>116</v>
          </cell>
          <cell r="C138" t="str">
            <v>Kayu Reng 3/4 Kamper Banjar</v>
          </cell>
          <cell r="D138" t="str">
            <v>m1</v>
          </cell>
          <cell r="E138">
            <v>1600</v>
          </cell>
        </row>
        <row r="140">
          <cell r="C140" t="str">
            <v>D. BAHAN PENUTUP RANGKA PLAFOND</v>
          </cell>
        </row>
        <row r="141">
          <cell r="A141" t="str">
            <v>BH01</v>
          </cell>
          <cell r="B141">
            <v>117</v>
          </cell>
          <cell r="C141" t="str">
            <v>Bahan plafond Enternit 4 mm</v>
          </cell>
          <cell r="D141" t="str">
            <v>m²</v>
          </cell>
          <cell r="E141">
            <v>4500</v>
          </cell>
        </row>
        <row r="142">
          <cell r="A142" t="str">
            <v>BH02</v>
          </cell>
          <cell r="B142">
            <v>118</v>
          </cell>
          <cell r="C142" t="str">
            <v>Bahan plafond hardpleks 5 mm 120 x 240</v>
          </cell>
          <cell r="D142" t="str">
            <v>lbr</v>
          </cell>
          <cell r="E142">
            <v>43500</v>
          </cell>
        </row>
        <row r="143">
          <cell r="A143" t="str">
            <v>BH03</v>
          </cell>
          <cell r="B143">
            <v>119</v>
          </cell>
          <cell r="C143" t="str">
            <v>Bahan plafond Asbes Semen 5 mm</v>
          </cell>
          <cell r="D143" t="str">
            <v>m²</v>
          </cell>
          <cell r="E143">
            <v>8500</v>
          </cell>
        </row>
        <row r="144">
          <cell r="A144" t="str">
            <v>BH04</v>
          </cell>
          <cell r="B144">
            <v>120</v>
          </cell>
          <cell r="C144" t="str">
            <v>Gypsum 120 x 240  t = 9 mm ex DN</v>
          </cell>
          <cell r="D144" t="str">
            <v>lbr</v>
          </cell>
          <cell r="E144">
            <v>33000</v>
          </cell>
        </row>
        <row r="145">
          <cell r="A145" t="str">
            <v>BH05</v>
          </cell>
          <cell r="B145">
            <v>121</v>
          </cell>
          <cell r="C145" t="str">
            <v>Gypsum 120 x 240  t = 9 mm ex Luar</v>
          </cell>
          <cell r="D145" t="str">
            <v>lbr</v>
          </cell>
          <cell r="E145">
            <v>42500</v>
          </cell>
        </row>
        <row r="146">
          <cell r="A146" t="str">
            <v>BH06</v>
          </cell>
          <cell r="B146">
            <v>122</v>
          </cell>
          <cell r="C146" t="str">
            <v xml:space="preserve">Acustik Amstrong 60 x 120 </v>
          </cell>
          <cell r="D146" t="str">
            <v>lbr</v>
          </cell>
          <cell r="E146">
            <v>63000</v>
          </cell>
        </row>
        <row r="148">
          <cell r="C148" t="str">
            <v>E. BAHAN KAYU LAPIS</v>
          </cell>
        </row>
        <row r="149">
          <cell r="A149" t="str">
            <v>BJ01</v>
          </cell>
          <cell r="B149">
            <v>123</v>
          </cell>
          <cell r="C149" t="str">
            <v>Triplek 3 mm 120 x 240</v>
          </cell>
          <cell r="D149" t="str">
            <v>lbr</v>
          </cell>
          <cell r="E149">
            <v>30200</v>
          </cell>
        </row>
        <row r="150">
          <cell r="A150" t="str">
            <v>BJ02</v>
          </cell>
          <cell r="B150">
            <v>124</v>
          </cell>
          <cell r="C150" t="str">
            <v>Triplek 4 mm 120 x 240</v>
          </cell>
          <cell r="D150" t="str">
            <v>lbr</v>
          </cell>
          <cell r="E150">
            <v>36600</v>
          </cell>
        </row>
        <row r="151">
          <cell r="A151" t="str">
            <v>BJ03</v>
          </cell>
          <cell r="B151">
            <v>125</v>
          </cell>
          <cell r="C151" t="str">
            <v>Triplek 4 mm Ukuran Pintu</v>
          </cell>
          <cell r="D151" t="str">
            <v>lbr</v>
          </cell>
          <cell r="E151">
            <v>24400</v>
          </cell>
        </row>
        <row r="152">
          <cell r="A152" t="str">
            <v>BJ04</v>
          </cell>
          <cell r="B152">
            <v>126</v>
          </cell>
          <cell r="C152" t="str">
            <v>Triplek 6 mm 120 x 240</v>
          </cell>
          <cell r="D152" t="str">
            <v>lbr</v>
          </cell>
          <cell r="E152">
            <v>53600</v>
          </cell>
        </row>
        <row r="153">
          <cell r="A153" t="str">
            <v>BJ05</v>
          </cell>
          <cell r="B153">
            <v>127</v>
          </cell>
          <cell r="C153" t="str">
            <v>Triplek 9 mm 120 x 240</v>
          </cell>
          <cell r="D153" t="str">
            <v>lbr</v>
          </cell>
          <cell r="E153">
            <v>82900</v>
          </cell>
        </row>
        <row r="154">
          <cell r="A154" t="str">
            <v>BJ06</v>
          </cell>
          <cell r="B154">
            <v>128</v>
          </cell>
          <cell r="C154" t="str">
            <v>Jabar Wood 4 mm</v>
          </cell>
          <cell r="D154" t="str">
            <v>lbr</v>
          </cell>
          <cell r="E154">
            <v>48800</v>
          </cell>
        </row>
        <row r="155">
          <cell r="A155" t="str">
            <v>BJ07</v>
          </cell>
          <cell r="B155">
            <v>129</v>
          </cell>
          <cell r="C155" t="str">
            <v>Bilik Bambu ( tanpa kulit )</v>
          </cell>
          <cell r="D155" t="str">
            <v>m²</v>
          </cell>
          <cell r="E155">
            <v>4900</v>
          </cell>
        </row>
        <row r="156">
          <cell r="A156" t="str">
            <v>BJ08</v>
          </cell>
          <cell r="B156">
            <v>130</v>
          </cell>
          <cell r="C156" t="str">
            <v>Bilik Bambu ( dengan kulit )</v>
          </cell>
          <cell r="D156" t="str">
            <v>m²</v>
          </cell>
          <cell r="E156">
            <v>7300</v>
          </cell>
        </row>
        <row r="157">
          <cell r="A157" t="str">
            <v>BJ09</v>
          </cell>
          <cell r="B157">
            <v>131</v>
          </cell>
          <cell r="C157" t="str">
            <v>Bilik Bambu Hitam Variasi</v>
          </cell>
          <cell r="D157" t="str">
            <v>m²</v>
          </cell>
          <cell r="E157">
            <v>9800</v>
          </cell>
        </row>
        <row r="158">
          <cell r="A158" t="str">
            <v>BJ10</v>
          </cell>
          <cell r="B158">
            <v>132</v>
          </cell>
          <cell r="C158" t="str">
            <v>Wall Paper ( kls menengah )</v>
          </cell>
          <cell r="D158" t="str">
            <v>m²</v>
          </cell>
          <cell r="E158">
            <v>24400</v>
          </cell>
        </row>
        <row r="159">
          <cell r="A159" t="str">
            <v>BJ11</v>
          </cell>
          <cell r="B159">
            <v>133</v>
          </cell>
          <cell r="C159" t="str">
            <v>Multiplek 9 mm 120 x 240</v>
          </cell>
          <cell r="D159" t="str">
            <v>lbr</v>
          </cell>
          <cell r="E159">
            <v>71200</v>
          </cell>
        </row>
        <row r="160">
          <cell r="A160" t="str">
            <v>BJ12</v>
          </cell>
          <cell r="B160">
            <v>134</v>
          </cell>
          <cell r="C160" t="str">
            <v>Multiplek 12 mm 120 x 240</v>
          </cell>
          <cell r="D160" t="str">
            <v>lbr</v>
          </cell>
          <cell r="E160">
            <v>92600</v>
          </cell>
        </row>
        <row r="161">
          <cell r="A161" t="str">
            <v>BJ13</v>
          </cell>
          <cell r="B161">
            <v>135</v>
          </cell>
          <cell r="C161" t="str">
            <v>Multiplek 18 mm 120 x 240</v>
          </cell>
          <cell r="D161" t="str">
            <v>lbr</v>
          </cell>
          <cell r="E161">
            <v>121900</v>
          </cell>
        </row>
        <row r="162">
          <cell r="A162" t="str">
            <v>BJ14</v>
          </cell>
          <cell r="B162">
            <v>136</v>
          </cell>
          <cell r="C162" t="str">
            <v>Play Wood 18 mm 120 x 240</v>
          </cell>
          <cell r="D162" t="str">
            <v>lbr</v>
          </cell>
          <cell r="E162">
            <v>160900</v>
          </cell>
        </row>
        <row r="163">
          <cell r="A163" t="str">
            <v>BJ15</v>
          </cell>
          <cell r="B163">
            <v>137</v>
          </cell>
          <cell r="C163" t="str">
            <v>Teak Wood 3 mm 120 x 240</v>
          </cell>
          <cell r="D163" t="str">
            <v>lbr</v>
          </cell>
          <cell r="E163">
            <v>58500</v>
          </cell>
        </row>
        <row r="164">
          <cell r="A164" t="str">
            <v>BJ16</v>
          </cell>
          <cell r="B164">
            <v>138</v>
          </cell>
          <cell r="C164" t="str">
            <v>Teak Wood 4 mm 120 x 240</v>
          </cell>
          <cell r="D164" t="str">
            <v>lbr</v>
          </cell>
          <cell r="E164">
            <v>65800</v>
          </cell>
        </row>
        <row r="165">
          <cell r="A165" t="str">
            <v>BJ17</v>
          </cell>
          <cell r="B165">
            <v>139</v>
          </cell>
          <cell r="C165" t="str">
            <v xml:space="preserve">Teak Wood 3 mm 120 x 240 Ukuran Pintu </v>
          </cell>
          <cell r="D165" t="str">
            <v>lbr</v>
          </cell>
          <cell r="E165">
            <v>43900</v>
          </cell>
        </row>
        <row r="168">
          <cell r="A168" t="str">
            <v>BJ18</v>
          </cell>
          <cell r="B168">
            <v>140</v>
          </cell>
          <cell r="C168" t="str">
            <v>Teak Wood ukuran Pintu 4 mm</v>
          </cell>
          <cell r="D168" t="str">
            <v>lbr</v>
          </cell>
          <cell r="E168">
            <v>53600</v>
          </cell>
        </row>
        <row r="169">
          <cell r="A169" t="str">
            <v>BJ19</v>
          </cell>
          <cell r="B169">
            <v>141</v>
          </cell>
          <cell r="C169" t="str">
            <v>Tacon ( tahan bakar )</v>
          </cell>
          <cell r="D169" t="str">
            <v>m²</v>
          </cell>
          <cell r="E169">
            <v>58500</v>
          </cell>
        </row>
        <row r="170">
          <cell r="A170" t="str">
            <v>BJ20</v>
          </cell>
          <cell r="B170">
            <v>142</v>
          </cell>
          <cell r="C170" t="str">
            <v>Supercon</v>
          </cell>
          <cell r="D170" t="str">
            <v>m²</v>
          </cell>
          <cell r="E170">
            <v>20500</v>
          </cell>
        </row>
        <row r="171">
          <cell r="A171" t="str">
            <v>BJ21</v>
          </cell>
          <cell r="B171">
            <v>143</v>
          </cell>
          <cell r="C171" t="str">
            <v xml:space="preserve">Melamin 4 mm 120 x 240 </v>
          </cell>
          <cell r="D171" t="str">
            <v>lbr</v>
          </cell>
          <cell r="E171">
            <v>63400</v>
          </cell>
        </row>
        <row r="172">
          <cell r="A172" t="str">
            <v>BJ22</v>
          </cell>
          <cell r="B172">
            <v>144</v>
          </cell>
          <cell r="C172" t="str">
            <v>Melamin TOK 4 mm</v>
          </cell>
          <cell r="D172" t="str">
            <v>lbr</v>
          </cell>
          <cell r="E172">
            <v>96000</v>
          </cell>
        </row>
        <row r="173">
          <cell r="A173" t="str">
            <v>BJ23</v>
          </cell>
          <cell r="B173">
            <v>145</v>
          </cell>
          <cell r="C173" t="str">
            <v xml:space="preserve">Formika 120 x 240 </v>
          </cell>
          <cell r="D173" t="str">
            <v>lbr</v>
          </cell>
          <cell r="E173">
            <v>78000</v>
          </cell>
        </row>
        <row r="174">
          <cell r="A174" t="str">
            <v>BJ24</v>
          </cell>
          <cell r="B174">
            <v>146</v>
          </cell>
          <cell r="C174" t="str">
            <v>Formika Ukuran Pintu</v>
          </cell>
          <cell r="D174" t="str">
            <v>lbr</v>
          </cell>
          <cell r="E174">
            <v>58500</v>
          </cell>
        </row>
        <row r="176">
          <cell r="C176" t="str">
            <v>F. BAHAN LANTAI DAN PELAPIS DINDING</v>
          </cell>
        </row>
        <row r="177">
          <cell r="A177" t="str">
            <v>BL01</v>
          </cell>
          <cell r="B177">
            <v>147</v>
          </cell>
          <cell r="C177" t="str">
            <v>Tegel PC 20 x 20</v>
          </cell>
          <cell r="D177" t="str">
            <v>bh</v>
          </cell>
          <cell r="E177">
            <v>700</v>
          </cell>
        </row>
        <row r="178">
          <cell r="A178" t="str">
            <v>BL02</v>
          </cell>
          <cell r="B178">
            <v>148</v>
          </cell>
          <cell r="C178" t="str">
            <v>Plin Tegel PC 10 x 20</v>
          </cell>
          <cell r="D178" t="str">
            <v>bh</v>
          </cell>
          <cell r="E178">
            <v>600</v>
          </cell>
        </row>
        <row r="179">
          <cell r="A179" t="str">
            <v>BL03</v>
          </cell>
          <cell r="B179">
            <v>149</v>
          </cell>
          <cell r="C179" t="str">
            <v>Tegel PC 30 x 30</v>
          </cell>
          <cell r="D179" t="str">
            <v>bh</v>
          </cell>
          <cell r="E179">
            <v>900</v>
          </cell>
        </row>
        <row r="180">
          <cell r="A180" t="str">
            <v>BL04</v>
          </cell>
          <cell r="B180">
            <v>150</v>
          </cell>
          <cell r="C180" t="str">
            <v>Plin Tegel PC 15 x 30</v>
          </cell>
          <cell r="D180" t="str">
            <v>bh</v>
          </cell>
          <cell r="E180">
            <v>700</v>
          </cell>
        </row>
        <row r="181">
          <cell r="A181" t="str">
            <v>BL05</v>
          </cell>
          <cell r="B181">
            <v>151</v>
          </cell>
          <cell r="C181" t="str">
            <v>Tegel Warna 20 x 20</v>
          </cell>
          <cell r="D181" t="str">
            <v>bh</v>
          </cell>
          <cell r="E181">
            <v>900</v>
          </cell>
        </row>
        <row r="182">
          <cell r="A182" t="str">
            <v>BL06</v>
          </cell>
          <cell r="B182">
            <v>152</v>
          </cell>
          <cell r="C182" t="str">
            <v>Plin Tegel Warna 10 x 20</v>
          </cell>
          <cell r="D182" t="str">
            <v>bh</v>
          </cell>
          <cell r="E182">
            <v>700</v>
          </cell>
        </row>
        <row r="183">
          <cell r="A183" t="str">
            <v>BL07</v>
          </cell>
          <cell r="B183">
            <v>153</v>
          </cell>
          <cell r="C183" t="str">
            <v>Tegel Warna 30 x 30</v>
          </cell>
          <cell r="D183" t="str">
            <v>bh</v>
          </cell>
          <cell r="E183">
            <v>1300</v>
          </cell>
        </row>
        <row r="184">
          <cell r="A184" t="str">
            <v>BL08</v>
          </cell>
          <cell r="B184">
            <v>154</v>
          </cell>
          <cell r="C184" t="str">
            <v>Plin Tegel Warna 15 x 30</v>
          </cell>
          <cell r="D184" t="str">
            <v>bh</v>
          </cell>
          <cell r="E184">
            <v>1100</v>
          </cell>
        </row>
        <row r="185">
          <cell r="A185" t="str">
            <v>BL09</v>
          </cell>
          <cell r="B185">
            <v>155</v>
          </cell>
          <cell r="C185" t="str">
            <v>Tegel Wafel PC 20 x 20</v>
          </cell>
          <cell r="D185" t="str">
            <v>bh</v>
          </cell>
          <cell r="E185">
            <v>700</v>
          </cell>
        </row>
        <row r="186">
          <cell r="A186" t="str">
            <v>BL10</v>
          </cell>
          <cell r="B186">
            <v>156</v>
          </cell>
          <cell r="C186" t="str">
            <v>Tegel Wafel Warna 20 x 20</v>
          </cell>
          <cell r="D186" t="str">
            <v>bh</v>
          </cell>
          <cell r="E186">
            <v>1000</v>
          </cell>
        </row>
        <row r="187">
          <cell r="A187" t="str">
            <v>BL11</v>
          </cell>
          <cell r="B187">
            <v>157</v>
          </cell>
          <cell r="C187" t="str">
            <v>Tegel Badak PC 30 x 30</v>
          </cell>
          <cell r="D187" t="str">
            <v>bh</v>
          </cell>
          <cell r="E187">
            <v>1000</v>
          </cell>
        </row>
        <row r="188">
          <cell r="A188" t="str">
            <v>BL12</v>
          </cell>
          <cell r="B188">
            <v>158</v>
          </cell>
          <cell r="C188" t="str">
            <v>Poslin 11 x 11 Warna Standar DN</v>
          </cell>
          <cell r="D188" t="str">
            <v>m²</v>
          </cell>
          <cell r="E188">
            <v>23000</v>
          </cell>
        </row>
        <row r="189">
          <cell r="A189" t="str">
            <v>BL13</v>
          </cell>
          <cell r="B189">
            <v>159</v>
          </cell>
          <cell r="C189" t="str">
            <v>Poslin 11 x 11 Warna Khusus DN</v>
          </cell>
          <cell r="D189" t="str">
            <v>m²</v>
          </cell>
          <cell r="E189">
            <v>26500</v>
          </cell>
        </row>
        <row r="190">
          <cell r="A190" t="str">
            <v>BL14</v>
          </cell>
          <cell r="B190">
            <v>160</v>
          </cell>
          <cell r="C190" t="str">
            <v>Keramik 10 x 20 dan 20 x 20 KW I DN Putih  / Polos</v>
          </cell>
          <cell r="D190" t="str">
            <v>m²</v>
          </cell>
          <cell r="E190">
            <v>24000</v>
          </cell>
        </row>
        <row r="191">
          <cell r="A191" t="str">
            <v>BL15</v>
          </cell>
          <cell r="B191">
            <v>161</v>
          </cell>
          <cell r="C191" t="str">
            <v>Keramik 10 x 20 KW I DN Corak / Warna / Anti Slip</v>
          </cell>
          <cell r="D191" t="str">
            <v>m²</v>
          </cell>
          <cell r="E191">
            <v>27000</v>
          </cell>
        </row>
        <row r="192">
          <cell r="A192" t="str">
            <v>BL16</v>
          </cell>
          <cell r="B192">
            <v>162</v>
          </cell>
          <cell r="C192" t="str">
            <v>Keramik 20 x 20 (KM) KW I DN Corak / Warna / Anti Slip</v>
          </cell>
          <cell r="D192" t="str">
            <v>m²</v>
          </cell>
          <cell r="E192">
            <v>29000</v>
          </cell>
        </row>
        <row r="193">
          <cell r="A193" t="str">
            <v>BL17</v>
          </cell>
          <cell r="B193">
            <v>163</v>
          </cell>
          <cell r="C193" t="str">
            <v xml:space="preserve">Keramik 20 x 20 (KM) KWI DN Putih Polos </v>
          </cell>
          <cell r="D193" t="str">
            <v>m²</v>
          </cell>
          <cell r="E193">
            <v>26500</v>
          </cell>
        </row>
        <row r="194">
          <cell r="A194" t="str">
            <v>BL18</v>
          </cell>
          <cell r="B194">
            <v>164</v>
          </cell>
          <cell r="C194" t="str">
            <v xml:space="preserve">Keramik 20 x 25 Dinding KM KWI DN Corak </v>
          </cell>
          <cell r="D194" t="str">
            <v>m²</v>
          </cell>
          <cell r="E194">
            <v>35500</v>
          </cell>
        </row>
        <row r="195">
          <cell r="A195" t="str">
            <v>BL19</v>
          </cell>
          <cell r="B195">
            <v>165</v>
          </cell>
          <cell r="C195" t="str">
            <v>Keramik 30 x 30 KW I DN putih polos</v>
          </cell>
          <cell r="D195" t="str">
            <v>m²</v>
          </cell>
          <cell r="E195">
            <v>27000</v>
          </cell>
        </row>
        <row r="196">
          <cell r="A196" t="str">
            <v>BL20</v>
          </cell>
          <cell r="B196">
            <v>166</v>
          </cell>
          <cell r="C196" t="str">
            <v>Keramik 30 x 30 KW I DN Warna/Corak ( ANTI SLIP )</v>
          </cell>
          <cell r="D196" t="str">
            <v>m²</v>
          </cell>
          <cell r="E196">
            <v>36500</v>
          </cell>
        </row>
        <row r="197">
          <cell r="A197" t="str">
            <v>BL21</v>
          </cell>
          <cell r="B197">
            <v>167</v>
          </cell>
          <cell r="C197" t="str">
            <v>Vinyl Lantai standar</v>
          </cell>
          <cell r="D197" t="str">
            <v>m²</v>
          </cell>
          <cell r="E197">
            <v>14000</v>
          </cell>
        </row>
        <row r="198">
          <cell r="A198" t="str">
            <v>BL22</v>
          </cell>
          <cell r="B198">
            <v>168</v>
          </cell>
          <cell r="C198" t="str">
            <v>Karpet Kelas Baik LN</v>
          </cell>
          <cell r="D198" t="str">
            <v>m²</v>
          </cell>
          <cell r="E198">
            <v>424500</v>
          </cell>
        </row>
        <row r="199">
          <cell r="A199" t="str">
            <v>BL23</v>
          </cell>
          <cell r="B199">
            <v>169</v>
          </cell>
          <cell r="C199" t="str">
            <v>Karpet Kelas Sedang LN</v>
          </cell>
          <cell r="D199" t="str">
            <v>m²</v>
          </cell>
          <cell r="E199">
            <v>165800</v>
          </cell>
        </row>
        <row r="200">
          <cell r="A200" t="str">
            <v>BL24</v>
          </cell>
          <cell r="B200">
            <v>170</v>
          </cell>
          <cell r="C200" t="str">
            <v>Stairnosing keramik 10/20</v>
          </cell>
          <cell r="D200" t="str">
            <v>bh</v>
          </cell>
          <cell r="E200">
            <v>3700</v>
          </cell>
        </row>
        <row r="201">
          <cell r="A201" t="str">
            <v>BL25</v>
          </cell>
          <cell r="B201">
            <v>171</v>
          </cell>
          <cell r="C201" t="str">
            <v>Stairnosing fiber</v>
          </cell>
          <cell r="D201" t="str">
            <v>m'</v>
          </cell>
          <cell r="E201">
            <v>9800</v>
          </cell>
        </row>
        <row r="202">
          <cell r="A202" t="str">
            <v>BL26</v>
          </cell>
          <cell r="B202">
            <v>172</v>
          </cell>
          <cell r="C202" t="str">
            <v>Taraso Kerang 30 x 30</v>
          </cell>
          <cell r="D202" t="str">
            <v>m²</v>
          </cell>
          <cell r="E202">
            <v>14500</v>
          </cell>
        </row>
        <row r="203">
          <cell r="A203" t="str">
            <v>BL27</v>
          </cell>
          <cell r="B203">
            <v>173</v>
          </cell>
          <cell r="C203" t="str">
            <v>Plin Taraso 10 x 30</v>
          </cell>
          <cell r="D203" t="str">
            <v>bh</v>
          </cell>
          <cell r="E203">
            <v>3400</v>
          </cell>
        </row>
        <row r="204">
          <cell r="A204" t="str">
            <v>BL28</v>
          </cell>
          <cell r="B204">
            <v>174</v>
          </cell>
          <cell r="C204" t="str">
            <v xml:space="preserve">Granit Alam LN Ukuran Besar </v>
          </cell>
          <cell r="D204" t="str">
            <v>m²</v>
          </cell>
          <cell r="E204">
            <v>949000</v>
          </cell>
        </row>
        <row r="205">
          <cell r="A205" t="str">
            <v>BL29</v>
          </cell>
          <cell r="B205">
            <v>175</v>
          </cell>
          <cell r="C205" t="str">
            <v xml:space="preserve">Granit Alam LN Ukuran Kecil </v>
          </cell>
          <cell r="D205" t="str">
            <v>m²</v>
          </cell>
          <cell r="E205">
            <v>799000</v>
          </cell>
        </row>
        <row r="206">
          <cell r="A206" t="str">
            <v>BL30</v>
          </cell>
          <cell r="B206">
            <v>176</v>
          </cell>
          <cell r="C206" t="str">
            <v xml:space="preserve">Granit Alam DN Ukuran Besar </v>
          </cell>
          <cell r="D206" t="str">
            <v>m²</v>
          </cell>
          <cell r="E206">
            <v>699000</v>
          </cell>
        </row>
        <row r="209">
          <cell r="A209" t="str">
            <v>BL31</v>
          </cell>
          <cell r="B209">
            <v>177</v>
          </cell>
          <cell r="C209" t="str">
            <v>Granit Alam DN Ukuran Kecil</v>
          </cell>
          <cell r="D209" t="str">
            <v>m²</v>
          </cell>
          <cell r="E209">
            <v>649000</v>
          </cell>
        </row>
        <row r="210">
          <cell r="A210" t="str">
            <v>BL32</v>
          </cell>
          <cell r="B210">
            <v>178</v>
          </cell>
          <cell r="C210" t="str">
            <v>Granito Tile Essenza Ukuran 40 x 40 Polis</v>
          </cell>
          <cell r="D210" t="str">
            <v>m²</v>
          </cell>
          <cell r="E210">
            <v>129000</v>
          </cell>
        </row>
        <row r="211">
          <cell r="A211" t="str">
            <v>BL33</v>
          </cell>
          <cell r="B211">
            <v>179</v>
          </cell>
          <cell r="C211" t="str">
            <v>Granito Tile Essenza Ukuran 40 x 40 Unpolis</v>
          </cell>
          <cell r="D211" t="str">
            <v>m²</v>
          </cell>
          <cell r="E211">
            <v>74000</v>
          </cell>
        </row>
        <row r="212">
          <cell r="A212" t="str">
            <v>BL34</v>
          </cell>
          <cell r="B212">
            <v>180</v>
          </cell>
          <cell r="C212" t="str">
            <v xml:space="preserve">Marmer Alam  Lampung Ukuran Besar </v>
          </cell>
          <cell r="D212" t="str">
            <v>m²</v>
          </cell>
          <cell r="E212">
            <v>204000</v>
          </cell>
        </row>
        <row r="213">
          <cell r="A213" t="str">
            <v>BL35</v>
          </cell>
          <cell r="B213">
            <v>181</v>
          </cell>
          <cell r="C213" t="str">
            <v>Marmer Alam  Lampung Ukuran Kecil</v>
          </cell>
          <cell r="D213" t="str">
            <v>m²</v>
          </cell>
          <cell r="E213">
            <v>169000</v>
          </cell>
        </row>
        <row r="214">
          <cell r="A214" t="str">
            <v>BL36</v>
          </cell>
          <cell r="B214">
            <v>182</v>
          </cell>
          <cell r="C214" t="str">
            <v xml:space="preserve">Marmer Alam Citatah Ukuran Besar </v>
          </cell>
          <cell r="D214" t="str">
            <v>m²</v>
          </cell>
          <cell r="E214">
            <v>109000</v>
          </cell>
        </row>
        <row r="215">
          <cell r="A215" t="str">
            <v>BL37</v>
          </cell>
          <cell r="B215">
            <v>183</v>
          </cell>
          <cell r="C215" t="str">
            <v>Marmer Alam Citatah Ukuran Kecil</v>
          </cell>
          <cell r="D215" t="str">
            <v>m²</v>
          </cell>
          <cell r="E215">
            <v>83000</v>
          </cell>
        </row>
        <row r="216">
          <cell r="A216" t="str">
            <v>BL38</v>
          </cell>
          <cell r="B216">
            <v>184</v>
          </cell>
          <cell r="C216" t="str">
            <v>Marmer Sintetis</v>
          </cell>
          <cell r="D216" t="str">
            <v>m²</v>
          </cell>
          <cell r="E216">
            <v>65000</v>
          </cell>
        </row>
        <row r="217">
          <cell r="A217" t="str">
            <v>BL39</v>
          </cell>
          <cell r="B217">
            <v>185</v>
          </cell>
          <cell r="C217" t="str">
            <v>Granito Tile Essenza 60 x 60  Polis</v>
          </cell>
          <cell r="D217" t="str">
            <v>m²</v>
          </cell>
          <cell r="E217">
            <v>159000</v>
          </cell>
        </row>
        <row r="218">
          <cell r="A218" t="str">
            <v>BL40</v>
          </cell>
          <cell r="B218">
            <v>186</v>
          </cell>
          <cell r="C218" t="str">
            <v>Granito Tile Essenza 60 x 60  Unpolis</v>
          </cell>
          <cell r="D218" t="str">
            <v>m²</v>
          </cell>
          <cell r="E218">
            <v>89000</v>
          </cell>
        </row>
        <row r="219">
          <cell r="A219" t="str">
            <v>BL41</v>
          </cell>
          <cell r="B219">
            <v>187</v>
          </cell>
          <cell r="C219" t="str">
            <v xml:space="preserve">Bata Karawang </v>
          </cell>
          <cell r="D219" t="str">
            <v>bh</v>
          </cell>
          <cell r="E219">
            <v>1500</v>
          </cell>
        </row>
        <row r="220">
          <cell r="A220" t="str">
            <v>BL42</v>
          </cell>
          <cell r="B220">
            <v>188</v>
          </cell>
          <cell r="C220" t="str">
            <v>Campuran untuk Kedap Air</v>
          </cell>
          <cell r="D220" t="str">
            <v>ls</v>
          </cell>
          <cell r="E220">
            <v>16500</v>
          </cell>
        </row>
        <row r="222">
          <cell r="C222" t="str">
            <v>G. BAHAN SALURAN AIR KOTOR / BERSIH</v>
          </cell>
        </row>
        <row r="223">
          <cell r="A223" t="str">
            <v>BN01</v>
          </cell>
          <cell r="B223">
            <v>189</v>
          </cell>
          <cell r="C223" t="str">
            <v>Grafel U 20 cm'</v>
          </cell>
          <cell r="D223" t="str">
            <v>m1</v>
          </cell>
          <cell r="E223">
            <v>12000</v>
          </cell>
        </row>
        <row r="224">
          <cell r="A224" t="str">
            <v>BN02</v>
          </cell>
          <cell r="B224">
            <v>190</v>
          </cell>
          <cell r="C224" t="str">
            <v>Grafel U 30 cm'</v>
          </cell>
          <cell r="D224" t="str">
            <v>m1</v>
          </cell>
          <cell r="E224">
            <v>17500</v>
          </cell>
        </row>
        <row r="225">
          <cell r="A225" t="str">
            <v>BN03</v>
          </cell>
          <cell r="B225">
            <v>191</v>
          </cell>
          <cell r="C225" t="str">
            <v>Grafel U 40 cm'</v>
          </cell>
          <cell r="D225" t="str">
            <v>m1</v>
          </cell>
          <cell r="E225">
            <v>20000</v>
          </cell>
        </row>
        <row r="226">
          <cell r="A226" t="str">
            <v>BN04</v>
          </cell>
          <cell r="B226">
            <v>192</v>
          </cell>
          <cell r="C226" t="str">
            <v>Buis Beton Ø 20 cm ( 1 m' )</v>
          </cell>
          <cell r="D226" t="str">
            <v>m1</v>
          </cell>
          <cell r="E226">
            <v>22000</v>
          </cell>
        </row>
        <row r="227">
          <cell r="A227" t="str">
            <v>BN05</v>
          </cell>
          <cell r="B227">
            <v>193</v>
          </cell>
          <cell r="C227" t="str">
            <v>Buis Beton Ø 30 cm ( 1 m' )</v>
          </cell>
          <cell r="D227" t="str">
            <v>m1</v>
          </cell>
          <cell r="E227">
            <v>32000</v>
          </cell>
        </row>
        <row r="228">
          <cell r="A228" t="str">
            <v>BN06</v>
          </cell>
          <cell r="B228">
            <v>194</v>
          </cell>
          <cell r="C228" t="str">
            <v>Buis Beton Ø 40 cm ( 1 m' )</v>
          </cell>
          <cell r="D228" t="str">
            <v>m1</v>
          </cell>
          <cell r="E228">
            <v>39000</v>
          </cell>
        </row>
        <row r="229">
          <cell r="A229" t="str">
            <v>BN07</v>
          </cell>
          <cell r="B229">
            <v>195</v>
          </cell>
          <cell r="C229" t="str">
            <v>Buis Beton Ø 50 cm ( 1 m' )</v>
          </cell>
          <cell r="D229" t="str">
            <v>stk</v>
          </cell>
          <cell r="E229">
            <v>50000</v>
          </cell>
        </row>
        <row r="230">
          <cell r="A230" t="str">
            <v>BN08</v>
          </cell>
          <cell r="B230">
            <v>196</v>
          </cell>
          <cell r="C230" t="str">
            <v>Buis Beton Ø 60 cm ( 1 m' )</v>
          </cell>
          <cell r="D230" t="str">
            <v>stk</v>
          </cell>
          <cell r="E230">
            <v>65000</v>
          </cell>
        </row>
        <row r="231">
          <cell r="A231" t="str">
            <v>BN09</v>
          </cell>
          <cell r="B231">
            <v>197</v>
          </cell>
          <cell r="C231" t="str">
            <v>Buis Beton Ø 100 cm ( 0.50 m )</v>
          </cell>
          <cell r="D231" t="str">
            <v>stk</v>
          </cell>
          <cell r="E231">
            <v>85000</v>
          </cell>
        </row>
        <row r="232">
          <cell r="A232" t="str">
            <v>BN10</v>
          </cell>
          <cell r="B232">
            <v>198</v>
          </cell>
          <cell r="C232" t="str">
            <v>Buis Beton Ø 80 cm ( 0.50 m )</v>
          </cell>
          <cell r="D232" t="str">
            <v>stk</v>
          </cell>
          <cell r="E232">
            <v>70000</v>
          </cell>
        </row>
        <row r="233">
          <cell r="A233" t="str">
            <v>BN11</v>
          </cell>
          <cell r="B233">
            <v>199</v>
          </cell>
          <cell r="C233" t="str">
            <v>Buis Tanah Ø 10 cm ( 0.50 m )</v>
          </cell>
          <cell r="D233" t="str">
            <v>stk</v>
          </cell>
          <cell r="E233">
            <v>3500</v>
          </cell>
        </row>
        <row r="234">
          <cell r="A234" t="str">
            <v>BN12</v>
          </cell>
          <cell r="B234">
            <v>200</v>
          </cell>
          <cell r="C234" t="str">
            <v>Buis Tanah Ø 15 cm ( 0.50 m )</v>
          </cell>
          <cell r="D234" t="str">
            <v>stk</v>
          </cell>
          <cell r="E234">
            <v>5500</v>
          </cell>
        </row>
        <row r="235">
          <cell r="A235" t="str">
            <v>BN13</v>
          </cell>
          <cell r="B235">
            <v>201</v>
          </cell>
          <cell r="C235" t="str">
            <v>Buis Tanah Ø 20 cm ( 0.50 m )</v>
          </cell>
          <cell r="D235" t="str">
            <v>stk</v>
          </cell>
          <cell r="E235">
            <v>6500</v>
          </cell>
        </row>
        <row r="236">
          <cell r="A236" t="str">
            <v>BN14</v>
          </cell>
          <cell r="B236">
            <v>202</v>
          </cell>
          <cell r="C236" t="str">
            <v>Buis Tanah Ø 25 cm ( 0.50 m )</v>
          </cell>
          <cell r="D236" t="str">
            <v>stk</v>
          </cell>
          <cell r="E236">
            <v>9000</v>
          </cell>
        </row>
        <row r="237">
          <cell r="A237" t="str">
            <v>BN15</v>
          </cell>
          <cell r="B237">
            <v>203</v>
          </cell>
          <cell r="C237" t="str">
            <v>Injuk</v>
          </cell>
          <cell r="D237" t="str">
            <v>kg</v>
          </cell>
          <cell r="E237">
            <v>2500</v>
          </cell>
        </row>
        <row r="239">
          <cell r="C239" t="str">
            <v>H. BAHAN LOGAM DAN BAHAN JADINYA</v>
          </cell>
        </row>
        <row r="240">
          <cell r="A240" t="str">
            <v>BP01</v>
          </cell>
          <cell r="B240">
            <v>204</v>
          </cell>
          <cell r="C240" t="str">
            <v>Besi Beton U-24 Rata - Rata</v>
          </cell>
          <cell r="D240" t="str">
            <v>kg</v>
          </cell>
          <cell r="E240">
            <v>2900</v>
          </cell>
        </row>
        <row r="241">
          <cell r="A241" t="str">
            <v>BP02</v>
          </cell>
          <cell r="B241">
            <v>205</v>
          </cell>
          <cell r="C241" t="str">
            <v>Besi Beton U-39 / U-32 Rata - Rata</v>
          </cell>
          <cell r="D241" t="str">
            <v>kg</v>
          </cell>
          <cell r="E241">
            <v>3000</v>
          </cell>
        </row>
        <row r="242">
          <cell r="A242" t="str">
            <v>BP03</v>
          </cell>
          <cell r="B242">
            <v>206</v>
          </cell>
          <cell r="C242" t="str">
            <v>Pagar BRC Lengkap Tiang ( Tanpa Pondasi )</v>
          </cell>
          <cell r="D242" t="str">
            <v>m²</v>
          </cell>
          <cell r="E242">
            <v>63300</v>
          </cell>
        </row>
        <row r="243">
          <cell r="A243" t="str">
            <v>BP04</v>
          </cell>
          <cell r="B243">
            <v>207</v>
          </cell>
          <cell r="C243" t="str">
            <v>Bondek</v>
          </cell>
          <cell r="D243" t="str">
            <v>m²</v>
          </cell>
          <cell r="E243">
            <v>73100</v>
          </cell>
        </row>
        <row r="244">
          <cell r="A244" t="str">
            <v>BP05</v>
          </cell>
          <cell r="B244">
            <v>208</v>
          </cell>
          <cell r="C244" t="str">
            <v>IWF Ex DN SII</v>
          </cell>
          <cell r="D244" t="str">
            <v>kg</v>
          </cell>
          <cell r="E244">
            <v>3800</v>
          </cell>
        </row>
        <row r="245">
          <cell r="A245" t="str">
            <v>BP06</v>
          </cell>
          <cell r="B245">
            <v>209</v>
          </cell>
          <cell r="C245" t="str">
            <v>IWF Ex Jepang</v>
          </cell>
          <cell r="D245" t="str">
            <v>kg</v>
          </cell>
          <cell r="E245">
            <v>4000</v>
          </cell>
        </row>
        <row r="246">
          <cell r="A246" t="str">
            <v>BP07</v>
          </cell>
          <cell r="B246">
            <v>210</v>
          </cell>
          <cell r="C246" t="str">
            <v>Besi Profil DN SII</v>
          </cell>
          <cell r="D246" t="str">
            <v>kg</v>
          </cell>
          <cell r="E246">
            <v>3200</v>
          </cell>
        </row>
        <row r="247">
          <cell r="A247" t="str">
            <v>BP08</v>
          </cell>
          <cell r="B247">
            <v>211</v>
          </cell>
          <cell r="C247" t="str">
            <v>Besi Profil Ex LN</v>
          </cell>
          <cell r="D247" t="str">
            <v>kg</v>
          </cell>
          <cell r="E247">
            <v>3400</v>
          </cell>
        </row>
        <row r="250">
          <cell r="A250" t="str">
            <v>BP09</v>
          </cell>
          <cell r="B250">
            <v>212</v>
          </cell>
          <cell r="C250" t="str">
            <v>Besi C Lip Chanel</v>
          </cell>
          <cell r="D250" t="str">
            <v>kg</v>
          </cell>
          <cell r="E250">
            <v>3100</v>
          </cell>
        </row>
        <row r="251">
          <cell r="A251" t="str">
            <v>BP10</v>
          </cell>
          <cell r="B251">
            <v>213</v>
          </cell>
          <cell r="C251" t="str">
            <v>Ongkos Galfanis Besi</v>
          </cell>
          <cell r="D251" t="str">
            <v>kg</v>
          </cell>
          <cell r="E251">
            <v>3000</v>
          </cell>
        </row>
        <row r="252">
          <cell r="A252" t="str">
            <v>BP11</v>
          </cell>
          <cell r="B252">
            <v>214</v>
          </cell>
          <cell r="C252" t="str">
            <v>Kawat Beton</v>
          </cell>
          <cell r="D252" t="str">
            <v>kg</v>
          </cell>
          <cell r="E252">
            <v>6600</v>
          </cell>
        </row>
        <row r="253">
          <cell r="A253" t="str">
            <v>BP12</v>
          </cell>
          <cell r="B253">
            <v>215</v>
          </cell>
          <cell r="C253" t="str">
            <v>Kawat Duri</v>
          </cell>
          <cell r="D253" t="str">
            <v>m1</v>
          </cell>
          <cell r="E253">
            <v>1600</v>
          </cell>
        </row>
        <row r="254">
          <cell r="A254" t="str">
            <v>BP13</v>
          </cell>
          <cell r="B254">
            <v>216</v>
          </cell>
          <cell r="C254" t="str">
            <v xml:space="preserve">Kawat Pengikat </v>
          </cell>
          <cell r="D254" t="str">
            <v>m1</v>
          </cell>
          <cell r="E254">
            <v>500</v>
          </cell>
        </row>
        <row r="255">
          <cell r="A255" t="str">
            <v>BP14</v>
          </cell>
          <cell r="B255">
            <v>217</v>
          </cell>
          <cell r="C255" t="str">
            <v>Kawat Bronjong 4 mm</v>
          </cell>
          <cell r="D255" t="str">
            <v>kg</v>
          </cell>
          <cell r="E255">
            <v>3000</v>
          </cell>
        </row>
        <row r="256">
          <cell r="A256" t="str">
            <v>BP15</v>
          </cell>
          <cell r="B256">
            <v>218</v>
          </cell>
          <cell r="C256" t="str">
            <v>Kawat Tembaga</v>
          </cell>
          <cell r="D256" t="str">
            <v>kg</v>
          </cell>
          <cell r="E256">
            <v>14700</v>
          </cell>
        </row>
        <row r="257">
          <cell r="A257" t="str">
            <v>BP16</v>
          </cell>
          <cell r="B257">
            <v>219</v>
          </cell>
          <cell r="C257" t="str">
            <v>Ram Nyamuk Hijau</v>
          </cell>
          <cell r="D257" t="str">
            <v>m²</v>
          </cell>
          <cell r="E257">
            <v>2900</v>
          </cell>
        </row>
        <row r="258">
          <cell r="A258" t="str">
            <v>BP17</v>
          </cell>
          <cell r="B258">
            <v>220</v>
          </cell>
          <cell r="C258" t="str">
            <v>Ram Kawat 1 x 1 cm</v>
          </cell>
          <cell r="D258" t="str">
            <v>m²</v>
          </cell>
          <cell r="E258">
            <v>3900</v>
          </cell>
        </row>
        <row r="259">
          <cell r="A259" t="str">
            <v>BP18</v>
          </cell>
          <cell r="B259">
            <v>221</v>
          </cell>
          <cell r="C259" t="str">
            <v>Ram Ayam</v>
          </cell>
          <cell r="D259" t="str">
            <v>m²</v>
          </cell>
          <cell r="E259">
            <v>1600</v>
          </cell>
        </row>
        <row r="260">
          <cell r="A260" t="str">
            <v>BP19</v>
          </cell>
          <cell r="B260">
            <v>222</v>
          </cell>
          <cell r="C260" t="str">
            <v xml:space="preserve">Kawat Kasa 1 x 1 cm ( Putih ) </v>
          </cell>
          <cell r="D260" t="str">
            <v>m²</v>
          </cell>
          <cell r="E260">
            <v>14000</v>
          </cell>
        </row>
        <row r="261">
          <cell r="A261" t="str">
            <v>BP20</v>
          </cell>
          <cell r="B261">
            <v>223</v>
          </cell>
          <cell r="C261" t="str">
            <v>Kawat Harmonika 4 cm</v>
          </cell>
          <cell r="D261" t="str">
            <v>m²</v>
          </cell>
          <cell r="E261">
            <v>16800</v>
          </cell>
        </row>
        <row r="262">
          <cell r="A262" t="str">
            <v>BP21</v>
          </cell>
          <cell r="B262">
            <v>224</v>
          </cell>
          <cell r="C262" t="str">
            <v>Kawat Harmonika 2 cm</v>
          </cell>
          <cell r="D262" t="str">
            <v>m²</v>
          </cell>
          <cell r="E262">
            <v>11200</v>
          </cell>
        </row>
        <row r="263">
          <cell r="A263" t="str">
            <v>BP22</v>
          </cell>
          <cell r="B263">
            <v>225</v>
          </cell>
          <cell r="C263" t="str">
            <v>Kawat Las Listrik</v>
          </cell>
          <cell r="D263" t="str">
            <v>kg</v>
          </cell>
          <cell r="E263">
            <v>9500</v>
          </cell>
        </row>
        <row r="264">
          <cell r="A264" t="str">
            <v>BP23</v>
          </cell>
          <cell r="B264">
            <v>226</v>
          </cell>
          <cell r="C264" t="str">
            <v>Wiremesh M8</v>
          </cell>
          <cell r="D264" t="str">
            <v>m²</v>
          </cell>
          <cell r="E264">
            <v>20900</v>
          </cell>
        </row>
        <row r="265">
          <cell r="A265" t="str">
            <v>BP24</v>
          </cell>
          <cell r="B265">
            <v>227</v>
          </cell>
          <cell r="C265" t="str">
            <v>Wiremesh M6</v>
          </cell>
          <cell r="D265" t="str">
            <v>m²</v>
          </cell>
          <cell r="E265">
            <v>17000</v>
          </cell>
        </row>
        <row r="266">
          <cell r="A266" t="str">
            <v>BP25</v>
          </cell>
          <cell r="B266">
            <v>228</v>
          </cell>
          <cell r="C266" t="str">
            <v>Timah</v>
          </cell>
          <cell r="D266" t="str">
            <v>kg</v>
          </cell>
          <cell r="E266">
            <v>19500</v>
          </cell>
        </row>
        <row r="267">
          <cell r="A267" t="str">
            <v>BP26</v>
          </cell>
          <cell r="B267">
            <v>229</v>
          </cell>
          <cell r="C267" t="str">
            <v>Timah Hitam</v>
          </cell>
          <cell r="D267" t="str">
            <v>kg</v>
          </cell>
          <cell r="E267">
            <v>17000</v>
          </cell>
        </row>
        <row r="268">
          <cell r="A268" t="str">
            <v>BP27</v>
          </cell>
          <cell r="B268">
            <v>230</v>
          </cell>
          <cell r="C268" t="str">
            <v>Ram Nyamuk Aluminium</v>
          </cell>
          <cell r="D268" t="str">
            <v>m²</v>
          </cell>
          <cell r="E268">
            <v>9700</v>
          </cell>
        </row>
        <row r="269">
          <cell r="A269" t="str">
            <v>BP28</v>
          </cell>
          <cell r="B269">
            <v>231</v>
          </cell>
          <cell r="C269" t="str">
            <v xml:space="preserve">Plat Srip Ø 2 x 30 mm ( 6 m1) </v>
          </cell>
          <cell r="D269" t="str">
            <v>bt</v>
          </cell>
          <cell r="E269">
            <v>13600</v>
          </cell>
        </row>
        <row r="270">
          <cell r="A270" t="str">
            <v>BP29</v>
          </cell>
          <cell r="B270">
            <v>232</v>
          </cell>
          <cell r="C270" t="str">
            <v xml:space="preserve">Plat Srip Ø 3 x 30 mm ( 6 m1) </v>
          </cell>
          <cell r="D270" t="str">
            <v>bt</v>
          </cell>
          <cell r="E270">
            <v>17500</v>
          </cell>
        </row>
        <row r="271">
          <cell r="A271" t="str">
            <v>BP30</v>
          </cell>
          <cell r="B271">
            <v>233</v>
          </cell>
          <cell r="C271" t="str">
            <v>Plat Alumunium 0.2 mm</v>
          </cell>
          <cell r="D271" t="str">
            <v>m²</v>
          </cell>
          <cell r="E271">
            <v>39500</v>
          </cell>
        </row>
        <row r="272">
          <cell r="A272" t="str">
            <v>BP31</v>
          </cell>
          <cell r="B272">
            <v>234</v>
          </cell>
          <cell r="C272" t="str">
            <v>Plat Alumunium 0.3 mm</v>
          </cell>
          <cell r="D272" t="str">
            <v>m²</v>
          </cell>
          <cell r="E272">
            <v>50600</v>
          </cell>
        </row>
        <row r="273">
          <cell r="A273" t="str">
            <v>BP32</v>
          </cell>
          <cell r="B273">
            <v>235</v>
          </cell>
          <cell r="C273" t="str">
            <v>Plat Alumunium 0.4 mm</v>
          </cell>
          <cell r="D273" t="str">
            <v>m²</v>
          </cell>
          <cell r="E273">
            <v>61800</v>
          </cell>
        </row>
        <row r="274">
          <cell r="A274" t="str">
            <v>BP33</v>
          </cell>
          <cell r="B274">
            <v>236</v>
          </cell>
          <cell r="C274" t="str">
            <v>Plat Alumunium 0.5 mm</v>
          </cell>
          <cell r="D274" t="str">
            <v>m²</v>
          </cell>
          <cell r="E274">
            <v>72800</v>
          </cell>
        </row>
        <row r="275">
          <cell r="A275" t="str">
            <v>BP34</v>
          </cell>
          <cell r="B275">
            <v>237</v>
          </cell>
          <cell r="C275" t="str">
            <v>Plat Alumunium 0.6 mm</v>
          </cell>
          <cell r="D275" t="str">
            <v>m²</v>
          </cell>
          <cell r="E275">
            <v>84300</v>
          </cell>
        </row>
        <row r="276">
          <cell r="A276" t="str">
            <v>BP35</v>
          </cell>
          <cell r="B276">
            <v>238</v>
          </cell>
          <cell r="C276" t="str">
            <v>Plat Alumunium 0.1 mm</v>
          </cell>
          <cell r="D276" t="str">
            <v>m²</v>
          </cell>
          <cell r="E276">
            <v>22400</v>
          </cell>
        </row>
        <row r="277">
          <cell r="A277" t="str">
            <v>BP36</v>
          </cell>
          <cell r="B277">
            <v>239</v>
          </cell>
          <cell r="C277" t="str">
            <v>Kusen Alumunium Natural 1.3 mm  t=1,3 mm ( 4 " )</v>
          </cell>
          <cell r="D277" t="str">
            <v>m1</v>
          </cell>
          <cell r="E277">
            <v>51700</v>
          </cell>
        </row>
        <row r="278">
          <cell r="A278" t="str">
            <v>BP37</v>
          </cell>
          <cell r="B278">
            <v>240</v>
          </cell>
          <cell r="C278" t="str">
            <v>Kusen Alumunium Warna 1.3 mm t=1,3 mm ( 4 " )</v>
          </cell>
          <cell r="D278" t="str">
            <v>m1</v>
          </cell>
          <cell r="E278">
            <v>74000</v>
          </cell>
        </row>
        <row r="279">
          <cell r="A279" t="str">
            <v>BP38</v>
          </cell>
          <cell r="B279">
            <v>241</v>
          </cell>
          <cell r="C279" t="str">
            <v xml:space="preserve">Daun Jendela Alumunium Natural ( Tanpa Kaca ) </v>
          </cell>
          <cell r="D279" t="str">
            <v>m²</v>
          </cell>
          <cell r="E279">
            <v>46000</v>
          </cell>
        </row>
        <row r="280">
          <cell r="A280" t="str">
            <v>BP39</v>
          </cell>
          <cell r="B280">
            <v>242</v>
          </cell>
          <cell r="C280" t="str">
            <v>Daun Jendela Alumunium Warna ( Tanpa Kaca )</v>
          </cell>
          <cell r="D280" t="str">
            <v>m²</v>
          </cell>
          <cell r="E280">
            <v>68400</v>
          </cell>
        </row>
        <row r="281">
          <cell r="A281" t="str">
            <v>BP40</v>
          </cell>
          <cell r="B281">
            <v>243</v>
          </cell>
          <cell r="C281" t="str">
            <v>Daun Pintu Alumunium Natural tanpa kaca</v>
          </cell>
          <cell r="D281" t="str">
            <v>m²</v>
          </cell>
          <cell r="E281">
            <v>90800</v>
          </cell>
        </row>
        <row r="282">
          <cell r="A282" t="str">
            <v>BP41</v>
          </cell>
          <cell r="B282">
            <v>244</v>
          </cell>
          <cell r="C282" t="str">
            <v>Daun Pintu Alumunium Warna tanpa kaca</v>
          </cell>
          <cell r="D282" t="str">
            <v>m²</v>
          </cell>
          <cell r="E282">
            <v>99100</v>
          </cell>
        </row>
        <row r="283">
          <cell r="A283" t="str">
            <v>BP42</v>
          </cell>
          <cell r="B283">
            <v>245</v>
          </cell>
          <cell r="C283" t="str">
            <v xml:space="preserve">Handle Alumunium ( Tarikan Pintu Alumunium ) </v>
          </cell>
          <cell r="D283" t="str">
            <v>bh</v>
          </cell>
          <cell r="E283">
            <v>194800</v>
          </cell>
        </row>
        <row r="284">
          <cell r="A284" t="str">
            <v>BP43</v>
          </cell>
          <cell r="B284">
            <v>246</v>
          </cell>
          <cell r="C284" t="str">
            <v xml:space="preserve">Kait Angin Sendok alumunium </v>
          </cell>
          <cell r="D284" t="str">
            <v>ps</v>
          </cell>
          <cell r="E284">
            <v>53600</v>
          </cell>
        </row>
        <row r="285">
          <cell r="A285" t="str">
            <v>BP44</v>
          </cell>
          <cell r="B285">
            <v>247</v>
          </cell>
          <cell r="C285" t="str">
            <v xml:space="preserve">Karet Asisoris Kusen / Pintu Alumunium </v>
          </cell>
          <cell r="D285" t="str">
            <v>m1</v>
          </cell>
          <cell r="E285">
            <v>3000</v>
          </cell>
        </row>
        <row r="286">
          <cell r="A286" t="str">
            <v>BP45</v>
          </cell>
          <cell r="B286">
            <v>248</v>
          </cell>
          <cell r="C286" t="str">
            <v>Seng Plat BJLS 30 dia. 60 cm  ( 100 m1 )</v>
          </cell>
          <cell r="D286" t="str">
            <v>rool</v>
          </cell>
          <cell r="E286">
            <v>756100</v>
          </cell>
        </row>
        <row r="287">
          <cell r="A287" t="str">
            <v>BP46</v>
          </cell>
          <cell r="B287">
            <v>249</v>
          </cell>
          <cell r="C287" t="str">
            <v>Seng Plat BJLS 30 dia. 90 cm ( 100 m1 )</v>
          </cell>
          <cell r="D287" t="str">
            <v>rool</v>
          </cell>
          <cell r="E287">
            <v>1092000</v>
          </cell>
        </row>
        <row r="288">
          <cell r="A288" t="str">
            <v>BP47</v>
          </cell>
          <cell r="B288">
            <v>250</v>
          </cell>
          <cell r="C288" t="str">
            <v>Plat Besi Tipis 1 mm</v>
          </cell>
          <cell r="D288" t="str">
            <v>kg</v>
          </cell>
          <cell r="E288">
            <v>6400</v>
          </cell>
        </row>
        <row r="291">
          <cell r="A291" t="str">
            <v>BP48</v>
          </cell>
          <cell r="B291">
            <v>251</v>
          </cell>
          <cell r="C291" t="str">
            <v>Plat Besi Tipis 0.5 mm</v>
          </cell>
          <cell r="D291" t="str">
            <v>kg</v>
          </cell>
          <cell r="E291">
            <v>6900</v>
          </cell>
        </row>
        <row r="292">
          <cell r="A292" t="str">
            <v>BP49</v>
          </cell>
          <cell r="B292">
            <v>252</v>
          </cell>
          <cell r="C292" t="str">
            <v xml:space="preserve">Plat Besi 2 mm s/d 5 mm </v>
          </cell>
          <cell r="D292" t="str">
            <v>kg</v>
          </cell>
          <cell r="E292">
            <v>5300</v>
          </cell>
        </row>
        <row r="293">
          <cell r="A293" t="str">
            <v>BP50</v>
          </cell>
          <cell r="B293">
            <v>253</v>
          </cell>
          <cell r="C293" t="str">
            <v xml:space="preserve">Plat Besi 6 mm s/d 10 mm </v>
          </cell>
          <cell r="D293" t="str">
            <v>kg</v>
          </cell>
          <cell r="E293">
            <v>5300</v>
          </cell>
        </row>
        <row r="294">
          <cell r="A294" t="str">
            <v>BP51</v>
          </cell>
          <cell r="B294">
            <v>254</v>
          </cell>
          <cell r="C294" t="str">
            <v>Plat Besi 10 mm Ke atas</v>
          </cell>
          <cell r="D294" t="str">
            <v>kg</v>
          </cell>
          <cell r="E294">
            <v>5300</v>
          </cell>
        </row>
        <row r="295">
          <cell r="A295" t="str">
            <v>BP52</v>
          </cell>
          <cell r="B295">
            <v>255</v>
          </cell>
          <cell r="C295" t="str">
            <v>Lem Kuning (aibond)</v>
          </cell>
          <cell r="D295" t="str">
            <v>kg</v>
          </cell>
          <cell r="E295">
            <v>9700</v>
          </cell>
        </row>
        <row r="296">
          <cell r="A296" t="str">
            <v>BP53</v>
          </cell>
          <cell r="B296">
            <v>256</v>
          </cell>
          <cell r="C296" t="str">
            <v>Lem Fox</v>
          </cell>
          <cell r="D296" t="str">
            <v>kg</v>
          </cell>
          <cell r="E296">
            <v>7300</v>
          </cell>
        </row>
        <row r="298">
          <cell r="C298" t="str">
            <v>I.  BAHAN  KACA</v>
          </cell>
        </row>
        <row r="299">
          <cell r="A299" t="str">
            <v>BR01</v>
          </cell>
          <cell r="B299">
            <v>257</v>
          </cell>
          <cell r="C299" t="str">
            <v>Kaca Polos 2 mm ( ASAHI )</v>
          </cell>
          <cell r="D299" t="str">
            <v>m²</v>
          </cell>
          <cell r="E299">
            <v>21000</v>
          </cell>
        </row>
        <row r="300">
          <cell r="A300" t="str">
            <v>BR02</v>
          </cell>
          <cell r="B300">
            <v>258</v>
          </cell>
          <cell r="C300" t="str">
            <v>Kaca Polos 3 mm ( ASAHI )</v>
          </cell>
          <cell r="D300" t="str">
            <v>m²</v>
          </cell>
          <cell r="E300">
            <v>30500</v>
          </cell>
        </row>
        <row r="301">
          <cell r="A301" t="str">
            <v>BR03</v>
          </cell>
          <cell r="B301">
            <v>259</v>
          </cell>
          <cell r="C301" t="str">
            <v>Kaca Polos 5 mm ( ASAHI )</v>
          </cell>
          <cell r="D301" t="str">
            <v>m²</v>
          </cell>
          <cell r="E301">
            <v>45000</v>
          </cell>
        </row>
        <row r="302">
          <cell r="A302" t="str">
            <v>BR04</v>
          </cell>
          <cell r="B302">
            <v>260</v>
          </cell>
          <cell r="C302" t="str">
            <v>Kaca Rayband 5 mm ( ASAHI )</v>
          </cell>
          <cell r="D302" t="str">
            <v>m²</v>
          </cell>
          <cell r="E302">
            <v>54500</v>
          </cell>
        </row>
        <row r="303">
          <cell r="A303" t="str">
            <v>BR05</v>
          </cell>
          <cell r="B303">
            <v>261</v>
          </cell>
          <cell r="C303" t="str">
            <v>Kaca Rayband 8 mm ( ASAHI )</v>
          </cell>
          <cell r="D303" t="str">
            <v>m²</v>
          </cell>
          <cell r="E303">
            <v>169000</v>
          </cell>
        </row>
        <row r="304">
          <cell r="A304" t="str">
            <v>BR06</v>
          </cell>
          <cell r="B304">
            <v>262</v>
          </cell>
          <cell r="C304" t="str">
            <v>Kaca Rayband 12 mm ( ASAHI )</v>
          </cell>
          <cell r="D304" t="str">
            <v>m²</v>
          </cell>
          <cell r="E304">
            <v>277750</v>
          </cell>
        </row>
        <row r="305">
          <cell r="A305" t="str">
            <v>BR07</v>
          </cell>
          <cell r="B305">
            <v>263</v>
          </cell>
          <cell r="C305" t="str">
            <v>Kaca Patri Lokal Terpasang ( ASAHI )</v>
          </cell>
          <cell r="D305" t="str">
            <v>m²</v>
          </cell>
          <cell r="E305">
            <v>664000</v>
          </cell>
        </row>
        <row r="306">
          <cell r="A306" t="str">
            <v>BR08</v>
          </cell>
          <cell r="B306">
            <v>264</v>
          </cell>
          <cell r="C306" t="str">
            <v xml:space="preserve">Kaca Patri EX Luar negeri  terpasang </v>
          </cell>
          <cell r="D306" t="str">
            <v>m²</v>
          </cell>
          <cell r="E306">
            <v>2173500</v>
          </cell>
        </row>
        <row r="307">
          <cell r="A307" t="str">
            <v>BR09</v>
          </cell>
          <cell r="B307">
            <v>265</v>
          </cell>
          <cell r="C307" t="str">
            <v xml:space="preserve">Kaca 6 mm Gravver </v>
          </cell>
          <cell r="D307" t="str">
            <v>m²</v>
          </cell>
          <cell r="E307">
            <v>181000</v>
          </cell>
        </row>
        <row r="308">
          <cell r="A308" t="str">
            <v>BR10</v>
          </cell>
          <cell r="B308">
            <v>266</v>
          </cell>
          <cell r="C308" t="str">
            <v>Glass Block  DN  20 x 20 ( Kedawung )</v>
          </cell>
          <cell r="D308" t="str">
            <v>bh</v>
          </cell>
          <cell r="E308">
            <v>11000</v>
          </cell>
        </row>
        <row r="309">
          <cell r="A309" t="str">
            <v>BR11</v>
          </cell>
          <cell r="B309">
            <v>267</v>
          </cell>
          <cell r="C309" t="str">
            <v>Glass Block  DN  20 x 20 Ex LN</v>
          </cell>
          <cell r="D309" t="str">
            <v>bh</v>
          </cell>
          <cell r="E309">
            <v>42500</v>
          </cell>
        </row>
        <row r="311">
          <cell r="C311" t="str">
            <v>J. BAHAN PAKU DAN MUR BAUT</v>
          </cell>
        </row>
        <row r="312">
          <cell r="A312" t="str">
            <v>BS01</v>
          </cell>
          <cell r="B312">
            <v>268</v>
          </cell>
          <cell r="C312" t="str">
            <v>Paku 1 cm s/d 3 cm</v>
          </cell>
          <cell r="D312" t="str">
            <v>kg</v>
          </cell>
          <cell r="E312">
            <v>6000</v>
          </cell>
        </row>
        <row r="313">
          <cell r="A313" t="str">
            <v>BS02</v>
          </cell>
          <cell r="B313">
            <v>269</v>
          </cell>
          <cell r="C313" t="str">
            <v>Paku 4 cm s/d 7 cm</v>
          </cell>
          <cell r="D313" t="str">
            <v>kg</v>
          </cell>
          <cell r="E313">
            <v>5500</v>
          </cell>
        </row>
        <row r="314">
          <cell r="A314" t="str">
            <v>BS03</v>
          </cell>
          <cell r="B314">
            <v>270</v>
          </cell>
          <cell r="C314" t="str">
            <v>Paku 8 cm s/d 12 cm</v>
          </cell>
          <cell r="D314" t="str">
            <v>kg</v>
          </cell>
          <cell r="E314">
            <v>4750</v>
          </cell>
        </row>
        <row r="315">
          <cell r="A315" t="str">
            <v>BS04</v>
          </cell>
          <cell r="B315">
            <v>271</v>
          </cell>
          <cell r="C315" t="str">
            <v>Paku Beton 2 cm s/d 5 cm</v>
          </cell>
          <cell r="D315" t="str">
            <v>bh</v>
          </cell>
          <cell r="E315">
            <v>1250</v>
          </cell>
        </row>
        <row r="316">
          <cell r="A316" t="str">
            <v>BS05</v>
          </cell>
          <cell r="B316">
            <v>272</v>
          </cell>
          <cell r="C316" t="str">
            <v>Paku Kait Lengkap</v>
          </cell>
          <cell r="D316" t="str">
            <v>bh</v>
          </cell>
          <cell r="E316">
            <v>250</v>
          </cell>
        </row>
        <row r="317">
          <cell r="A317" t="str">
            <v>BS06</v>
          </cell>
          <cell r="B317">
            <v>273</v>
          </cell>
          <cell r="C317" t="str">
            <v>Paku Cacing</v>
          </cell>
          <cell r="D317" t="str">
            <v>kg</v>
          </cell>
          <cell r="E317">
            <v>15500</v>
          </cell>
        </row>
        <row r="318">
          <cell r="A318" t="str">
            <v>BS07</v>
          </cell>
          <cell r="B318">
            <v>274</v>
          </cell>
          <cell r="C318" t="str">
            <v>Besi Beugel kuda - kuda</v>
          </cell>
          <cell r="D318" t="str">
            <v>kg</v>
          </cell>
          <cell r="E318">
            <v>5750</v>
          </cell>
        </row>
        <row r="319">
          <cell r="A319" t="str">
            <v>BS08</v>
          </cell>
          <cell r="B319">
            <v>275</v>
          </cell>
          <cell r="C319" t="str">
            <v>Duk Angker</v>
          </cell>
          <cell r="D319" t="str">
            <v>bh</v>
          </cell>
          <cell r="E319">
            <v>1500</v>
          </cell>
        </row>
        <row r="320">
          <cell r="A320" t="str">
            <v>BS09</v>
          </cell>
          <cell r="B320">
            <v>276</v>
          </cell>
          <cell r="C320" t="str">
            <v>Angker Mur Baut dia.19 / panjang 60 cm</v>
          </cell>
          <cell r="D320" t="str">
            <v>bh</v>
          </cell>
          <cell r="E320">
            <v>26000</v>
          </cell>
        </row>
        <row r="321">
          <cell r="A321" t="str">
            <v>BS10</v>
          </cell>
          <cell r="B321">
            <v>277</v>
          </cell>
          <cell r="C321" t="str">
            <v>Mur Baut HTB dia. 19 s/d 16 (5 cm)</v>
          </cell>
          <cell r="D321" t="str">
            <v>bh</v>
          </cell>
          <cell r="E321">
            <v>4750</v>
          </cell>
        </row>
        <row r="322">
          <cell r="A322" t="str">
            <v>BS11</v>
          </cell>
          <cell r="B322">
            <v>278</v>
          </cell>
          <cell r="C322" t="str">
            <v>Mur Baut Biasa dia.19 s/d 16 (5 cm)</v>
          </cell>
          <cell r="D322" t="str">
            <v>bh</v>
          </cell>
          <cell r="E322">
            <v>2750</v>
          </cell>
        </row>
        <row r="323">
          <cell r="A323" t="str">
            <v>BS12</v>
          </cell>
          <cell r="B323">
            <v>279</v>
          </cell>
          <cell r="C323" t="str">
            <v>Piser dia. 12 s/d 20 cm</v>
          </cell>
          <cell r="D323" t="str">
            <v>bh</v>
          </cell>
          <cell r="E323">
            <v>2250</v>
          </cell>
        </row>
        <row r="325">
          <cell r="C325" t="str">
            <v>K. BAHAN PERPIPAAN</v>
          </cell>
          <cell r="D325" t="str">
            <v>1.²</v>
          </cell>
        </row>
        <row r="326">
          <cell r="A326" t="str">
            <v>BT01</v>
          </cell>
          <cell r="B326">
            <v>280</v>
          </cell>
          <cell r="C326" t="str">
            <v>Besi Pipa untuk Hydrant BSP Ø  1"</v>
          </cell>
          <cell r="D326" t="str">
            <v>bt</v>
          </cell>
          <cell r="E326">
            <v>73250</v>
          </cell>
        </row>
        <row r="327">
          <cell r="A327" t="str">
            <v>BT02</v>
          </cell>
          <cell r="B327">
            <v>281</v>
          </cell>
          <cell r="C327" t="str">
            <v>Besi Pipa untuk Hydrant BSP Ø  1,25"</v>
          </cell>
          <cell r="D327" t="str">
            <v>bt</v>
          </cell>
          <cell r="E327">
            <v>103000</v>
          </cell>
        </row>
        <row r="328">
          <cell r="A328" t="str">
            <v>BT03</v>
          </cell>
          <cell r="B328">
            <v>282</v>
          </cell>
          <cell r="C328" t="str">
            <v>Besi Pipa untuk Hydrant BSP Ø  1,5"</v>
          </cell>
          <cell r="D328" t="str">
            <v>bt</v>
          </cell>
          <cell r="E328">
            <v>114500</v>
          </cell>
        </row>
        <row r="329">
          <cell r="A329" t="str">
            <v>BT04</v>
          </cell>
          <cell r="B329">
            <v>283</v>
          </cell>
          <cell r="C329" t="str">
            <v>Besi Pipa untuk Hydrant BSP Ø 2"</v>
          </cell>
          <cell r="D329" t="str">
            <v>bt</v>
          </cell>
          <cell r="E329">
            <v>161750</v>
          </cell>
        </row>
        <row r="332">
          <cell r="A332" t="str">
            <v>BT05</v>
          </cell>
          <cell r="B332">
            <v>284</v>
          </cell>
          <cell r="C332" t="str">
            <v>Besi Pipa untuk Hydrant BSP Ø 2,5"</v>
          </cell>
          <cell r="D332" t="str">
            <v>bt</v>
          </cell>
          <cell r="E332">
            <v>238000</v>
          </cell>
        </row>
        <row r="333">
          <cell r="A333" t="str">
            <v>BT06</v>
          </cell>
          <cell r="B333">
            <v>285</v>
          </cell>
          <cell r="C333" t="str">
            <v>Besi Pipa untuk Hydrant BSP Ø  3"</v>
          </cell>
          <cell r="D333" t="str">
            <v>bt</v>
          </cell>
          <cell r="E333">
            <v>311250</v>
          </cell>
        </row>
        <row r="334">
          <cell r="A334" t="str">
            <v>BT07</v>
          </cell>
          <cell r="B334">
            <v>286</v>
          </cell>
          <cell r="C334" t="str">
            <v>Besi Pipa untuk Hydrant BSP Ø  4"</v>
          </cell>
          <cell r="D334" t="str">
            <v>bt</v>
          </cell>
          <cell r="E334">
            <v>445750</v>
          </cell>
        </row>
        <row r="335">
          <cell r="A335" t="str">
            <v>BT08</v>
          </cell>
          <cell r="B335">
            <v>287</v>
          </cell>
          <cell r="C335" t="str">
            <v>Besi Pipa untuk Hydrant BSP Ø  6"</v>
          </cell>
          <cell r="D335" t="str">
            <v>bt</v>
          </cell>
          <cell r="E335">
            <v>754000</v>
          </cell>
        </row>
        <row r="336">
          <cell r="A336" t="str">
            <v>BT09</v>
          </cell>
          <cell r="B336">
            <v>288</v>
          </cell>
          <cell r="C336" t="str">
            <v xml:space="preserve">Besi Pipa Hitam Ø 1" t=2 mm </v>
          </cell>
          <cell r="D336" t="str">
            <v>bt</v>
          </cell>
          <cell r="E336">
            <v>47000</v>
          </cell>
        </row>
        <row r="337">
          <cell r="A337" t="str">
            <v>BT10</v>
          </cell>
          <cell r="B337">
            <v>289</v>
          </cell>
          <cell r="C337" t="str">
            <v xml:space="preserve">Besi Pipa Hitam Ø 2" t=2 mm   </v>
          </cell>
          <cell r="D337" t="str">
            <v>bt</v>
          </cell>
          <cell r="E337">
            <v>100000</v>
          </cell>
        </row>
        <row r="338">
          <cell r="A338" t="str">
            <v>BT11</v>
          </cell>
          <cell r="B338">
            <v>290</v>
          </cell>
          <cell r="C338" t="str">
            <v xml:space="preserve">Besi Pipa Hitam Ø 3" t=2 mm </v>
          </cell>
          <cell r="D338" t="str">
            <v>bt</v>
          </cell>
          <cell r="E338">
            <v>185000</v>
          </cell>
        </row>
        <row r="339">
          <cell r="A339" t="str">
            <v>BT12</v>
          </cell>
          <cell r="B339">
            <v>291</v>
          </cell>
          <cell r="C339" t="str">
            <v xml:space="preserve">Besi Pipa Hitam Ø 4" t=2 mm  </v>
          </cell>
          <cell r="D339" t="str">
            <v>bt</v>
          </cell>
          <cell r="E339">
            <v>245000</v>
          </cell>
        </row>
        <row r="340">
          <cell r="A340" t="str">
            <v>BT13</v>
          </cell>
          <cell r="B340">
            <v>292</v>
          </cell>
          <cell r="C340" t="str">
            <v>Besi Pipa Hitam Ø 5" t=2 mm</v>
          </cell>
          <cell r="D340" t="str">
            <v>bt</v>
          </cell>
          <cell r="E340">
            <v>345000</v>
          </cell>
        </row>
        <row r="341">
          <cell r="A341" t="str">
            <v>BT14</v>
          </cell>
          <cell r="B341">
            <v>293</v>
          </cell>
          <cell r="C341" t="str">
            <v>Pipa GIP Medium B Ø 1/2"  ( 6 m1 )</v>
          </cell>
          <cell r="D341" t="str">
            <v>bt</v>
          </cell>
          <cell r="E341">
            <v>47000</v>
          </cell>
        </row>
        <row r="342">
          <cell r="A342" t="str">
            <v>BT15</v>
          </cell>
          <cell r="B342">
            <v>294</v>
          </cell>
          <cell r="C342" t="str">
            <v>Pipa GIP Medium B Ø 3/4"  ( 6 m1 )</v>
          </cell>
          <cell r="D342" t="str">
            <v>bt</v>
          </cell>
          <cell r="E342">
            <v>56000</v>
          </cell>
        </row>
        <row r="343">
          <cell r="A343" t="str">
            <v>BT16</v>
          </cell>
          <cell r="B343">
            <v>295</v>
          </cell>
          <cell r="C343" t="str">
            <v>Pipa GIP Medium B Ø 1"   ( 6 m1 )</v>
          </cell>
          <cell r="D343" t="str">
            <v>bt</v>
          </cell>
          <cell r="E343">
            <v>84000</v>
          </cell>
        </row>
        <row r="344">
          <cell r="A344" t="str">
            <v>BT17</v>
          </cell>
          <cell r="B344">
            <v>296</v>
          </cell>
          <cell r="C344" t="str">
            <v>Pipa GIP Medium B Ø 1 1/4"  ( 6 m1 )</v>
          </cell>
          <cell r="D344" t="str">
            <v>bt</v>
          </cell>
          <cell r="E344">
            <v>120000</v>
          </cell>
        </row>
        <row r="345">
          <cell r="A345" t="str">
            <v>BT18</v>
          </cell>
          <cell r="B345">
            <v>297</v>
          </cell>
          <cell r="C345" t="str">
            <v>Pipa GIP Medium B Ø 1 1/2" ( 6 m1 )</v>
          </cell>
          <cell r="D345" t="str">
            <v>bt</v>
          </cell>
          <cell r="E345">
            <v>133000</v>
          </cell>
        </row>
        <row r="346">
          <cell r="A346" t="str">
            <v>BT19</v>
          </cell>
          <cell r="B346">
            <v>298</v>
          </cell>
          <cell r="C346" t="str">
            <v>Pipa GIP Medium B Ø 1 3/4"( 6 m1 )</v>
          </cell>
          <cell r="D346" t="str">
            <v>bt</v>
          </cell>
          <cell r="E346">
            <v>170000</v>
          </cell>
        </row>
        <row r="347">
          <cell r="A347" t="str">
            <v>BT20</v>
          </cell>
          <cell r="B347">
            <v>299</v>
          </cell>
          <cell r="C347" t="str">
            <v>Pipa GIP Medium B Ø 2"  ( 6 m1 )</v>
          </cell>
          <cell r="D347" t="str">
            <v>bt</v>
          </cell>
          <cell r="E347">
            <v>179000</v>
          </cell>
        </row>
        <row r="348">
          <cell r="A348" t="str">
            <v>BT21</v>
          </cell>
          <cell r="B348">
            <v>300</v>
          </cell>
          <cell r="C348" t="str">
            <v>Pipa GIP Medium B Ø 2 1/2" ( 6 m1 )</v>
          </cell>
          <cell r="D348" t="str">
            <v>bt</v>
          </cell>
          <cell r="E348">
            <v>254000</v>
          </cell>
        </row>
        <row r="349">
          <cell r="A349" t="str">
            <v>BT22</v>
          </cell>
          <cell r="B349">
            <v>301</v>
          </cell>
          <cell r="C349" t="str">
            <v>Pipa GIP Medium B Ø 3"  ( 6 m1 )</v>
          </cell>
          <cell r="D349" t="str">
            <v>bt</v>
          </cell>
          <cell r="E349">
            <v>340000</v>
          </cell>
        </row>
        <row r="350">
          <cell r="A350" t="str">
            <v>BT23</v>
          </cell>
          <cell r="B350">
            <v>302</v>
          </cell>
          <cell r="C350" t="str">
            <v>Pipa GIP Medium B Ø 4"  ( 6 m1 )</v>
          </cell>
          <cell r="D350" t="str">
            <v>bt</v>
          </cell>
          <cell r="E350">
            <v>455000</v>
          </cell>
        </row>
        <row r="351">
          <cell r="A351" t="str">
            <v>BT24</v>
          </cell>
          <cell r="B351">
            <v>303</v>
          </cell>
          <cell r="C351" t="str">
            <v>Macam2 Sambungan GIP Ø 1/2"</v>
          </cell>
          <cell r="D351" t="str">
            <v>bh</v>
          </cell>
          <cell r="E351">
            <v>2900</v>
          </cell>
        </row>
        <row r="352">
          <cell r="A352" t="str">
            <v>BT25</v>
          </cell>
          <cell r="B352">
            <v>304</v>
          </cell>
          <cell r="C352" t="str">
            <v>Macam2 Sambungan GIP Ø 3/4"</v>
          </cell>
          <cell r="D352" t="str">
            <v>bh</v>
          </cell>
          <cell r="E352">
            <v>3500</v>
          </cell>
        </row>
        <row r="353">
          <cell r="A353" t="str">
            <v>BT26</v>
          </cell>
          <cell r="B353">
            <v>305</v>
          </cell>
          <cell r="C353" t="str">
            <v>Macam2 Sambungan GIP Ø 1"</v>
          </cell>
          <cell r="D353" t="str">
            <v>bh</v>
          </cell>
          <cell r="E353">
            <v>5750</v>
          </cell>
        </row>
        <row r="354">
          <cell r="A354" t="str">
            <v>BT27</v>
          </cell>
          <cell r="B354">
            <v>306</v>
          </cell>
          <cell r="C354" t="str">
            <v>Macam2 Sambungan GIP Ø 1 1/4"</v>
          </cell>
          <cell r="D354" t="str">
            <v>bh</v>
          </cell>
          <cell r="E354">
            <v>8750</v>
          </cell>
        </row>
        <row r="355">
          <cell r="A355" t="str">
            <v>BT28</v>
          </cell>
          <cell r="B355">
            <v>307</v>
          </cell>
          <cell r="C355" t="str">
            <v>Macam2 Sambungan GIP Ø 11/2"</v>
          </cell>
          <cell r="D355" t="str">
            <v>bh</v>
          </cell>
          <cell r="E355">
            <v>9750</v>
          </cell>
        </row>
        <row r="356">
          <cell r="A356" t="str">
            <v>BT29</v>
          </cell>
          <cell r="B356">
            <v>308</v>
          </cell>
          <cell r="C356" t="str">
            <v>Macam2 Sambungan GIP Ø 13/4"</v>
          </cell>
          <cell r="D356" t="str">
            <v>bh</v>
          </cell>
          <cell r="E356">
            <v>12000</v>
          </cell>
        </row>
        <row r="357">
          <cell r="A357" t="str">
            <v>BT30</v>
          </cell>
          <cell r="B357">
            <v>309</v>
          </cell>
          <cell r="C357" t="str">
            <v>Macam2 Sambungan GIP Ø 2"</v>
          </cell>
          <cell r="D357" t="str">
            <v>bh</v>
          </cell>
          <cell r="E357">
            <v>20000</v>
          </cell>
        </row>
        <row r="358">
          <cell r="A358" t="str">
            <v>BT31</v>
          </cell>
          <cell r="B358">
            <v>310</v>
          </cell>
          <cell r="C358" t="str">
            <v>Macam2 Sambungan GIP Ø 2 1/2"</v>
          </cell>
          <cell r="D358" t="str">
            <v>bh</v>
          </cell>
          <cell r="E358">
            <v>25500</v>
          </cell>
        </row>
        <row r="359">
          <cell r="A359" t="str">
            <v>BT32</v>
          </cell>
          <cell r="B359">
            <v>311</v>
          </cell>
          <cell r="C359" t="str">
            <v>Macam2 Sambungan GIP Ø 3"</v>
          </cell>
          <cell r="D359" t="str">
            <v>bh</v>
          </cell>
          <cell r="E359">
            <v>34500</v>
          </cell>
        </row>
        <row r="360">
          <cell r="A360" t="str">
            <v>BT33</v>
          </cell>
          <cell r="B360">
            <v>312</v>
          </cell>
          <cell r="C360" t="str">
            <v>Macam2 Sambungan GIP Ø 4"</v>
          </cell>
          <cell r="D360" t="str">
            <v>bh</v>
          </cell>
          <cell r="E360">
            <v>49500</v>
          </cell>
        </row>
        <row r="361">
          <cell r="A361" t="str">
            <v>BT34</v>
          </cell>
          <cell r="B361">
            <v>313</v>
          </cell>
          <cell r="C361" t="str">
            <v xml:space="preserve">Pipa PVC RUCIKA type AW  Ø 1/2" </v>
          </cell>
          <cell r="D361" t="str">
            <v>bt</v>
          </cell>
          <cell r="E361">
            <v>17500</v>
          </cell>
        </row>
        <row r="362">
          <cell r="A362" t="str">
            <v>BT35</v>
          </cell>
          <cell r="B362">
            <v>314</v>
          </cell>
          <cell r="C362" t="str">
            <v xml:space="preserve">Pipa PVC RUCIKA type AW    Ø 3/4" </v>
          </cell>
          <cell r="D362" t="str">
            <v>bt</v>
          </cell>
          <cell r="E362">
            <v>17750</v>
          </cell>
        </row>
        <row r="363">
          <cell r="A363" t="str">
            <v>BT36</v>
          </cell>
          <cell r="B363">
            <v>315</v>
          </cell>
          <cell r="C363" t="str">
            <v xml:space="preserve">Pipa PVC RUCIKA type AW    Ø 1" </v>
          </cell>
          <cell r="D363" t="str">
            <v>bt</v>
          </cell>
          <cell r="E363">
            <v>22250</v>
          </cell>
        </row>
        <row r="364">
          <cell r="A364" t="str">
            <v>BT37</v>
          </cell>
          <cell r="B364">
            <v>316</v>
          </cell>
          <cell r="C364" t="str">
            <v xml:space="preserve">Pipa PVC RUCIKA type AW    Ø 1 1/4" </v>
          </cell>
          <cell r="D364" t="str">
            <v>bt</v>
          </cell>
          <cell r="E364">
            <v>47500</v>
          </cell>
        </row>
        <row r="365">
          <cell r="A365" t="str">
            <v>BT38</v>
          </cell>
          <cell r="B365">
            <v>317</v>
          </cell>
          <cell r="C365" t="str">
            <v xml:space="preserve">Pipa PVC RUCIKA type AW    Ø 1 1/2" </v>
          </cell>
          <cell r="D365" t="str">
            <v>bt</v>
          </cell>
          <cell r="E365">
            <v>45750</v>
          </cell>
        </row>
        <row r="366">
          <cell r="A366" t="str">
            <v>BT39</v>
          </cell>
          <cell r="B366">
            <v>318</v>
          </cell>
          <cell r="C366" t="str">
            <v xml:space="preserve">Pipa PVC RUCIKA type AW    Ø 2" </v>
          </cell>
          <cell r="D366" t="str">
            <v>bt</v>
          </cell>
          <cell r="E366">
            <v>70250</v>
          </cell>
        </row>
        <row r="367">
          <cell r="A367" t="str">
            <v>BT40</v>
          </cell>
          <cell r="B367">
            <v>319</v>
          </cell>
          <cell r="C367" t="str">
            <v xml:space="preserve">Pipa PVC RUCIKA type AW    Ø 2 1/2" </v>
          </cell>
          <cell r="D367" t="str">
            <v>bt</v>
          </cell>
          <cell r="E367">
            <v>91250</v>
          </cell>
        </row>
        <row r="368">
          <cell r="A368" t="str">
            <v>BT41</v>
          </cell>
          <cell r="B368">
            <v>320</v>
          </cell>
          <cell r="C368" t="str">
            <v xml:space="preserve">Pipa PVC RUCIKA type AW    Ø 3" </v>
          </cell>
          <cell r="D368" t="str">
            <v>bt</v>
          </cell>
          <cell r="E368">
            <v>131500</v>
          </cell>
        </row>
        <row r="369">
          <cell r="A369" t="str">
            <v>BT42</v>
          </cell>
          <cell r="B369">
            <v>321</v>
          </cell>
          <cell r="C369" t="str">
            <v xml:space="preserve">Pipa PVC RUCIKA type AW    Ø 4" </v>
          </cell>
          <cell r="D369" t="str">
            <v>bt</v>
          </cell>
          <cell r="E369">
            <v>196250</v>
          </cell>
        </row>
        <row r="370">
          <cell r="A370" t="str">
            <v>BT43</v>
          </cell>
          <cell r="B370">
            <v>322</v>
          </cell>
          <cell r="C370" t="str">
            <v xml:space="preserve">Pipa PVC RUCIKA type AW    Ø 6" </v>
          </cell>
          <cell r="D370" t="str">
            <v>bt</v>
          </cell>
          <cell r="E370">
            <v>418000</v>
          </cell>
        </row>
        <row r="373">
          <cell r="A373" t="str">
            <v>BT44</v>
          </cell>
          <cell r="B373">
            <v>323</v>
          </cell>
          <cell r="C373" t="str">
            <v xml:space="preserve">Pipa PVC RUCIKA type AW    Ø 8" </v>
          </cell>
          <cell r="D373" t="str">
            <v>bt</v>
          </cell>
          <cell r="E373">
            <v>620000</v>
          </cell>
        </row>
        <row r="374">
          <cell r="A374" t="str">
            <v>BT45</v>
          </cell>
          <cell r="B374">
            <v>324</v>
          </cell>
          <cell r="C374" t="str">
            <v>Pipa PVC  MASPION ABU Ø 1/2" (AW)</v>
          </cell>
          <cell r="D374" t="str">
            <v>bt</v>
          </cell>
          <cell r="E374">
            <v>10000</v>
          </cell>
        </row>
        <row r="375">
          <cell r="A375" t="str">
            <v>BT46</v>
          </cell>
          <cell r="B375">
            <v>325</v>
          </cell>
          <cell r="C375" t="str">
            <v>Pipa PVC  MASPION ABU Ø 3/4" (AW)</v>
          </cell>
          <cell r="D375" t="str">
            <v>bt</v>
          </cell>
          <cell r="E375">
            <v>13000</v>
          </cell>
        </row>
        <row r="376">
          <cell r="A376" t="str">
            <v>BT47</v>
          </cell>
          <cell r="B376">
            <v>326</v>
          </cell>
          <cell r="C376" t="str">
            <v>Pipa PVC  MASPION ABU Ø 1" (AW)</v>
          </cell>
          <cell r="D376" t="str">
            <v>bt</v>
          </cell>
          <cell r="E376">
            <v>15000</v>
          </cell>
        </row>
        <row r="377">
          <cell r="A377" t="str">
            <v>BT48</v>
          </cell>
          <cell r="B377">
            <v>327</v>
          </cell>
          <cell r="C377" t="str">
            <v>Pipa PVC  MASPION ABU Ø 1 1/4" (AW)</v>
          </cell>
          <cell r="D377" t="str">
            <v>bt</v>
          </cell>
          <cell r="E377">
            <v>30000</v>
          </cell>
        </row>
        <row r="378">
          <cell r="A378" t="str">
            <v>BT49</v>
          </cell>
          <cell r="B378">
            <v>328</v>
          </cell>
          <cell r="C378" t="str">
            <v>Pipa PVC  MASPION ABU Ø 1 1/2" (AW)</v>
          </cell>
          <cell r="D378" t="str">
            <v>bt</v>
          </cell>
          <cell r="E378">
            <v>29000</v>
          </cell>
        </row>
        <row r="379">
          <cell r="A379" t="str">
            <v>BT50</v>
          </cell>
          <cell r="B379">
            <v>329</v>
          </cell>
          <cell r="C379" t="str">
            <v>Pipa PVC  MASPION ABU Ø 2" (AW)</v>
          </cell>
          <cell r="D379" t="str">
            <v>bt</v>
          </cell>
          <cell r="E379">
            <v>43000</v>
          </cell>
        </row>
        <row r="380">
          <cell r="A380" t="str">
            <v>BT51</v>
          </cell>
          <cell r="B380">
            <v>330</v>
          </cell>
          <cell r="C380" t="str">
            <v>Pipa PVC  MASPION ABU Ø 2 1/2" (AW)</v>
          </cell>
          <cell r="D380" t="str">
            <v>bt</v>
          </cell>
          <cell r="E380">
            <v>50000</v>
          </cell>
        </row>
        <row r="381">
          <cell r="A381" t="str">
            <v>BT52</v>
          </cell>
          <cell r="B381">
            <v>331</v>
          </cell>
          <cell r="C381" t="str">
            <v>Pipa PVC  MASPION ABU Ø 3" (AW)</v>
          </cell>
          <cell r="D381" t="str">
            <v>bt</v>
          </cell>
          <cell r="E381">
            <v>73000</v>
          </cell>
        </row>
        <row r="382">
          <cell r="A382" t="str">
            <v>BT53</v>
          </cell>
          <cell r="B382">
            <v>332</v>
          </cell>
          <cell r="C382" t="str">
            <v>Pipa PVC  MASPION ABU Ø 4" (AW)</v>
          </cell>
          <cell r="D382" t="str">
            <v>bt</v>
          </cell>
          <cell r="E382">
            <v>110000</v>
          </cell>
        </row>
        <row r="383">
          <cell r="A383" t="str">
            <v>BT54</v>
          </cell>
          <cell r="B383">
            <v>333</v>
          </cell>
          <cell r="C383" t="str">
            <v>Macam2 Sambungan Paralon Ø 1/2"</v>
          </cell>
          <cell r="D383" t="str">
            <v>bh</v>
          </cell>
          <cell r="E383">
            <v>1000</v>
          </cell>
        </row>
        <row r="384">
          <cell r="A384" t="str">
            <v>BT55</v>
          </cell>
          <cell r="B384">
            <v>334</v>
          </cell>
          <cell r="C384" t="str">
            <v>Macam2 Sambungan Paralon Ø 3/4"</v>
          </cell>
          <cell r="D384" t="str">
            <v>bh</v>
          </cell>
          <cell r="E384">
            <v>1250</v>
          </cell>
        </row>
        <row r="385">
          <cell r="A385" t="str">
            <v>BT56</v>
          </cell>
          <cell r="B385">
            <v>335</v>
          </cell>
          <cell r="C385" t="str">
            <v>Macam2 Sambungan Paralon Ø 1"</v>
          </cell>
          <cell r="D385" t="str">
            <v>bh</v>
          </cell>
          <cell r="E385">
            <v>1500</v>
          </cell>
        </row>
        <row r="386">
          <cell r="A386" t="str">
            <v>BT57</v>
          </cell>
          <cell r="B386">
            <v>336</v>
          </cell>
          <cell r="C386" t="str">
            <v>Macam2 Sambungan Paralon Ø 1 1/4"</v>
          </cell>
          <cell r="D386" t="str">
            <v>bh</v>
          </cell>
          <cell r="E386">
            <v>3500</v>
          </cell>
        </row>
        <row r="387">
          <cell r="A387" t="str">
            <v>BT58</v>
          </cell>
          <cell r="B387">
            <v>337</v>
          </cell>
          <cell r="C387" t="str">
            <v>Macam2 Sambungan Paralon Ø 1 1/2"</v>
          </cell>
          <cell r="D387" t="str">
            <v>bh</v>
          </cell>
          <cell r="E387">
            <v>3500</v>
          </cell>
        </row>
        <row r="388">
          <cell r="A388" t="str">
            <v>BT59</v>
          </cell>
          <cell r="B388">
            <v>338</v>
          </cell>
          <cell r="C388" t="str">
            <v>Macam2 Sambungan Paralon Ø 1 3/4"</v>
          </cell>
          <cell r="D388" t="str">
            <v>bh</v>
          </cell>
          <cell r="E388">
            <v>4000</v>
          </cell>
        </row>
        <row r="389">
          <cell r="A389" t="str">
            <v>BT60</v>
          </cell>
          <cell r="B389">
            <v>339</v>
          </cell>
          <cell r="C389" t="str">
            <v>Macam2 Sambungan Paralon Ø 2"</v>
          </cell>
          <cell r="D389" t="str">
            <v>bh</v>
          </cell>
          <cell r="E389">
            <v>7000</v>
          </cell>
        </row>
        <row r="390">
          <cell r="A390" t="str">
            <v>BT61</v>
          </cell>
          <cell r="B390">
            <v>340</v>
          </cell>
          <cell r="C390" t="str">
            <v>Macam2 Samb. Paralon Ø 2 1/2"</v>
          </cell>
          <cell r="D390" t="str">
            <v>bh</v>
          </cell>
          <cell r="E390">
            <v>10500</v>
          </cell>
        </row>
        <row r="391">
          <cell r="A391" t="str">
            <v>BT62</v>
          </cell>
          <cell r="B391">
            <v>341</v>
          </cell>
          <cell r="C391" t="str">
            <v>Macam2 Samb. Paralon Ø 3"</v>
          </cell>
          <cell r="D391" t="str">
            <v>bh</v>
          </cell>
          <cell r="E391">
            <v>22000</v>
          </cell>
        </row>
        <row r="392">
          <cell r="A392" t="str">
            <v>BT63</v>
          </cell>
          <cell r="B392">
            <v>342</v>
          </cell>
          <cell r="C392" t="str">
            <v>Macam2 Samb. Paralon Ø 4"</v>
          </cell>
          <cell r="D392" t="str">
            <v>bh</v>
          </cell>
          <cell r="E392">
            <v>29000</v>
          </cell>
        </row>
        <row r="393">
          <cell r="A393" t="str">
            <v>BT64</v>
          </cell>
          <cell r="B393">
            <v>343</v>
          </cell>
          <cell r="C393" t="str">
            <v>Sambungan Pipa PVC Jenis AW 4 " TY</v>
          </cell>
          <cell r="D393" t="str">
            <v>bh</v>
          </cell>
          <cell r="E393">
            <v>47000</v>
          </cell>
        </row>
        <row r="394">
          <cell r="A394" t="str">
            <v>BT65</v>
          </cell>
          <cell r="B394">
            <v>344</v>
          </cell>
          <cell r="C394" t="str">
            <v>Lem Paralon</v>
          </cell>
          <cell r="D394" t="str">
            <v>tb</v>
          </cell>
          <cell r="E394">
            <v>3000</v>
          </cell>
        </row>
        <row r="395">
          <cell r="A395" t="str">
            <v>BT66</v>
          </cell>
          <cell r="B395">
            <v>345</v>
          </cell>
          <cell r="C395" t="str">
            <v>Solatip Leideng</v>
          </cell>
          <cell r="D395" t="str">
            <v>gl</v>
          </cell>
          <cell r="E395">
            <v>1750</v>
          </cell>
        </row>
        <row r="396">
          <cell r="A396" t="str">
            <v>BT67</v>
          </cell>
          <cell r="B396">
            <v>346</v>
          </cell>
          <cell r="C396" t="str">
            <v>Pipa PVC 4" berlobang jenis AW</v>
          </cell>
          <cell r="D396" t="str">
            <v>m1</v>
          </cell>
          <cell r="E396">
            <v>17000</v>
          </cell>
        </row>
        <row r="398">
          <cell r="C398" t="str">
            <v>L. BAHAN SANITAIR</v>
          </cell>
        </row>
        <row r="399">
          <cell r="A399" t="str">
            <v>BV01</v>
          </cell>
          <cell r="B399">
            <v>347</v>
          </cell>
          <cell r="C399" t="str">
            <v>Stop Kran 3/4 " KIT</v>
          </cell>
          <cell r="D399" t="str">
            <v>bh</v>
          </cell>
          <cell r="E399">
            <v>71000</v>
          </cell>
        </row>
        <row r="400">
          <cell r="A400" t="str">
            <v>BV02</v>
          </cell>
          <cell r="B400">
            <v>348</v>
          </cell>
          <cell r="C400" t="str">
            <v>Stop Kran 1 " KIT</v>
          </cell>
          <cell r="D400" t="str">
            <v>bh</v>
          </cell>
          <cell r="E400">
            <v>105000</v>
          </cell>
        </row>
        <row r="401">
          <cell r="A401" t="str">
            <v>BV03</v>
          </cell>
          <cell r="B401">
            <v>349</v>
          </cell>
          <cell r="C401" t="str">
            <v>Stop Kran 1 1/2 " KIT</v>
          </cell>
          <cell r="D401" t="str">
            <v>bh</v>
          </cell>
          <cell r="E401">
            <v>200000</v>
          </cell>
        </row>
        <row r="402">
          <cell r="A402" t="str">
            <v>BV04</v>
          </cell>
          <cell r="B402">
            <v>350</v>
          </cell>
          <cell r="C402" t="str">
            <v>Stop Kran 2 " KIT</v>
          </cell>
          <cell r="D402" t="str">
            <v>bh</v>
          </cell>
          <cell r="E402">
            <v>295000</v>
          </cell>
        </row>
        <row r="403">
          <cell r="A403" t="str">
            <v>BV05</v>
          </cell>
          <cell r="B403">
            <v>351</v>
          </cell>
          <cell r="C403" t="str">
            <v>Stop Kran 2 1/2" KIT</v>
          </cell>
          <cell r="D403" t="str">
            <v>bh</v>
          </cell>
          <cell r="E403">
            <v>383000</v>
          </cell>
        </row>
        <row r="404">
          <cell r="A404" t="str">
            <v>BV06</v>
          </cell>
          <cell r="B404">
            <v>352</v>
          </cell>
          <cell r="C404" t="str">
            <v>Stop Kran 3 " KIT</v>
          </cell>
          <cell r="D404" t="str">
            <v>bh</v>
          </cell>
          <cell r="E404">
            <v>459000</v>
          </cell>
        </row>
        <row r="405">
          <cell r="A405" t="str">
            <v>BV07</v>
          </cell>
          <cell r="B405">
            <v>353</v>
          </cell>
          <cell r="C405" t="str">
            <v>Check Valve 1/2 "</v>
          </cell>
          <cell r="D405" t="str">
            <v>bh</v>
          </cell>
          <cell r="E405">
            <v>71000</v>
          </cell>
        </row>
        <row r="406">
          <cell r="A406" t="str">
            <v>BV08</v>
          </cell>
          <cell r="B406">
            <v>354</v>
          </cell>
          <cell r="C406" t="str">
            <v>Double Neple 1/2 "</v>
          </cell>
          <cell r="D406" t="str">
            <v>bh</v>
          </cell>
          <cell r="E406">
            <v>22000</v>
          </cell>
        </row>
        <row r="407">
          <cell r="A407" t="str">
            <v>BV09</v>
          </cell>
          <cell r="B407">
            <v>355</v>
          </cell>
          <cell r="C407" t="str">
            <v>Water Mur 1/2 "</v>
          </cell>
          <cell r="D407" t="str">
            <v>bh</v>
          </cell>
          <cell r="E407">
            <v>22000</v>
          </cell>
        </row>
        <row r="408">
          <cell r="A408" t="str">
            <v>BV10</v>
          </cell>
          <cell r="B408">
            <v>356</v>
          </cell>
          <cell r="C408" t="str">
            <v>Gate Walve 1/2 "</v>
          </cell>
          <cell r="D408" t="str">
            <v>bh</v>
          </cell>
          <cell r="E408">
            <v>28000</v>
          </cell>
        </row>
        <row r="409">
          <cell r="A409" t="str">
            <v>BV11</v>
          </cell>
          <cell r="B409">
            <v>357</v>
          </cell>
          <cell r="C409" t="str">
            <v xml:space="preserve">Saringan Air Lt KM Stainless Steel </v>
          </cell>
          <cell r="D409" t="str">
            <v>bh</v>
          </cell>
          <cell r="E409">
            <v>28000</v>
          </cell>
        </row>
        <row r="410">
          <cell r="A410" t="str">
            <v>BV12</v>
          </cell>
          <cell r="B410">
            <v>358</v>
          </cell>
          <cell r="C410" t="str">
            <v>Apooer Bath Tube</v>
          </cell>
          <cell r="D410" t="str">
            <v>bh</v>
          </cell>
          <cell r="E410">
            <v>137000</v>
          </cell>
        </row>
        <row r="411">
          <cell r="A411" t="str">
            <v>BV13</v>
          </cell>
          <cell r="B411">
            <v>359</v>
          </cell>
          <cell r="C411" t="str">
            <v>Kran stain less Lokal Kait</v>
          </cell>
          <cell r="D411" t="str">
            <v>bh</v>
          </cell>
          <cell r="E411">
            <v>24000</v>
          </cell>
        </row>
        <row r="414">
          <cell r="A414" t="str">
            <v>BV14</v>
          </cell>
          <cell r="B414">
            <v>360</v>
          </cell>
          <cell r="C414" t="str">
            <v xml:space="preserve">Shower Dengan Tiang </v>
          </cell>
          <cell r="D414" t="str">
            <v>bh</v>
          </cell>
          <cell r="E414">
            <v>466000</v>
          </cell>
        </row>
        <row r="415">
          <cell r="A415" t="str">
            <v>BV15</v>
          </cell>
          <cell r="B415">
            <v>361</v>
          </cell>
          <cell r="C415" t="str">
            <v xml:space="preserve">Shower Tanpa Tiang </v>
          </cell>
          <cell r="D415" t="str">
            <v>bh</v>
          </cell>
          <cell r="E415">
            <v>138000</v>
          </cell>
        </row>
        <row r="416">
          <cell r="A416" t="str">
            <v>BV16</v>
          </cell>
          <cell r="B416">
            <v>362</v>
          </cell>
          <cell r="C416" t="str">
            <v xml:space="preserve">Kran Tembok Sun Eui  dia. 1/2 " </v>
          </cell>
          <cell r="D416" t="str">
            <v>bh</v>
          </cell>
          <cell r="E416">
            <v>40000</v>
          </cell>
        </row>
        <row r="417">
          <cell r="A417" t="str">
            <v>BV17</v>
          </cell>
          <cell r="B417">
            <v>363</v>
          </cell>
          <cell r="C417" t="str">
            <v xml:space="preserve">Kran Tembok ITAP dia. 1/2 " </v>
          </cell>
          <cell r="D417" t="str">
            <v>bh</v>
          </cell>
          <cell r="E417">
            <v>29000</v>
          </cell>
        </row>
        <row r="418">
          <cell r="A418" t="str">
            <v>BV18</v>
          </cell>
          <cell r="B418">
            <v>364</v>
          </cell>
          <cell r="C418" t="str">
            <v xml:space="preserve">Kran Bebek Sun Eui 1/2 " </v>
          </cell>
          <cell r="D418" t="str">
            <v>bh</v>
          </cell>
          <cell r="E418">
            <v>114000</v>
          </cell>
        </row>
        <row r="419">
          <cell r="A419" t="str">
            <v>BV19</v>
          </cell>
          <cell r="B419">
            <v>365</v>
          </cell>
          <cell r="C419" t="str">
            <v>Kran Bebek ITAP 1/2 "</v>
          </cell>
          <cell r="D419" t="str">
            <v>bh</v>
          </cell>
          <cell r="E419">
            <v>62000</v>
          </cell>
        </row>
        <row r="420">
          <cell r="A420" t="str">
            <v>BV20</v>
          </cell>
          <cell r="B420">
            <v>366</v>
          </cell>
          <cell r="C420" t="str">
            <v>Kran Panas Dingin San Eui  Standard</v>
          </cell>
          <cell r="D420" t="str">
            <v>bh</v>
          </cell>
          <cell r="E420">
            <v>295000</v>
          </cell>
        </row>
        <row r="421">
          <cell r="A421" t="str">
            <v>BV21</v>
          </cell>
          <cell r="B421">
            <v>367</v>
          </cell>
          <cell r="C421" t="str">
            <v xml:space="preserve">Bath Cape  Washteren </v>
          </cell>
          <cell r="D421" t="str">
            <v>unit</v>
          </cell>
          <cell r="E421">
            <v>1140000</v>
          </cell>
        </row>
        <row r="422">
          <cell r="A422" t="str">
            <v>BV22</v>
          </cell>
          <cell r="B422">
            <v>368</v>
          </cell>
          <cell r="C422" t="str">
            <v>Tempat Sabun Poslin</v>
          </cell>
          <cell r="D422" t="str">
            <v>bh</v>
          </cell>
          <cell r="E422">
            <v>24000</v>
          </cell>
        </row>
        <row r="423">
          <cell r="A423" t="str">
            <v>BV23</v>
          </cell>
          <cell r="B423">
            <v>369</v>
          </cell>
          <cell r="C423" t="str">
            <v xml:space="preserve">Wastafel Lengkap TOTO LW 230 </v>
          </cell>
          <cell r="D423" t="str">
            <v>unit</v>
          </cell>
          <cell r="E423">
            <v>546000</v>
          </cell>
        </row>
        <row r="424">
          <cell r="A424" t="str">
            <v>BV24</v>
          </cell>
          <cell r="B424">
            <v>370</v>
          </cell>
          <cell r="C424" t="str">
            <v>Wastafel Lengkap INA</v>
          </cell>
          <cell r="D424" t="str">
            <v>unit</v>
          </cell>
          <cell r="E424">
            <v>361000</v>
          </cell>
        </row>
        <row r="425">
          <cell r="A425" t="str">
            <v>BV25</v>
          </cell>
          <cell r="B425">
            <v>371</v>
          </cell>
          <cell r="C425" t="str">
            <v>Closet Jongkok Poslin warna  TOTO</v>
          </cell>
          <cell r="D425" t="str">
            <v>unit</v>
          </cell>
          <cell r="E425">
            <v>133000</v>
          </cell>
        </row>
        <row r="426">
          <cell r="A426" t="str">
            <v>BV26</v>
          </cell>
          <cell r="B426">
            <v>372</v>
          </cell>
          <cell r="C426" t="str">
            <v>Closet Jongkok Standard Putih Poslin TOTO</v>
          </cell>
          <cell r="D426" t="str">
            <v>unit</v>
          </cell>
          <cell r="E426">
            <v>86000</v>
          </cell>
        </row>
        <row r="427">
          <cell r="A427" t="str">
            <v>BV27</v>
          </cell>
          <cell r="B427">
            <v>373</v>
          </cell>
          <cell r="C427" t="str">
            <v>Closet Jongkok Lengkap Sistem Jet TOTO</v>
          </cell>
          <cell r="D427" t="str">
            <v>unit</v>
          </cell>
          <cell r="E427">
            <v>1140000</v>
          </cell>
        </row>
        <row r="428">
          <cell r="A428" t="str">
            <v>BV28</v>
          </cell>
          <cell r="B428">
            <v>374</v>
          </cell>
          <cell r="C428" t="str">
            <v>Closet Duduk Warna Standard  TOTO C 240 Lengkap</v>
          </cell>
          <cell r="D428" t="str">
            <v>unit</v>
          </cell>
          <cell r="E428">
            <v>903000</v>
          </cell>
        </row>
        <row r="429">
          <cell r="A429" t="str">
            <v>BV29</v>
          </cell>
          <cell r="B429">
            <v>375</v>
          </cell>
          <cell r="C429" t="str">
            <v>Wastafel Bulat Warna Standard Lengkap</v>
          </cell>
          <cell r="D429" t="str">
            <v>unit</v>
          </cell>
          <cell r="E429">
            <v>618000</v>
          </cell>
        </row>
        <row r="430">
          <cell r="A430" t="str">
            <v>BV30</v>
          </cell>
          <cell r="B430">
            <v>376</v>
          </cell>
          <cell r="C430" t="str">
            <v>Closet Duduk Warna Standard lengkap INA</v>
          </cell>
          <cell r="D430" t="str">
            <v>bh</v>
          </cell>
          <cell r="E430">
            <v>689000</v>
          </cell>
        </row>
        <row r="431">
          <cell r="A431" t="str">
            <v>BV31</v>
          </cell>
          <cell r="B431">
            <v>377</v>
          </cell>
          <cell r="C431" t="str">
            <v xml:space="preserve">Urinoar Lengkap TOTO Warna Standard lengkap </v>
          </cell>
          <cell r="D431" t="str">
            <v>unit</v>
          </cell>
          <cell r="E431">
            <v>931000</v>
          </cell>
        </row>
        <row r="432">
          <cell r="A432" t="str">
            <v>BV32</v>
          </cell>
          <cell r="B432">
            <v>378</v>
          </cell>
          <cell r="C432" t="str">
            <v xml:space="preserve">Penyekat Poslin Urinoar TOTO </v>
          </cell>
          <cell r="D432" t="str">
            <v>lbr</v>
          </cell>
          <cell r="E432">
            <v>252000</v>
          </cell>
        </row>
        <row r="433">
          <cell r="A433" t="str">
            <v>BV33</v>
          </cell>
          <cell r="B433">
            <v>379</v>
          </cell>
          <cell r="C433" t="str">
            <v>Kitchen Zink Stainless Standard Lokal ( 1 Lobang )</v>
          </cell>
          <cell r="D433" t="str">
            <v>bh</v>
          </cell>
          <cell r="E433">
            <v>197000</v>
          </cell>
        </row>
        <row r="434">
          <cell r="A434" t="str">
            <v>BV34</v>
          </cell>
          <cell r="B434">
            <v>380</v>
          </cell>
          <cell r="C434" t="str">
            <v>Kitchen Zink Stainless Non Standard Franke ( 1 Lobang )</v>
          </cell>
          <cell r="D434" t="str">
            <v>bh</v>
          </cell>
          <cell r="E434">
            <v>603000</v>
          </cell>
        </row>
        <row r="435">
          <cell r="A435" t="str">
            <v>BV35</v>
          </cell>
          <cell r="B435">
            <v>381</v>
          </cell>
          <cell r="C435" t="str">
            <v>Kitchen Zink Stainless Non Standard Franke ( 2 Lobang )</v>
          </cell>
          <cell r="D435" t="str">
            <v>bh</v>
          </cell>
          <cell r="E435">
            <v>903000</v>
          </cell>
        </row>
        <row r="437">
          <cell r="C437" t="str">
            <v>M. BAHAN PENUTUP ATAP</v>
          </cell>
        </row>
        <row r="438">
          <cell r="A438" t="str">
            <v>BX01</v>
          </cell>
          <cell r="B438">
            <v>382</v>
          </cell>
          <cell r="C438" t="str">
            <v>Atap Plastik Gelombang 80 x 180</v>
          </cell>
          <cell r="D438" t="str">
            <v>lbr</v>
          </cell>
          <cell r="E438">
            <v>10750</v>
          </cell>
        </row>
        <row r="439">
          <cell r="A439" t="str">
            <v>BX02</v>
          </cell>
          <cell r="B439">
            <v>383</v>
          </cell>
          <cell r="C439" t="str">
            <v>Atap Fiber Glass Tipis 80 x 180 (gelombang)</v>
          </cell>
          <cell r="D439" t="str">
            <v>lbr</v>
          </cell>
          <cell r="E439">
            <v>19500</v>
          </cell>
        </row>
        <row r="440">
          <cell r="A440" t="str">
            <v>BX03</v>
          </cell>
          <cell r="B440">
            <v>384</v>
          </cell>
          <cell r="C440" t="str">
            <v>Atap Fiber Glass Tebal 80 x 180 (gelombang)</v>
          </cell>
          <cell r="D440" t="str">
            <v>lbr</v>
          </cell>
          <cell r="E440">
            <v>39500</v>
          </cell>
        </row>
        <row r="441">
          <cell r="A441" t="str">
            <v>BX04</v>
          </cell>
          <cell r="B441">
            <v>385</v>
          </cell>
          <cell r="C441" t="str">
            <v>Atap Aluminium Natural USR 26 ( JAINDO )</v>
          </cell>
          <cell r="D441" t="str">
            <v>m²</v>
          </cell>
          <cell r="E441">
            <v>74000</v>
          </cell>
        </row>
        <row r="442">
          <cell r="A442" t="str">
            <v>BX05</v>
          </cell>
          <cell r="B442">
            <v>386</v>
          </cell>
          <cell r="C442" t="str">
            <v>Atap Aluminium Warna USR 26 ( JAINDO )</v>
          </cell>
          <cell r="D442" t="str">
            <v>m²</v>
          </cell>
          <cell r="E442">
            <v>85500</v>
          </cell>
        </row>
        <row r="443">
          <cell r="A443" t="str">
            <v>BX06</v>
          </cell>
          <cell r="B443">
            <v>387</v>
          </cell>
          <cell r="C443" t="str">
            <v>Atap Asbes Gel. Kecil 4 mm 80 x 180</v>
          </cell>
          <cell r="D443" t="str">
            <v>lbr</v>
          </cell>
          <cell r="E443">
            <v>36750</v>
          </cell>
        </row>
        <row r="444">
          <cell r="A444" t="str">
            <v>BX07</v>
          </cell>
          <cell r="B444">
            <v>388</v>
          </cell>
          <cell r="C444" t="str">
            <v>Atap Asbes Gel. Besar 5 mm 80 x 180</v>
          </cell>
          <cell r="D444" t="str">
            <v>lbr</v>
          </cell>
          <cell r="E444">
            <v>51000</v>
          </cell>
        </row>
        <row r="445">
          <cell r="A445" t="str">
            <v>BX08</v>
          </cell>
          <cell r="B445">
            <v>389</v>
          </cell>
          <cell r="C445" t="str">
            <v>Atap Tegola Kubota, lengkap</v>
          </cell>
          <cell r="D445" t="str">
            <v>m²</v>
          </cell>
          <cell r="E445">
            <v>258250</v>
          </cell>
        </row>
        <row r="446">
          <cell r="A446" t="str">
            <v>BX09</v>
          </cell>
          <cell r="B446">
            <v>390</v>
          </cell>
          <cell r="C446" t="str">
            <v>Atap Tegola Kwalitas Sedang</v>
          </cell>
          <cell r="D446" t="str">
            <v>m²</v>
          </cell>
          <cell r="E446">
            <v>143500</v>
          </cell>
        </row>
        <row r="447">
          <cell r="A447" t="str">
            <v>BX10</v>
          </cell>
          <cell r="B447">
            <v>391</v>
          </cell>
          <cell r="C447" t="str">
            <v>Aluminium foile</v>
          </cell>
          <cell r="D447" t="str">
            <v>m²</v>
          </cell>
          <cell r="E447">
            <v>4250</v>
          </cell>
        </row>
        <row r="448">
          <cell r="A448" t="str">
            <v>BX11</v>
          </cell>
          <cell r="B448">
            <v>392</v>
          </cell>
          <cell r="C448" t="str">
            <v>Atap Genteng Plentong pres Bakar KW 1</v>
          </cell>
          <cell r="D448" t="str">
            <v>bh</v>
          </cell>
          <cell r="E448">
            <v>550</v>
          </cell>
        </row>
        <row r="449">
          <cell r="A449" t="str">
            <v>BX12</v>
          </cell>
          <cell r="B449">
            <v>393</v>
          </cell>
          <cell r="C449" t="str">
            <v xml:space="preserve">Atap Genteng Plentong pres Molen Oven KW1 </v>
          </cell>
          <cell r="D449" t="str">
            <v>bh</v>
          </cell>
          <cell r="E449">
            <v>650</v>
          </cell>
        </row>
        <row r="450">
          <cell r="A450" t="str">
            <v>BX13</v>
          </cell>
          <cell r="B450">
            <v>394</v>
          </cell>
          <cell r="C450" t="str">
            <v>Atap Genteng Flam pres Molen Oven Jatiwangi</v>
          </cell>
          <cell r="D450" t="str">
            <v>bh</v>
          </cell>
          <cell r="E450">
            <v>750</v>
          </cell>
        </row>
        <row r="451">
          <cell r="A451" t="str">
            <v>BX14</v>
          </cell>
          <cell r="B451">
            <v>395</v>
          </cell>
          <cell r="C451" t="str">
            <v>Bubung Genteng pres Bulat Ex Jatiwangi</v>
          </cell>
          <cell r="D451" t="str">
            <v>bh</v>
          </cell>
          <cell r="E451">
            <v>3000</v>
          </cell>
        </row>
        <row r="452">
          <cell r="A452" t="str">
            <v>BX15</v>
          </cell>
          <cell r="B452">
            <v>396</v>
          </cell>
          <cell r="C452" t="str">
            <v>Genteng Bubungan Ex Jatiwangi Segi Tiga</v>
          </cell>
          <cell r="D452" t="str">
            <v>bh</v>
          </cell>
          <cell r="E452">
            <v>2100</v>
          </cell>
        </row>
        <row r="455">
          <cell r="A455" t="str">
            <v>BX16</v>
          </cell>
          <cell r="B455">
            <v>397</v>
          </cell>
          <cell r="C455" t="str">
            <v>Genteng Bubungan Beton</v>
          </cell>
          <cell r="D455" t="str">
            <v>bh</v>
          </cell>
          <cell r="E455">
            <v>4750</v>
          </cell>
        </row>
        <row r="456">
          <cell r="A456" t="str">
            <v>BX17</v>
          </cell>
          <cell r="B456">
            <v>398</v>
          </cell>
          <cell r="C456" t="str">
            <v>Genteng Metal  ( Rainbow Roof )</v>
          </cell>
          <cell r="D456" t="str">
            <v>m²</v>
          </cell>
          <cell r="E456">
            <v>114500</v>
          </cell>
        </row>
        <row r="457">
          <cell r="A457" t="str">
            <v>BX18</v>
          </cell>
          <cell r="B457">
            <v>399</v>
          </cell>
          <cell r="C457" t="str">
            <v xml:space="preserve">Genteng Metal Hana </v>
          </cell>
          <cell r="D457" t="str">
            <v>m²</v>
          </cell>
          <cell r="E457">
            <v>82500</v>
          </cell>
        </row>
        <row r="458">
          <cell r="A458" t="str">
            <v>BX19</v>
          </cell>
          <cell r="B458">
            <v>400</v>
          </cell>
          <cell r="C458" t="str">
            <v>Nok Atas Metal ( Rainbow Roof )</v>
          </cell>
          <cell r="D458" t="str">
            <v>m1</v>
          </cell>
          <cell r="E458">
            <v>74500</v>
          </cell>
        </row>
        <row r="459">
          <cell r="A459" t="str">
            <v>BX20</v>
          </cell>
          <cell r="B459">
            <v>401</v>
          </cell>
          <cell r="C459" t="str">
            <v>Nok Atas Metal Hana</v>
          </cell>
          <cell r="D459" t="str">
            <v>m1</v>
          </cell>
          <cell r="E459">
            <v>40000</v>
          </cell>
        </row>
        <row r="460">
          <cell r="A460" t="str">
            <v>BX21</v>
          </cell>
          <cell r="B460">
            <v>402</v>
          </cell>
          <cell r="C460" t="str">
            <v>Nok Pinggir Metal ( Rainbow Roof )</v>
          </cell>
          <cell r="D460" t="str">
            <v>m1</v>
          </cell>
          <cell r="E460">
            <v>51500</v>
          </cell>
        </row>
        <row r="461">
          <cell r="A461" t="str">
            <v>BX22</v>
          </cell>
          <cell r="B461">
            <v>403</v>
          </cell>
          <cell r="C461" t="str">
            <v>Nok Pinggir Hana</v>
          </cell>
          <cell r="D461" t="str">
            <v>m1</v>
          </cell>
          <cell r="E461">
            <v>40000</v>
          </cell>
        </row>
        <row r="462">
          <cell r="A462" t="str">
            <v>BX23</v>
          </cell>
          <cell r="B462">
            <v>404</v>
          </cell>
          <cell r="C462" t="str">
            <v>Wall Flashing ( Rainbow Roof )</v>
          </cell>
          <cell r="D462" t="str">
            <v>m1</v>
          </cell>
          <cell r="E462">
            <v>51500</v>
          </cell>
        </row>
        <row r="463">
          <cell r="A463" t="str">
            <v>BX24</v>
          </cell>
          <cell r="B463">
            <v>405</v>
          </cell>
          <cell r="C463" t="str">
            <v>Wall Flashing Hana</v>
          </cell>
          <cell r="D463" t="str">
            <v>m1</v>
          </cell>
          <cell r="E463">
            <v>40000</v>
          </cell>
        </row>
        <row r="464">
          <cell r="A464" t="str">
            <v>BX25</v>
          </cell>
          <cell r="B464">
            <v>406</v>
          </cell>
          <cell r="C464" t="str">
            <v>Atap Genteng Beton Warna 14,5/m2</v>
          </cell>
          <cell r="D464" t="str">
            <v>m²</v>
          </cell>
          <cell r="E464">
            <v>45500</v>
          </cell>
        </row>
        <row r="465">
          <cell r="A465" t="str">
            <v>BX26</v>
          </cell>
          <cell r="B465">
            <v>407</v>
          </cell>
          <cell r="C465" t="str">
            <v>Genteng Beton Natural</v>
          </cell>
          <cell r="D465" t="str">
            <v>m²</v>
          </cell>
          <cell r="E465">
            <v>44500</v>
          </cell>
        </row>
        <row r="466">
          <cell r="A466" t="str">
            <v>BX27</v>
          </cell>
          <cell r="B466">
            <v>408</v>
          </cell>
          <cell r="C466" t="str">
            <v>Sirap Kelas I ( 80 / m2 )</v>
          </cell>
          <cell r="D466" t="str">
            <v>bh</v>
          </cell>
          <cell r="E466">
            <v>500</v>
          </cell>
        </row>
        <row r="467">
          <cell r="A467" t="str">
            <v>BX28</v>
          </cell>
          <cell r="B467">
            <v>409</v>
          </cell>
          <cell r="C467" t="str">
            <v>Genteng Keramik Natural Intan 14,5 / m2</v>
          </cell>
          <cell r="D467" t="str">
            <v>m²</v>
          </cell>
          <cell r="E467">
            <v>52000</v>
          </cell>
        </row>
        <row r="468">
          <cell r="A468" t="str">
            <v>BX29</v>
          </cell>
          <cell r="B468">
            <v>410</v>
          </cell>
          <cell r="C468" t="str">
            <v>Genteng Keramik Glasur Standard 14,5 / m2</v>
          </cell>
          <cell r="D468" t="str">
            <v>m²</v>
          </cell>
          <cell r="E468">
            <v>58500</v>
          </cell>
        </row>
        <row r="469">
          <cell r="A469" t="str">
            <v>BX30</v>
          </cell>
          <cell r="B469">
            <v>411</v>
          </cell>
          <cell r="C469" t="str">
            <v>Genteng Keramik Glasur Special 14,5 / m2</v>
          </cell>
          <cell r="D469" t="str">
            <v>m²</v>
          </cell>
          <cell r="E469">
            <v>62000</v>
          </cell>
        </row>
        <row r="470">
          <cell r="A470" t="str">
            <v>BX31</v>
          </cell>
          <cell r="B470">
            <v>412</v>
          </cell>
          <cell r="C470" t="str">
            <v>Genteng Keramik Glasur Premium 14,5 / m2</v>
          </cell>
          <cell r="D470" t="str">
            <v>m²</v>
          </cell>
          <cell r="E470">
            <v>69750</v>
          </cell>
        </row>
        <row r="471">
          <cell r="A471" t="str">
            <v>BX32</v>
          </cell>
          <cell r="B471">
            <v>413</v>
          </cell>
          <cell r="C471" t="str">
            <v>Genteng Murando Natural 1m2 = 20 bh</v>
          </cell>
          <cell r="D471" t="str">
            <v>bh</v>
          </cell>
          <cell r="E471">
            <v>1500</v>
          </cell>
        </row>
        <row r="472">
          <cell r="A472" t="str">
            <v>BX33</v>
          </cell>
          <cell r="B472">
            <v>414</v>
          </cell>
          <cell r="C472" t="str">
            <v>Genteng Murando Glasur 1m2 = 20 bh</v>
          </cell>
          <cell r="D472" t="str">
            <v>bh</v>
          </cell>
          <cell r="E472">
            <v>1500</v>
          </cell>
        </row>
        <row r="473">
          <cell r="A473" t="str">
            <v>BX34</v>
          </cell>
          <cell r="B473">
            <v>415</v>
          </cell>
          <cell r="C473" t="str">
            <v>Bubung Murando Natural</v>
          </cell>
          <cell r="D473" t="str">
            <v>bh</v>
          </cell>
          <cell r="E473">
            <v>3000</v>
          </cell>
        </row>
        <row r="474">
          <cell r="A474" t="str">
            <v>BX35</v>
          </cell>
          <cell r="B474">
            <v>416</v>
          </cell>
          <cell r="C474" t="str">
            <v>Bubung Murando Glasur</v>
          </cell>
          <cell r="D474" t="str">
            <v>bh</v>
          </cell>
          <cell r="E474">
            <v>4000</v>
          </cell>
        </row>
        <row r="475">
          <cell r="A475" t="str">
            <v>BX36</v>
          </cell>
          <cell r="B475">
            <v>417</v>
          </cell>
          <cell r="C475" t="str">
            <v>Bubungan Genteng Keramik</v>
          </cell>
          <cell r="D475" t="str">
            <v>bh</v>
          </cell>
          <cell r="E475">
            <v>3500</v>
          </cell>
        </row>
        <row r="477">
          <cell r="C477" t="str">
            <v>N. BAHAN MEKANIKAL</v>
          </cell>
        </row>
        <row r="478">
          <cell r="A478" t="str">
            <v>BZ01</v>
          </cell>
          <cell r="B478">
            <v>418</v>
          </cell>
          <cell r="C478" t="str">
            <v>Jockey Pump kap. 80 gln / menit 100 m1  ( 18,6 kW )</v>
          </cell>
          <cell r="D478" t="str">
            <v>unit</v>
          </cell>
          <cell r="E478">
            <v>35000000</v>
          </cell>
        </row>
        <row r="479">
          <cell r="A479" t="str">
            <v>BZ02</v>
          </cell>
          <cell r="B479">
            <v>419</v>
          </cell>
          <cell r="C479" t="str">
            <v>Electrical Pump kap. 750 gln / menit 120 m1  ( 90 kW )</v>
          </cell>
          <cell r="D479" t="str">
            <v>unit</v>
          </cell>
          <cell r="E479">
            <v>120000000</v>
          </cell>
        </row>
        <row r="480">
          <cell r="A480" t="str">
            <v>BZ03</v>
          </cell>
          <cell r="B480">
            <v>420</v>
          </cell>
          <cell r="C480" t="str">
            <v>Diesel Pump kap. 750 gln / menit 120 m1  ( 105 kW )</v>
          </cell>
          <cell r="D480" t="str">
            <v>unit</v>
          </cell>
          <cell r="E480">
            <v>300000000</v>
          </cell>
        </row>
        <row r="481">
          <cell r="A481" t="str">
            <v>BZ04</v>
          </cell>
          <cell r="B481">
            <v>421</v>
          </cell>
          <cell r="C481" t="str">
            <v xml:space="preserve">Presure Tank kap. 500 liter lengkap </v>
          </cell>
          <cell r="D481" t="str">
            <v>unit</v>
          </cell>
          <cell r="E481">
            <v>17500000</v>
          </cell>
        </row>
        <row r="482">
          <cell r="A482" t="str">
            <v>BZ05</v>
          </cell>
          <cell r="B482">
            <v>422</v>
          </cell>
          <cell r="C482" t="str">
            <v>Hydran Box dalam Gedung  (lengkap)</v>
          </cell>
          <cell r="D482" t="str">
            <v>unit</v>
          </cell>
          <cell r="E482">
            <v>3100000</v>
          </cell>
        </row>
        <row r="483">
          <cell r="A483" t="str">
            <v>BZ06</v>
          </cell>
          <cell r="B483">
            <v>423</v>
          </cell>
          <cell r="C483" t="str">
            <v>Fire House 1.5 x 30 m + nose</v>
          </cell>
          <cell r="D483" t="str">
            <v>unit</v>
          </cell>
          <cell r="E483">
            <v>2500000</v>
          </cell>
        </row>
        <row r="484">
          <cell r="A484" t="str">
            <v>BZ07</v>
          </cell>
          <cell r="B484">
            <v>424</v>
          </cell>
          <cell r="C484" t="str">
            <v>Exhouse Fan H 360 W 60 x 60 cm</v>
          </cell>
          <cell r="D484" t="str">
            <v>unit</v>
          </cell>
          <cell r="E484">
            <v>3500000</v>
          </cell>
        </row>
        <row r="485">
          <cell r="A485" t="str">
            <v>BZ08</v>
          </cell>
          <cell r="B485">
            <v>425</v>
          </cell>
          <cell r="C485" t="str">
            <v xml:space="preserve">Exhouse Fan H 380 W CFM 55 x 55 cm </v>
          </cell>
          <cell r="D485" t="str">
            <v>unit</v>
          </cell>
          <cell r="E485">
            <v>3100000</v>
          </cell>
        </row>
        <row r="486">
          <cell r="A486" t="str">
            <v>BZ09</v>
          </cell>
          <cell r="B486">
            <v>426</v>
          </cell>
          <cell r="C486" t="str">
            <v xml:space="preserve">Exhouse Fan H 100 W 40 x 40 cm </v>
          </cell>
          <cell r="D486" t="str">
            <v>unit</v>
          </cell>
          <cell r="E486">
            <v>550000</v>
          </cell>
        </row>
        <row r="487">
          <cell r="A487" t="str">
            <v>BZ10</v>
          </cell>
          <cell r="B487">
            <v>427</v>
          </cell>
          <cell r="C487" t="str">
            <v>AC Split 3 PK Setara DAIKIN</v>
          </cell>
          <cell r="D487" t="str">
            <v>unit</v>
          </cell>
          <cell r="E487">
            <v>17500000</v>
          </cell>
        </row>
        <row r="488">
          <cell r="A488" t="str">
            <v>BZ11</v>
          </cell>
          <cell r="B488">
            <v>428</v>
          </cell>
          <cell r="C488" t="str">
            <v>AC Split  2 PK Setara DAIKIN</v>
          </cell>
          <cell r="D488" t="str">
            <v>unit</v>
          </cell>
          <cell r="E488">
            <v>12500000</v>
          </cell>
        </row>
        <row r="489">
          <cell r="A489" t="str">
            <v>BZ12</v>
          </cell>
          <cell r="B489">
            <v>429</v>
          </cell>
          <cell r="C489" t="str">
            <v>AC Split  1 PK Setara DAIKIN</v>
          </cell>
          <cell r="D489" t="str">
            <v>unit</v>
          </cell>
          <cell r="E489">
            <v>6500000</v>
          </cell>
        </row>
        <row r="490">
          <cell r="A490" t="str">
            <v>BZ13</v>
          </cell>
          <cell r="B490">
            <v>430</v>
          </cell>
          <cell r="C490" t="str">
            <v>Mesin AC Split  DAIKIN ( Indoor / Outdoor Unit )</v>
          </cell>
          <cell r="D490" t="str">
            <v xml:space="preserve">1 BTU </v>
          </cell>
          <cell r="E490">
            <v>750</v>
          </cell>
        </row>
        <row r="496">
          <cell r="C496" t="str">
            <v>O. BAHAN ELEKTRIKAL</v>
          </cell>
          <cell r="D496">
            <v>1.5</v>
          </cell>
        </row>
        <row r="497">
          <cell r="A497" t="str">
            <v>BZ16</v>
          </cell>
          <cell r="B497">
            <v>431</v>
          </cell>
          <cell r="C497" t="str">
            <v>Kabel NYA  1x 1.5  Prima (1 rol = 50 m')</v>
          </cell>
          <cell r="D497" t="str">
            <v>roll</v>
          </cell>
          <cell r="E497">
            <v>40500</v>
          </cell>
        </row>
        <row r="498">
          <cell r="A498" t="str">
            <v>BZ17</v>
          </cell>
          <cell r="B498">
            <v>432</v>
          </cell>
          <cell r="C498" t="str">
            <v>Kabel NYA  1x 2.5  Prima (1 rol = 50 m')</v>
          </cell>
          <cell r="D498" t="str">
            <v>roll</v>
          </cell>
          <cell r="E498">
            <v>60500</v>
          </cell>
        </row>
        <row r="499">
          <cell r="A499" t="str">
            <v>BZ18</v>
          </cell>
          <cell r="B499">
            <v>433</v>
          </cell>
          <cell r="C499" t="str">
            <v>Kabel NYM 2 x 1.5 Prima (1 rol = 50 m')</v>
          </cell>
          <cell r="D499" t="str">
            <v>roll</v>
          </cell>
          <cell r="E499">
            <v>1500</v>
          </cell>
        </row>
        <row r="500">
          <cell r="A500" t="str">
            <v>BZ19</v>
          </cell>
          <cell r="B500">
            <v>434</v>
          </cell>
          <cell r="C500" t="str">
            <v>Kabel NYM 3 x 1.5 Prima (1 rol = 50 m')</v>
          </cell>
          <cell r="D500" t="str">
            <v>roll</v>
          </cell>
          <cell r="E500">
            <v>2500</v>
          </cell>
        </row>
        <row r="501">
          <cell r="A501" t="str">
            <v>BZ20</v>
          </cell>
          <cell r="B501">
            <v>435</v>
          </cell>
          <cell r="C501" t="str">
            <v>Kabel NYM 2 x 2.5 Prima (1 rol = 50 m')</v>
          </cell>
          <cell r="D501" t="str">
            <v>roll</v>
          </cell>
          <cell r="E501">
            <v>2000</v>
          </cell>
        </row>
        <row r="502">
          <cell r="A502" t="str">
            <v>BZ21</v>
          </cell>
          <cell r="B502">
            <v>436</v>
          </cell>
          <cell r="C502" t="str">
            <v>Kabel NYM 3 x 2.5 Prima (1 rol = 50 m')</v>
          </cell>
          <cell r="D502" t="str">
            <v>roll</v>
          </cell>
          <cell r="E502">
            <v>3500</v>
          </cell>
        </row>
        <row r="503">
          <cell r="A503" t="str">
            <v>BZ22</v>
          </cell>
          <cell r="B503">
            <v>437</v>
          </cell>
          <cell r="C503" t="str">
            <v>Kabel NYM 4 x 2.5 Prima (1 rol = 50 m')</v>
          </cell>
          <cell r="D503" t="str">
            <v>roll</v>
          </cell>
          <cell r="E503">
            <v>3000</v>
          </cell>
        </row>
        <row r="504">
          <cell r="A504" t="str">
            <v>BZ23</v>
          </cell>
          <cell r="B504">
            <v>438</v>
          </cell>
          <cell r="C504" t="str">
            <v>Kabel NYM 2 x 4    Prima (1 rol = 50 m')</v>
          </cell>
          <cell r="D504" t="str">
            <v>roll</v>
          </cell>
          <cell r="E504">
            <v>2500</v>
          </cell>
        </row>
        <row r="505">
          <cell r="A505" t="str">
            <v>BZ24</v>
          </cell>
          <cell r="B505">
            <v>439</v>
          </cell>
          <cell r="C505" t="str">
            <v>Kabel NYM 3 x 4    Prima (1 rol = 50 m')</v>
          </cell>
          <cell r="D505" t="str">
            <v>roll</v>
          </cell>
          <cell r="E505">
            <v>5750</v>
          </cell>
        </row>
        <row r="506">
          <cell r="A506" t="str">
            <v>BZ25</v>
          </cell>
          <cell r="B506">
            <v>440</v>
          </cell>
          <cell r="C506" t="str">
            <v>Kabel NYM 4 x 4    Prima (1 rol = 50 m')</v>
          </cell>
          <cell r="D506" t="str">
            <v>roll</v>
          </cell>
          <cell r="E506">
            <v>8000</v>
          </cell>
        </row>
        <row r="507">
          <cell r="A507" t="str">
            <v>BZ26</v>
          </cell>
          <cell r="B507">
            <v>441</v>
          </cell>
          <cell r="C507" t="str">
            <v>Kabel NYM 2 x 6    Supreme (1 rol = 50 m')</v>
          </cell>
          <cell r="D507" t="str">
            <v>roll</v>
          </cell>
          <cell r="E507">
            <v>4500</v>
          </cell>
        </row>
        <row r="508">
          <cell r="A508" t="str">
            <v>BZ27</v>
          </cell>
          <cell r="B508">
            <v>442</v>
          </cell>
          <cell r="C508" t="str">
            <v>Kabel NYM 3 x 6    Supreme (1 rol = 50 m')</v>
          </cell>
          <cell r="D508" t="str">
            <v>roll</v>
          </cell>
          <cell r="E508">
            <v>6000</v>
          </cell>
        </row>
        <row r="509">
          <cell r="A509" t="str">
            <v>BZ28</v>
          </cell>
          <cell r="B509">
            <v>443</v>
          </cell>
          <cell r="C509" t="str">
            <v>Kabel NYM 4 x 6    Supreme (1 rol = 50 m')</v>
          </cell>
          <cell r="D509" t="str">
            <v>roll</v>
          </cell>
          <cell r="E509">
            <v>8000</v>
          </cell>
        </row>
        <row r="510">
          <cell r="A510" t="str">
            <v>BZ29</v>
          </cell>
          <cell r="B510">
            <v>444</v>
          </cell>
          <cell r="C510" t="str">
            <v>Kabel NYM 2 x 10  Supreme (1 rol = 50 m')</v>
          </cell>
          <cell r="D510" t="str">
            <v>roll</v>
          </cell>
          <cell r="E510">
            <v>7500</v>
          </cell>
        </row>
        <row r="511">
          <cell r="A511" t="str">
            <v>BZ30</v>
          </cell>
          <cell r="B511">
            <v>445</v>
          </cell>
          <cell r="C511" t="str">
            <v>Kabel NYM 3 x 10  Supreme (1 rol = 50 m')</v>
          </cell>
          <cell r="D511" t="str">
            <v>roll</v>
          </cell>
          <cell r="E511">
            <v>10000</v>
          </cell>
        </row>
        <row r="512">
          <cell r="A512" t="str">
            <v>BZ31</v>
          </cell>
          <cell r="B512">
            <v>446</v>
          </cell>
          <cell r="C512" t="str">
            <v>Kabel NYM 4 x 10  Supreme (1 rol = 50 m')</v>
          </cell>
          <cell r="D512" t="str">
            <v>roll</v>
          </cell>
          <cell r="E512">
            <v>11000</v>
          </cell>
        </row>
        <row r="513">
          <cell r="A513" t="str">
            <v>BZ32</v>
          </cell>
          <cell r="B513">
            <v>447</v>
          </cell>
          <cell r="C513" t="str">
            <v>Kabel NYM 4 x 16  Supreme (1 rol = 50 m')</v>
          </cell>
          <cell r="D513" t="str">
            <v>roll</v>
          </cell>
          <cell r="E513">
            <v>15000</v>
          </cell>
        </row>
        <row r="514">
          <cell r="A514" t="str">
            <v>BZ33</v>
          </cell>
          <cell r="B514">
            <v>448</v>
          </cell>
          <cell r="C514" t="str">
            <v>Kabel NYY 2  x 4    Supreme (1 rol = 50 m')</v>
          </cell>
          <cell r="D514" t="str">
            <v>roll</v>
          </cell>
          <cell r="E514">
            <v>4500</v>
          </cell>
        </row>
        <row r="515">
          <cell r="A515" t="str">
            <v>BZ34</v>
          </cell>
          <cell r="B515">
            <v>449</v>
          </cell>
          <cell r="C515" t="str">
            <v>Kabel NYY 3  x 4    Supreme (1 rol = 50 m')</v>
          </cell>
          <cell r="D515" t="str">
            <v>roll</v>
          </cell>
          <cell r="E515">
            <v>6000</v>
          </cell>
        </row>
        <row r="516">
          <cell r="A516" t="str">
            <v>BZ35</v>
          </cell>
          <cell r="B516">
            <v>450</v>
          </cell>
          <cell r="C516" t="str">
            <v>Kabel NYY 4  x 4    Supreme (1 rol = 50 m')</v>
          </cell>
          <cell r="D516" t="str">
            <v>roll</v>
          </cell>
          <cell r="E516">
            <v>10000</v>
          </cell>
        </row>
        <row r="517">
          <cell r="A517" t="str">
            <v>BZ36</v>
          </cell>
          <cell r="B517">
            <v>451</v>
          </cell>
          <cell r="C517" t="str">
            <v>Kabel NYY 2  x 6    Supreme (1 rol = 50 m')</v>
          </cell>
          <cell r="D517" t="str">
            <v>roll</v>
          </cell>
          <cell r="E517">
            <v>4500</v>
          </cell>
        </row>
        <row r="518">
          <cell r="A518" t="str">
            <v>BZ37</v>
          </cell>
          <cell r="B518">
            <v>452</v>
          </cell>
          <cell r="C518" t="str">
            <v>Kabel NYY 3  x 6    Supreme (1 rol = 50 m')</v>
          </cell>
          <cell r="D518" t="str">
            <v>roll</v>
          </cell>
          <cell r="E518">
            <v>7500</v>
          </cell>
        </row>
        <row r="520">
          <cell r="A520" t="str">
            <v>BZ38</v>
          </cell>
          <cell r="B520">
            <v>453</v>
          </cell>
          <cell r="C520" t="str">
            <v>Kabel NYY 4  x 6    Supreme (1 rol = 50 m')</v>
          </cell>
          <cell r="D520" t="str">
            <v>roll</v>
          </cell>
          <cell r="E520">
            <v>9250</v>
          </cell>
        </row>
        <row r="521">
          <cell r="A521" t="str">
            <v>BZ39</v>
          </cell>
          <cell r="B521">
            <v>454</v>
          </cell>
          <cell r="C521" t="str">
            <v>Kabel NYY 2 x 10   Supreme (1 rol = 50 m')</v>
          </cell>
          <cell r="D521" t="str">
            <v>roll</v>
          </cell>
          <cell r="E521">
            <v>8000</v>
          </cell>
        </row>
        <row r="522">
          <cell r="A522" t="str">
            <v>BZ40</v>
          </cell>
          <cell r="B522">
            <v>455</v>
          </cell>
          <cell r="C522" t="str">
            <v>Kabel NYY 3 x 10   Supreme (1 rol = 50 m')</v>
          </cell>
          <cell r="D522" t="str">
            <v>roll</v>
          </cell>
          <cell r="E522">
            <v>11000</v>
          </cell>
        </row>
        <row r="523">
          <cell r="A523" t="str">
            <v>BZ41</v>
          </cell>
          <cell r="B523">
            <v>456</v>
          </cell>
          <cell r="C523" t="str">
            <v>Kabel NYY 4 x 10   Supreme (1 rol = 50 m')</v>
          </cell>
          <cell r="D523" t="str">
            <v>roll</v>
          </cell>
          <cell r="E523">
            <v>13500</v>
          </cell>
        </row>
        <row r="524">
          <cell r="A524" t="str">
            <v>BZ42</v>
          </cell>
          <cell r="B524">
            <v>457</v>
          </cell>
          <cell r="C524" t="str">
            <v>Kabel NYY 4 x 16   Supreme (1 rol = 50 m')</v>
          </cell>
          <cell r="D524" t="str">
            <v>roll</v>
          </cell>
          <cell r="E524">
            <v>21500</v>
          </cell>
        </row>
        <row r="525">
          <cell r="A525" t="str">
            <v>BZ43</v>
          </cell>
          <cell r="B525">
            <v>458</v>
          </cell>
          <cell r="C525" t="str">
            <v>NSFB FUJI EA - 100 A</v>
          </cell>
          <cell r="D525" t="str">
            <v>bh</v>
          </cell>
          <cell r="E525">
            <v>425500</v>
          </cell>
        </row>
        <row r="526">
          <cell r="A526" t="str">
            <v>BZ44</v>
          </cell>
          <cell r="B526">
            <v>459</v>
          </cell>
          <cell r="C526" t="str">
            <v>NSFB FUJI EA - 150 A</v>
          </cell>
          <cell r="D526" t="str">
            <v>bh</v>
          </cell>
          <cell r="E526">
            <v>1006500</v>
          </cell>
        </row>
        <row r="527">
          <cell r="A527" t="str">
            <v>BZ45</v>
          </cell>
          <cell r="B527">
            <v>460</v>
          </cell>
          <cell r="C527" t="str">
            <v>Rumah Panel 30 x 60 cm (kosong)</v>
          </cell>
          <cell r="D527" t="str">
            <v>unt</v>
          </cell>
          <cell r="E527">
            <v>75000</v>
          </cell>
        </row>
        <row r="528">
          <cell r="A528" t="str">
            <v>BZ46</v>
          </cell>
          <cell r="B528">
            <v>461</v>
          </cell>
          <cell r="C528" t="str">
            <v>Skring Kas 2 grop Biasa</v>
          </cell>
          <cell r="D528" t="str">
            <v>unt</v>
          </cell>
          <cell r="E528">
            <v>86500</v>
          </cell>
        </row>
        <row r="529">
          <cell r="A529" t="str">
            <v>BZ47</v>
          </cell>
          <cell r="B529">
            <v>462</v>
          </cell>
          <cell r="C529" t="str">
            <v>Skring Kas 3 grop Biasa</v>
          </cell>
          <cell r="D529" t="str">
            <v>unt</v>
          </cell>
          <cell r="E529">
            <v>109500</v>
          </cell>
        </row>
        <row r="530">
          <cell r="A530" t="str">
            <v>BZ48</v>
          </cell>
          <cell r="B530">
            <v>463</v>
          </cell>
          <cell r="C530" t="str">
            <v>Skring Kas 5 grop Biasa</v>
          </cell>
          <cell r="D530" t="str">
            <v>unt</v>
          </cell>
          <cell r="E530">
            <v>230000</v>
          </cell>
        </row>
        <row r="531">
          <cell r="A531" t="str">
            <v>BZ49</v>
          </cell>
          <cell r="B531">
            <v>464</v>
          </cell>
          <cell r="C531" t="str">
            <v>MCB 1 PAS</v>
          </cell>
          <cell r="D531" t="str">
            <v>bh</v>
          </cell>
          <cell r="E531">
            <v>23000</v>
          </cell>
        </row>
        <row r="532">
          <cell r="A532" t="str">
            <v>BZ50</v>
          </cell>
          <cell r="B532">
            <v>465</v>
          </cell>
          <cell r="C532" t="str">
            <v>MCB 3 PAS</v>
          </cell>
          <cell r="D532" t="str">
            <v>bh</v>
          </cell>
          <cell r="E532">
            <v>29000</v>
          </cell>
        </row>
        <row r="533">
          <cell r="A533" t="str">
            <v>BZ51</v>
          </cell>
          <cell r="B533">
            <v>466</v>
          </cell>
          <cell r="C533" t="str">
            <v>Tahanan 50 A Merk Fuji</v>
          </cell>
          <cell r="D533" t="str">
            <v>bh</v>
          </cell>
          <cell r="E533">
            <v>259000</v>
          </cell>
        </row>
        <row r="534">
          <cell r="A534" t="str">
            <v>BZ53</v>
          </cell>
          <cell r="B534">
            <v>467</v>
          </cell>
          <cell r="C534" t="str">
            <v>Saklar Broko Tunggal Standard ( 1 Phase )</v>
          </cell>
          <cell r="D534" t="str">
            <v>bh</v>
          </cell>
          <cell r="E534">
            <v>8000</v>
          </cell>
        </row>
        <row r="537">
          <cell r="A537" t="str">
            <v>BZ54</v>
          </cell>
          <cell r="B537">
            <v>468</v>
          </cell>
          <cell r="C537" t="str">
            <v>Saklar Broko Seri Standard ( 1 Phase )</v>
          </cell>
          <cell r="D537" t="str">
            <v>bh</v>
          </cell>
          <cell r="E537">
            <v>10500</v>
          </cell>
        </row>
        <row r="538">
          <cell r="A538" t="str">
            <v>BZ55</v>
          </cell>
          <cell r="B538">
            <v>469</v>
          </cell>
          <cell r="C538" t="str">
            <v>Stop Kontak Broko Standard ( 1 Phase )</v>
          </cell>
          <cell r="D538" t="str">
            <v>bh</v>
          </cell>
          <cell r="E538">
            <v>9500</v>
          </cell>
        </row>
        <row r="539">
          <cell r="A539" t="str">
            <v>BZ56</v>
          </cell>
          <cell r="B539">
            <v>470</v>
          </cell>
          <cell r="C539" t="str">
            <v xml:space="preserve">Stop Kontak Broko 3 Phase ( Out Bow )  </v>
          </cell>
          <cell r="D539" t="str">
            <v>bh</v>
          </cell>
          <cell r="E539">
            <v>40500</v>
          </cell>
        </row>
        <row r="540">
          <cell r="A540" t="str">
            <v>BZ57</v>
          </cell>
          <cell r="B540">
            <v>471</v>
          </cell>
          <cell r="C540" t="str">
            <v xml:space="preserve">Stop Kontak Broko 3 Phase ( In Bow )  </v>
          </cell>
          <cell r="D540" t="str">
            <v>bh</v>
          </cell>
          <cell r="E540">
            <v>69000</v>
          </cell>
        </row>
        <row r="541">
          <cell r="A541" t="str">
            <v>BZ58</v>
          </cell>
          <cell r="B541">
            <v>472</v>
          </cell>
          <cell r="C541" t="str">
            <v xml:space="preserve">Stop Kontak Handle 3 Phase  </v>
          </cell>
          <cell r="D541" t="str">
            <v>bh</v>
          </cell>
          <cell r="E541">
            <v>40500</v>
          </cell>
        </row>
        <row r="542">
          <cell r="A542" t="str">
            <v>BZ59</v>
          </cell>
          <cell r="B542">
            <v>473</v>
          </cell>
          <cell r="C542" t="str">
            <v>Instalasi Titik Lampu / Stop Kontak ( Upah dan Alat )</v>
          </cell>
          <cell r="D542" t="str">
            <v>ttk</v>
          </cell>
          <cell r="E542">
            <v>86500</v>
          </cell>
        </row>
        <row r="543">
          <cell r="A543" t="str">
            <v>BZ60</v>
          </cell>
          <cell r="B543">
            <v>474</v>
          </cell>
          <cell r="C543" t="str">
            <v>Lampu pijar 25 Watt s/d 100 Watt</v>
          </cell>
          <cell r="D543" t="str">
            <v>bh</v>
          </cell>
          <cell r="E543">
            <v>4000</v>
          </cell>
        </row>
        <row r="544">
          <cell r="A544" t="str">
            <v>BZ61</v>
          </cell>
          <cell r="B544">
            <v>475</v>
          </cell>
          <cell r="C544" t="str">
            <v>Lampu Neon TL Philip 20 W</v>
          </cell>
          <cell r="D544" t="str">
            <v>bh</v>
          </cell>
          <cell r="E544">
            <v>9500</v>
          </cell>
        </row>
        <row r="545">
          <cell r="A545" t="str">
            <v>BZ62</v>
          </cell>
          <cell r="B545">
            <v>476</v>
          </cell>
          <cell r="C545" t="str">
            <v>Lampu Neon TL Philip 40 W</v>
          </cell>
          <cell r="D545" t="str">
            <v>bh</v>
          </cell>
          <cell r="E545">
            <v>12250</v>
          </cell>
        </row>
        <row r="546">
          <cell r="A546" t="str">
            <v>BZ63</v>
          </cell>
          <cell r="B546">
            <v>477</v>
          </cell>
          <cell r="C546" t="str">
            <v>Trapo TL 20 W ( Philip )</v>
          </cell>
          <cell r="D546" t="str">
            <v>bh</v>
          </cell>
          <cell r="E546">
            <v>14500</v>
          </cell>
        </row>
        <row r="547">
          <cell r="A547" t="str">
            <v>BZ64</v>
          </cell>
          <cell r="B547">
            <v>478</v>
          </cell>
          <cell r="C547" t="str">
            <v>Trapo TL 40 W ( Philip )</v>
          </cell>
          <cell r="D547" t="str">
            <v>bh</v>
          </cell>
          <cell r="E547">
            <v>17500</v>
          </cell>
        </row>
        <row r="548">
          <cell r="A548" t="str">
            <v>BZ65</v>
          </cell>
          <cell r="B548">
            <v>479</v>
          </cell>
          <cell r="C548" t="str">
            <v>Trapo TL 20 W ( Sinar )</v>
          </cell>
          <cell r="D548" t="str">
            <v>bh</v>
          </cell>
          <cell r="E548">
            <v>11500</v>
          </cell>
        </row>
        <row r="549">
          <cell r="A549" t="str">
            <v>BZ66</v>
          </cell>
          <cell r="B549">
            <v>480</v>
          </cell>
          <cell r="C549" t="str">
            <v>Trapo TL 40 W ( Sinar )</v>
          </cell>
          <cell r="D549" t="str">
            <v>bh</v>
          </cell>
          <cell r="E549">
            <v>14500</v>
          </cell>
        </row>
        <row r="550">
          <cell r="A550" t="str">
            <v>BZ67</v>
          </cell>
          <cell r="B550">
            <v>481</v>
          </cell>
          <cell r="C550" t="str">
            <v>Stater Neon Philip</v>
          </cell>
          <cell r="D550" t="str">
            <v>bh</v>
          </cell>
          <cell r="E550">
            <v>2500</v>
          </cell>
        </row>
        <row r="551">
          <cell r="A551" t="str">
            <v>BZ68</v>
          </cell>
          <cell r="B551">
            <v>482</v>
          </cell>
          <cell r="C551" t="str">
            <v>Stater Neon Biasa</v>
          </cell>
          <cell r="D551" t="str">
            <v>bh</v>
          </cell>
          <cell r="E551">
            <v>1250</v>
          </cell>
        </row>
        <row r="552">
          <cell r="A552" t="str">
            <v>BZ69</v>
          </cell>
          <cell r="B552">
            <v>483</v>
          </cell>
          <cell r="C552" t="str">
            <v>Rumah TL In Bow / Out Bow 2 x 20 W ( Kosongan )</v>
          </cell>
          <cell r="D552" t="str">
            <v>bh</v>
          </cell>
          <cell r="E552">
            <v>52000</v>
          </cell>
        </row>
        <row r="553">
          <cell r="A553" t="str">
            <v>BZ70</v>
          </cell>
          <cell r="B553">
            <v>484</v>
          </cell>
          <cell r="C553" t="str">
            <v>Down Light + SL 25 W</v>
          </cell>
          <cell r="D553" t="str">
            <v>bh</v>
          </cell>
          <cell r="E553">
            <v>144000</v>
          </cell>
        </row>
        <row r="554">
          <cell r="A554" t="str">
            <v>BZ71</v>
          </cell>
          <cell r="B554">
            <v>485</v>
          </cell>
          <cell r="C554" t="str">
            <v>Lampu SL Philip 25 W</v>
          </cell>
          <cell r="D554" t="str">
            <v>bh</v>
          </cell>
          <cell r="E554">
            <v>63500</v>
          </cell>
        </row>
        <row r="555">
          <cell r="A555" t="str">
            <v>BZ72</v>
          </cell>
          <cell r="B555">
            <v>486</v>
          </cell>
          <cell r="C555" t="str">
            <v>Lampu Sirkel TL 20 W Lengkap</v>
          </cell>
          <cell r="D555" t="str">
            <v>bh</v>
          </cell>
          <cell r="E555">
            <v>31500</v>
          </cell>
        </row>
        <row r="556">
          <cell r="A556" t="str">
            <v>BZ73</v>
          </cell>
          <cell r="B556">
            <v>487</v>
          </cell>
          <cell r="C556" t="str">
            <v>Lampu Mercuri 80 W</v>
          </cell>
          <cell r="D556" t="str">
            <v>bh</v>
          </cell>
          <cell r="E556">
            <v>52000</v>
          </cell>
        </row>
        <row r="557">
          <cell r="A557" t="str">
            <v>BZ74</v>
          </cell>
          <cell r="B557">
            <v>488</v>
          </cell>
          <cell r="C557" t="str">
            <v xml:space="preserve">Lampu Taman + Tiang + Lampu 1 Buah </v>
          </cell>
          <cell r="D557" t="str">
            <v>bh</v>
          </cell>
          <cell r="E557">
            <v>144000</v>
          </cell>
        </row>
        <row r="558">
          <cell r="A558" t="str">
            <v>BZ75</v>
          </cell>
          <cell r="B558">
            <v>489</v>
          </cell>
          <cell r="C558" t="str">
            <v>Lampu Baret 30 cm + Neon</v>
          </cell>
          <cell r="D558" t="str">
            <v>bh</v>
          </cell>
          <cell r="E558">
            <v>98000</v>
          </cell>
        </row>
        <row r="559">
          <cell r="A559" t="str">
            <v>BZ76</v>
          </cell>
          <cell r="B559">
            <v>490</v>
          </cell>
          <cell r="C559" t="str">
            <v xml:space="preserve">Lampu Neon Arcrilik 2 x 40 W lengkap </v>
          </cell>
          <cell r="D559" t="str">
            <v>bh</v>
          </cell>
          <cell r="E559">
            <v>356500</v>
          </cell>
        </row>
        <row r="560">
          <cell r="A560" t="str">
            <v>BZ77</v>
          </cell>
          <cell r="B560">
            <v>491</v>
          </cell>
          <cell r="C560" t="str">
            <v>Jarum Penangkal Petir 16</v>
          </cell>
          <cell r="D560" t="str">
            <v>bh</v>
          </cell>
          <cell r="E560">
            <v>46000</v>
          </cell>
        </row>
        <row r="561">
          <cell r="A561" t="str">
            <v>BZ78</v>
          </cell>
          <cell r="B561">
            <v>492</v>
          </cell>
          <cell r="C561" t="str">
            <v>Kawat BC ( Tembaga )</v>
          </cell>
          <cell r="D561" t="str">
            <v>kg</v>
          </cell>
          <cell r="E561">
            <v>19500</v>
          </cell>
        </row>
        <row r="562">
          <cell r="A562" t="str">
            <v>BZ79</v>
          </cell>
          <cell r="B562">
            <v>493</v>
          </cell>
          <cell r="C562" t="str">
            <v>Pentanahan Penangkal Petir</v>
          </cell>
          <cell r="D562" t="str">
            <v>ttk</v>
          </cell>
          <cell r="E562">
            <v>202500</v>
          </cell>
        </row>
        <row r="563">
          <cell r="A563" t="str">
            <v>BZ80</v>
          </cell>
          <cell r="B563">
            <v>494</v>
          </cell>
          <cell r="C563" t="str">
            <v>Pentanahan Panel</v>
          </cell>
          <cell r="D563" t="str">
            <v>ttk</v>
          </cell>
          <cell r="E563">
            <v>87500</v>
          </cell>
        </row>
        <row r="565">
          <cell r="C565" t="str">
            <v>P. BAHAN ALAT PENGANTUNG DAN KUNCI</v>
          </cell>
        </row>
        <row r="566">
          <cell r="A566" t="str">
            <v>CC01</v>
          </cell>
          <cell r="B566">
            <v>495</v>
          </cell>
          <cell r="C566" t="str">
            <v>Kunci Silinder ALFA untuk Pintu Alumunium</v>
          </cell>
          <cell r="D566" t="str">
            <v>bh</v>
          </cell>
          <cell r="E566">
            <v>201500</v>
          </cell>
        </row>
        <row r="567">
          <cell r="A567" t="str">
            <v>CC02</v>
          </cell>
          <cell r="B567">
            <v>496</v>
          </cell>
          <cell r="C567" t="str">
            <v>Tarikan Pintu Alumunium</v>
          </cell>
          <cell r="D567" t="str">
            <v>bh</v>
          </cell>
          <cell r="E567">
            <v>201500</v>
          </cell>
        </row>
        <row r="568">
          <cell r="A568" t="str">
            <v>CC03</v>
          </cell>
          <cell r="B568">
            <v>497</v>
          </cell>
          <cell r="C568" t="str">
            <v xml:space="preserve">Kunci 2 Slaag ROYAL </v>
          </cell>
          <cell r="D568" t="str">
            <v>bh</v>
          </cell>
          <cell r="E568">
            <v>57500</v>
          </cell>
        </row>
        <row r="569">
          <cell r="A569" t="str">
            <v>CC04</v>
          </cell>
          <cell r="B569">
            <v>498</v>
          </cell>
          <cell r="C569" t="str">
            <v>Rel Henderson Lengkap</v>
          </cell>
          <cell r="D569" t="str">
            <v>bh</v>
          </cell>
          <cell r="E569">
            <v>402500</v>
          </cell>
        </row>
        <row r="570">
          <cell r="A570" t="str">
            <v>CC05</v>
          </cell>
          <cell r="B570">
            <v>499</v>
          </cell>
          <cell r="C570" t="str">
            <v>Rel Maraton I Pintu</v>
          </cell>
          <cell r="D570" t="str">
            <v>unt</v>
          </cell>
          <cell r="E570">
            <v>86500</v>
          </cell>
        </row>
        <row r="571">
          <cell r="A571" t="str">
            <v>CC06</v>
          </cell>
          <cell r="B571">
            <v>500</v>
          </cell>
          <cell r="C571" t="str">
            <v xml:space="preserve">Kunci 2 Slaag Silinder SEIS Asli type 210 s/d type 226 </v>
          </cell>
          <cell r="D571" t="str">
            <v>bh</v>
          </cell>
          <cell r="E571">
            <v>178500</v>
          </cell>
        </row>
        <row r="572">
          <cell r="A572" t="str">
            <v>CC07</v>
          </cell>
          <cell r="B572">
            <v>501</v>
          </cell>
          <cell r="C572" t="str">
            <v>Kunci 2 Slaag Ancor Asli</v>
          </cell>
          <cell r="D572" t="str">
            <v>bh</v>
          </cell>
          <cell r="E572">
            <v>75000</v>
          </cell>
        </row>
        <row r="573">
          <cell r="A573" t="str">
            <v>CC08</v>
          </cell>
          <cell r="B573">
            <v>502</v>
          </cell>
          <cell r="C573" t="str">
            <v>Kunci 2 Slaag ISO</v>
          </cell>
          <cell r="D573" t="str">
            <v>bh</v>
          </cell>
          <cell r="E573">
            <v>86500</v>
          </cell>
        </row>
        <row r="574">
          <cell r="A574" t="str">
            <v>CC09</v>
          </cell>
          <cell r="B574">
            <v>503</v>
          </cell>
          <cell r="C574" t="str">
            <v xml:space="preserve">Kunci KM Bulat Kualitas Biasa </v>
          </cell>
          <cell r="D574" t="str">
            <v>bh</v>
          </cell>
          <cell r="E574">
            <v>17500</v>
          </cell>
        </row>
        <row r="575">
          <cell r="A575" t="str">
            <v>CC10</v>
          </cell>
          <cell r="B575">
            <v>504</v>
          </cell>
          <cell r="C575" t="str">
            <v xml:space="preserve">Kunci  KM Bulat ALFA </v>
          </cell>
          <cell r="D575" t="str">
            <v>bh</v>
          </cell>
          <cell r="E575">
            <v>40500</v>
          </cell>
        </row>
        <row r="578">
          <cell r="A578" t="str">
            <v>CC11</v>
          </cell>
          <cell r="B578">
            <v>505</v>
          </cell>
          <cell r="C578" t="str">
            <v xml:space="preserve">Kunci 2 Slaag Silinder Utama Standard </v>
          </cell>
          <cell r="D578" t="str">
            <v>bh</v>
          </cell>
          <cell r="E578">
            <v>259000</v>
          </cell>
        </row>
        <row r="579">
          <cell r="A579" t="str">
            <v>CC12</v>
          </cell>
          <cell r="B579">
            <v>506</v>
          </cell>
          <cell r="C579" t="str">
            <v xml:space="preserve">Kunci Gembok Besar </v>
          </cell>
          <cell r="D579" t="str">
            <v>bh</v>
          </cell>
          <cell r="E579">
            <v>21000</v>
          </cell>
        </row>
        <row r="580">
          <cell r="A580" t="str">
            <v>CC13</v>
          </cell>
          <cell r="B580">
            <v>507</v>
          </cell>
          <cell r="C580" t="str">
            <v xml:space="preserve">Kunci 2 Slaag Kuda Terbang </v>
          </cell>
          <cell r="D580" t="str">
            <v>bh</v>
          </cell>
          <cell r="E580">
            <v>40500</v>
          </cell>
        </row>
        <row r="581">
          <cell r="A581" t="str">
            <v>CC14</v>
          </cell>
          <cell r="B581">
            <v>508</v>
          </cell>
          <cell r="C581" t="str">
            <v>Espangolet</v>
          </cell>
          <cell r="D581" t="str">
            <v>ps</v>
          </cell>
          <cell r="E581">
            <v>23000</v>
          </cell>
        </row>
        <row r="582">
          <cell r="A582" t="str">
            <v>CC15</v>
          </cell>
          <cell r="B582">
            <v>509</v>
          </cell>
          <cell r="C582" t="str">
            <v>Grendel 15 cm</v>
          </cell>
          <cell r="D582" t="str">
            <v>bh</v>
          </cell>
          <cell r="E582">
            <v>7000</v>
          </cell>
        </row>
        <row r="583">
          <cell r="A583" t="str">
            <v>CC16</v>
          </cell>
          <cell r="B583">
            <v>510</v>
          </cell>
          <cell r="C583" t="str">
            <v>Grendel 5 cm</v>
          </cell>
          <cell r="D583" t="str">
            <v>bh</v>
          </cell>
          <cell r="E583">
            <v>1750</v>
          </cell>
        </row>
        <row r="584">
          <cell r="A584" t="str">
            <v>CC17</v>
          </cell>
          <cell r="B584">
            <v>511</v>
          </cell>
          <cell r="C584" t="str">
            <v>Hak Angin Kait Jendela Biasa</v>
          </cell>
          <cell r="D584" t="str">
            <v>ps</v>
          </cell>
          <cell r="E584">
            <v>2500</v>
          </cell>
        </row>
        <row r="585">
          <cell r="A585" t="str">
            <v>CC18</v>
          </cell>
          <cell r="B585">
            <v>512</v>
          </cell>
          <cell r="C585" t="str">
            <v>Hak Angin Jendela Antik</v>
          </cell>
          <cell r="D585" t="str">
            <v>ps</v>
          </cell>
          <cell r="E585">
            <v>11500</v>
          </cell>
        </row>
        <row r="586">
          <cell r="A586" t="str">
            <v>CC19</v>
          </cell>
          <cell r="B586">
            <v>513</v>
          </cell>
          <cell r="C586" t="str">
            <v>Hak Angin Sendok Stainless / Kuningan</v>
          </cell>
          <cell r="D586" t="str">
            <v>bh</v>
          </cell>
          <cell r="E586">
            <v>26000</v>
          </cell>
        </row>
        <row r="587">
          <cell r="A587" t="str">
            <v>CC20</v>
          </cell>
          <cell r="B587">
            <v>514</v>
          </cell>
          <cell r="C587" t="str">
            <v>Nako Lengkap Tralis 1 Daun</v>
          </cell>
          <cell r="D587" t="str">
            <v>dn</v>
          </cell>
          <cell r="E587">
            <v>11500</v>
          </cell>
        </row>
        <row r="588">
          <cell r="A588" t="str">
            <v>CC21</v>
          </cell>
          <cell r="B588">
            <v>515</v>
          </cell>
          <cell r="C588" t="str">
            <v>Sloot Pintu berikut  Rantai</v>
          </cell>
          <cell r="D588" t="str">
            <v>bh</v>
          </cell>
          <cell r="E588">
            <v>40500</v>
          </cell>
        </row>
        <row r="589">
          <cell r="A589" t="str">
            <v>CC22</v>
          </cell>
          <cell r="B589">
            <v>516</v>
          </cell>
          <cell r="C589" t="str">
            <v>Sloot Jendela Tunggal</v>
          </cell>
          <cell r="D589" t="str">
            <v>bh</v>
          </cell>
          <cell r="E589">
            <v>8500</v>
          </cell>
        </row>
        <row r="590">
          <cell r="A590" t="str">
            <v>CC23</v>
          </cell>
          <cell r="B590">
            <v>517</v>
          </cell>
          <cell r="C590" t="str">
            <v>Engsel Pintu Unilon Standard</v>
          </cell>
          <cell r="D590" t="str">
            <v>ps</v>
          </cell>
          <cell r="E590">
            <v>8250</v>
          </cell>
        </row>
        <row r="591">
          <cell r="A591" t="str">
            <v>CC24</v>
          </cell>
          <cell r="B591">
            <v>518</v>
          </cell>
          <cell r="C591" t="str">
            <v>Engsel Jendela Unilon</v>
          </cell>
          <cell r="D591" t="str">
            <v>ps</v>
          </cell>
          <cell r="E591">
            <v>5750</v>
          </cell>
        </row>
        <row r="592">
          <cell r="A592" t="str">
            <v>CC25</v>
          </cell>
          <cell r="B592">
            <v>519</v>
          </cell>
          <cell r="C592" t="str">
            <v>Engsel Patrun</v>
          </cell>
          <cell r="D592" t="str">
            <v>ps</v>
          </cell>
          <cell r="E592">
            <v>3500</v>
          </cell>
        </row>
        <row r="593">
          <cell r="A593" t="str">
            <v>CC26</v>
          </cell>
          <cell r="B593">
            <v>520</v>
          </cell>
          <cell r="C593" t="str">
            <v>Engsel Harmonika</v>
          </cell>
          <cell r="D593" t="str">
            <v>m1</v>
          </cell>
          <cell r="E593">
            <v>4000</v>
          </cell>
        </row>
        <row r="594">
          <cell r="A594" t="str">
            <v>CC27</v>
          </cell>
          <cell r="B594">
            <v>521</v>
          </cell>
          <cell r="C594" t="str">
            <v>Door Closer Kelas Standard ( Kelas Sedang )</v>
          </cell>
          <cell r="D594" t="str">
            <v>unt</v>
          </cell>
          <cell r="E594">
            <v>201500</v>
          </cell>
        </row>
        <row r="595">
          <cell r="A595" t="str">
            <v>CC28</v>
          </cell>
          <cell r="B595">
            <v>522</v>
          </cell>
          <cell r="C595" t="str">
            <v>Door Closer Kelas Standard ( Kelas Baik )</v>
          </cell>
          <cell r="D595" t="str">
            <v>unt</v>
          </cell>
          <cell r="E595">
            <v>287500</v>
          </cell>
        </row>
        <row r="596">
          <cell r="A596" t="str">
            <v>CC29</v>
          </cell>
          <cell r="B596">
            <v>523</v>
          </cell>
          <cell r="C596" t="str">
            <v>Door Closer Kelas Rendah</v>
          </cell>
          <cell r="D596" t="str">
            <v>unt</v>
          </cell>
          <cell r="E596">
            <v>97500</v>
          </cell>
        </row>
        <row r="597">
          <cell r="A597" t="str">
            <v>CC30</v>
          </cell>
          <cell r="B597">
            <v>524</v>
          </cell>
          <cell r="C597" t="str">
            <v>Tarikan Almari Rata - rata</v>
          </cell>
          <cell r="D597" t="str">
            <v>bh</v>
          </cell>
          <cell r="E597">
            <v>6000</v>
          </cell>
        </row>
        <row r="598">
          <cell r="A598" t="str">
            <v>CC31</v>
          </cell>
          <cell r="B598">
            <v>525</v>
          </cell>
          <cell r="C598" t="str">
            <v>Seng BJLS 30 lebar 60cm (1 rol 50 m' )</v>
          </cell>
          <cell r="D598" t="str">
            <v>m1</v>
          </cell>
          <cell r="E598">
            <v>15500</v>
          </cell>
        </row>
        <row r="599">
          <cell r="A599" t="str">
            <v>CC32</v>
          </cell>
          <cell r="B599">
            <v>526</v>
          </cell>
          <cell r="C599" t="str">
            <v>Seng BJLS 30 lebar 90cm (1 rol 50 m' )</v>
          </cell>
          <cell r="D599" t="str">
            <v>m1</v>
          </cell>
          <cell r="E599">
            <v>22500</v>
          </cell>
        </row>
        <row r="601">
          <cell r="C601" t="str">
            <v>Q. BAHAN PENGIKAT UNTUK KONTRUKSI JALAN</v>
          </cell>
        </row>
        <row r="602">
          <cell r="A602" t="str">
            <v>CE01</v>
          </cell>
          <cell r="B602">
            <v>527</v>
          </cell>
          <cell r="C602" t="str">
            <v>Hotmix Jadi berikut alat dan bahan bakar ( T = 5 cm  =&gt; 9 m2 )</v>
          </cell>
          <cell r="D602" t="str">
            <v>ton</v>
          </cell>
          <cell r="E602">
            <v>256000</v>
          </cell>
        </row>
        <row r="603">
          <cell r="A603" t="str">
            <v>CE02</v>
          </cell>
          <cell r="B603">
            <v>528</v>
          </cell>
          <cell r="C603" t="str">
            <v>Aspal ( ESO ) 1 Drum 150 Kg</v>
          </cell>
          <cell r="D603" t="str">
            <v>kg</v>
          </cell>
          <cell r="E603">
            <v>2500</v>
          </cell>
        </row>
        <row r="604">
          <cell r="A604" t="str">
            <v>CE03</v>
          </cell>
          <cell r="B604">
            <v>529</v>
          </cell>
          <cell r="C604" t="str">
            <v>Aspal Curah</v>
          </cell>
          <cell r="D604" t="str">
            <v>kg</v>
          </cell>
          <cell r="E604">
            <v>2100</v>
          </cell>
        </row>
        <row r="605">
          <cell r="A605" t="str">
            <v>CE04</v>
          </cell>
          <cell r="B605">
            <v>530</v>
          </cell>
          <cell r="C605" t="str">
            <v>Aspal RC 70 ( Cilacap )</v>
          </cell>
          <cell r="D605" t="str">
            <v>kg</v>
          </cell>
          <cell r="E605">
            <v>2400</v>
          </cell>
        </row>
        <row r="607">
          <cell r="C607" t="str">
            <v>R. BAHAN PENGHISAP AIR SUMUR DALAM</v>
          </cell>
        </row>
        <row r="608">
          <cell r="A608" t="str">
            <v>CG01</v>
          </cell>
          <cell r="B608">
            <v>531</v>
          </cell>
          <cell r="C608" t="str">
            <v>Pompa Kodok</v>
          </cell>
          <cell r="D608" t="str">
            <v>unit</v>
          </cell>
          <cell r="E608">
            <v>92000</v>
          </cell>
        </row>
        <row r="609">
          <cell r="A609" t="str">
            <v>CG02</v>
          </cell>
          <cell r="B609">
            <v>532</v>
          </cell>
          <cell r="C609" t="str">
            <v xml:space="preserve">Pompa Dragon Tegal </v>
          </cell>
          <cell r="D609" t="str">
            <v>unit</v>
          </cell>
          <cell r="E609">
            <v>132300</v>
          </cell>
        </row>
        <row r="610">
          <cell r="A610" t="str">
            <v>CG03</v>
          </cell>
          <cell r="B610">
            <v>533</v>
          </cell>
          <cell r="C610" t="str">
            <v xml:space="preserve">Pompa Dragon Asli </v>
          </cell>
          <cell r="D610" t="str">
            <v>unit</v>
          </cell>
          <cell r="E610">
            <v>402500</v>
          </cell>
        </row>
        <row r="611">
          <cell r="A611" t="str">
            <v>CG04</v>
          </cell>
          <cell r="B611">
            <v>534</v>
          </cell>
          <cell r="C611" t="str">
            <v>Mesin Pompa Air 100 W - Sanyo</v>
          </cell>
          <cell r="D611" t="str">
            <v>unit</v>
          </cell>
          <cell r="E611">
            <v>632500</v>
          </cell>
        </row>
        <row r="612">
          <cell r="A612" t="str">
            <v>CG05</v>
          </cell>
          <cell r="B612">
            <v>535</v>
          </cell>
          <cell r="C612" t="str">
            <v>Mesin Pompa Air 150 W - Sanyo</v>
          </cell>
          <cell r="D612" t="str">
            <v>unit</v>
          </cell>
          <cell r="E612">
            <v>1092500</v>
          </cell>
        </row>
        <row r="613">
          <cell r="A613" t="str">
            <v>CG06</v>
          </cell>
          <cell r="B613">
            <v>536</v>
          </cell>
          <cell r="C613" t="str">
            <v>Pompa Zet pump 250 W - Sanyo</v>
          </cell>
          <cell r="D613" t="str">
            <v>unit</v>
          </cell>
          <cell r="E613">
            <v>3750000</v>
          </cell>
        </row>
        <row r="614">
          <cell r="A614" t="str">
            <v>CG07</v>
          </cell>
          <cell r="B614">
            <v>537</v>
          </cell>
          <cell r="C614" t="str">
            <v>Pompa Zet pump 450 W - Sanyo</v>
          </cell>
          <cell r="D614" t="str">
            <v>unit</v>
          </cell>
          <cell r="E614">
            <v>4550000</v>
          </cell>
        </row>
        <row r="615">
          <cell r="A615" t="str">
            <v>CG08</v>
          </cell>
          <cell r="B615">
            <v>538</v>
          </cell>
          <cell r="C615" t="str">
            <v>Pompa Submersible kap. 150 liter/menit 3 kW</v>
          </cell>
          <cell r="D615" t="str">
            <v>unit</v>
          </cell>
          <cell r="E615">
            <v>16500000</v>
          </cell>
        </row>
        <row r="619">
          <cell r="A619" t="str">
            <v>CG09</v>
          </cell>
          <cell r="B619">
            <v>539</v>
          </cell>
          <cell r="C619" t="str">
            <v xml:space="preserve">Gear Pump kap. 60 liter/menit </v>
          </cell>
          <cell r="D619" t="str">
            <v>unit</v>
          </cell>
          <cell r="E619">
            <v>9500000</v>
          </cell>
        </row>
        <row r="620">
          <cell r="A620" t="str">
            <v>CG10</v>
          </cell>
          <cell r="B620">
            <v>540</v>
          </cell>
          <cell r="C620" t="str">
            <v xml:space="preserve">Deep Well dengan kelengkapannya kap. 150 liter/menit </v>
          </cell>
          <cell r="D620" t="str">
            <v>unit</v>
          </cell>
          <cell r="E620">
            <v>140000000</v>
          </cell>
        </row>
        <row r="621">
          <cell r="A621" t="str">
            <v>CG11</v>
          </cell>
          <cell r="B621">
            <v>541</v>
          </cell>
          <cell r="C621" t="str">
            <v xml:space="preserve">Hand Oil Pump </v>
          </cell>
          <cell r="D621" t="str">
            <v>unit</v>
          </cell>
          <cell r="E621">
            <v>2875000</v>
          </cell>
        </row>
        <row r="623">
          <cell r="C623" t="str">
            <v>S. BAHAN PENAMPUNG AIR</v>
          </cell>
        </row>
        <row r="624">
          <cell r="A624" t="str">
            <v>CI01</v>
          </cell>
          <cell r="B624">
            <v>542</v>
          </cell>
          <cell r="C624" t="str">
            <v>Tangki Air Fiber Glass 0.5 m3 ( Excel )</v>
          </cell>
          <cell r="D624" t="str">
            <v>bh</v>
          </cell>
          <cell r="E624">
            <v>345000</v>
          </cell>
        </row>
        <row r="625">
          <cell r="A625" t="str">
            <v>CI02</v>
          </cell>
          <cell r="B625">
            <v>543</v>
          </cell>
          <cell r="C625" t="str">
            <v>Tangki Air Fiber Glass 1 m3 ( Excel )</v>
          </cell>
          <cell r="D625" t="str">
            <v>bh</v>
          </cell>
          <cell r="E625">
            <v>546000</v>
          </cell>
        </row>
        <row r="626">
          <cell r="A626" t="str">
            <v>CI03</v>
          </cell>
          <cell r="B626">
            <v>544</v>
          </cell>
          <cell r="C626" t="str">
            <v>Tangki Air Fiber Glass 2 m3 ( Excel )</v>
          </cell>
          <cell r="D626" t="str">
            <v>bh</v>
          </cell>
          <cell r="E626">
            <v>1092000</v>
          </cell>
        </row>
        <row r="627">
          <cell r="A627" t="str">
            <v>CI04</v>
          </cell>
          <cell r="B627">
            <v>545</v>
          </cell>
          <cell r="C627" t="str">
            <v>Bak KM Fiber 60 x 60</v>
          </cell>
          <cell r="D627" t="str">
            <v>bh</v>
          </cell>
          <cell r="E627">
            <v>109300</v>
          </cell>
        </row>
        <row r="628">
          <cell r="A628" t="str">
            <v>CI05</v>
          </cell>
          <cell r="B628">
            <v>546</v>
          </cell>
          <cell r="C628" t="str">
            <v>Bak Taraso WC 40 x 40</v>
          </cell>
          <cell r="D628" t="str">
            <v>bh</v>
          </cell>
          <cell r="E628">
            <v>23000</v>
          </cell>
        </row>
        <row r="629">
          <cell r="A629" t="str">
            <v>CI06</v>
          </cell>
          <cell r="B629">
            <v>547</v>
          </cell>
          <cell r="C629" t="str">
            <v>Bak KM Taraso 60 x 60</v>
          </cell>
          <cell r="D629" t="str">
            <v>bh</v>
          </cell>
          <cell r="E629">
            <v>69000</v>
          </cell>
        </row>
        <row r="631">
          <cell r="C631" t="str">
            <v>T. BIAYA QUALITY CONTROL , IZIN - IZIN, PENGUKURAN</v>
          </cell>
        </row>
        <row r="632">
          <cell r="C632" t="str">
            <v xml:space="preserve">    BIASA DAN BIAYA PENYAMBUNGAN</v>
          </cell>
        </row>
        <row r="633">
          <cell r="A633" t="str">
            <v>CJ01</v>
          </cell>
          <cell r="B633">
            <v>548</v>
          </cell>
          <cell r="C633" t="str">
            <v>Penyambungan Listrik PLN</v>
          </cell>
          <cell r="D633" t="str">
            <v>1w</v>
          </cell>
          <cell r="E633">
            <v>500</v>
          </cell>
        </row>
        <row r="634">
          <cell r="A634" t="str">
            <v>CJ02</v>
          </cell>
          <cell r="B634">
            <v>549</v>
          </cell>
          <cell r="C634" t="str">
            <v>IMB Bertingkat Rata - rata (Rumah / Kantor)</v>
          </cell>
          <cell r="D634" t="str">
            <v>m²</v>
          </cell>
          <cell r="E634">
            <v>17500</v>
          </cell>
        </row>
        <row r="635">
          <cell r="A635" t="str">
            <v>CJ03</v>
          </cell>
          <cell r="B635">
            <v>550</v>
          </cell>
          <cell r="C635" t="str">
            <v>IMB tidak bertingkat Rata - rata (Rumah / Kantor)</v>
          </cell>
          <cell r="D635" t="str">
            <v>m²</v>
          </cell>
          <cell r="E635">
            <v>16000</v>
          </cell>
        </row>
        <row r="636">
          <cell r="A636" t="str">
            <v>CJ04</v>
          </cell>
          <cell r="B636">
            <v>551</v>
          </cell>
          <cell r="C636" t="str">
            <v>IMB Bertingkat Rata - rata (untuk Usaha)</v>
          </cell>
          <cell r="D636" t="str">
            <v>m²</v>
          </cell>
          <cell r="E636">
            <v>20000</v>
          </cell>
        </row>
        <row r="637">
          <cell r="A637" t="str">
            <v>CJ05</v>
          </cell>
          <cell r="B637">
            <v>552</v>
          </cell>
          <cell r="C637" t="str">
            <v>IMB tidak bertingkat Rata - rata (untuk Usaha)</v>
          </cell>
          <cell r="D637" t="str">
            <v>m²</v>
          </cell>
          <cell r="E637">
            <v>17500</v>
          </cell>
        </row>
        <row r="638">
          <cell r="A638" t="str">
            <v>CJ06</v>
          </cell>
          <cell r="B638">
            <v>553</v>
          </cell>
          <cell r="C638" t="str">
            <v>Sondir Rata - rata</v>
          </cell>
          <cell r="D638" t="str">
            <v>1 ttk</v>
          </cell>
          <cell r="E638">
            <v>175000</v>
          </cell>
        </row>
        <row r="639">
          <cell r="A639" t="str">
            <v>CJ07</v>
          </cell>
          <cell r="B639">
            <v>554</v>
          </cell>
          <cell r="C639" t="str">
            <v>Pengukuran Site + Patok</v>
          </cell>
          <cell r="D639" t="str">
            <v>m²</v>
          </cell>
          <cell r="E639">
            <v>500</v>
          </cell>
        </row>
        <row r="640">
          <cell r="A640" t="str">
            <v>CJ08</v>
          </cell>
          <cell r="B640">
            <v>555</v>
          </cell>
          <cell r="C640" t="str">
            <v>Biaya Tes Jalan ( quality control )</v>
          </cell>
          <cell r="D640" t="str">
            <v>ttk</v>
          </cell>
          <cell r="E640">
            <v>69000</v>
          </cell>
        </row>
        <row r="642">
          <cell r="A642" t="str">
            <v>CJ09</v>
          </cell>
          <cell r="B642">
            <v>556</v>
          </cell>
          <cell r="C642" t="str">
            <v>Biaya Tes 1 Macam Beton</v>
          </cell>
          <cell r="D642" t="str">
            <v>1 spl</v>
          </cell>
          <cell r="E642">
            <v>149500</v>
          </cell>
        </row>
        <row r="643">
          <cell r="A643" t="str">
            <v>CJ10</v>
          </cell>
          <cell r="B643">
            <v>557</v>
          </cell>
          <cell r="C643" t="str">
            <v>Biaya Pengujian Bahan Agregat</v>
          </cell>
          <cell r="D643" t="str">
            <v>1 spl</v>
          </cell>
          <cell r="E643">
            <v>51800</v>
          </cell>
        </row>
        <row r="644">
          <cell r="A644" t="str">
            <v>CJ11</v>
          </cell>
          <cell r="B644">
            <v>558</v>
          </cell>
          <cell r="C644" t="str">
            <v>Biaya Pengujian Listrik</v>
          </cell>
          <cell r="D644" t="str">
            <v>1 watt</v>
          </cell>
          <cell r="E644">
            <v>250</v>
          </cell>
        </row>
        <row r="645">
          <cell r="A645" t="str">
            <v>CJ12</v>
          </cell>
          <cell r="B645">
            <v>559</v>
          </cell>
          <cell r="C645" t="str">
            <v>Izin Sumur Artesis Lengkap</v>
          </cell>
          <cell r="D645" t="str">
            <v>unit</v>
          </cell>
          <cell r="E645">
            <v>5000000</v>
          </cell>
        </row>
        <row r="646">
          <cell r="A646" t="str">
            <v>CJ13</v>
          </cell>
          <cell r="B646">
            <v>560</v>
          </cell>
          <cell r="C646" t="str">
            <v>Penyambungan PDAM untuk rumah</v>
          </cell>
          <cell r="D646" t="str">
            <v>unit</v>
          </cell>
          <cell r="E646">
            <v>525000</v>
          </cell>
        </row>
        <row r="647">
          <cell r="A647" t="str">
            <v>CJ14</v>
          </cell>
          <cell r="B647">
            <v>561</v>
          </cell>
          <cell r="C647" t="str">
            <v>Geolistrik</v>
          </cell>
          <cell r="D647" t="str">
            <v>1 ttk</v>
          </cell>
          <cell r="E647">
            <v>250000</v>
          </cell>
        </row>
        <row r="649">
          <cell r="C649" t="str">
            <v>U. ALAT TUKANG.</v>
          </cell>
        </row>
        <row r="650">
          <cell r="A650" t="str">
            <v>CL01</v>
          </cell>
          <cell r="B650">
            <v>562</v>
          </cell>
          <cell r="C650" t="str">
            <v>Palu 0,5 kg</v>
          </cell>
          <cell r="D650" t="str">
            <v>bh</v>
          </cell>
          <cell r="E650">
            <v>17500</v>
          </cell>
        </row>
        <row r="651">
          <cell r="A651" t="str">
            <v>CL02</v>
          </cell>
          <cell r="B651">
            <v>563</v>
          </cell>
          <cell r="C651" t="str">
            <v>Cangkul</v>
          </cell>
          <cell r="D651" t="str">
            <v>bh</v>
          </cell>
          <cell r="E651">
            <v>25000</v>
          </cell>
        </row>
        <row r="652">
          <cell r="A652" t="str">
            <v>CL03</v>
          </cell>
          <cell r="B652">
            <v>564</v>
          </cell>
          <cell r="C652" t="str">
            <v>Singkup</v>
          </cell>
          <cell r="D652" t="str">
            <v>bh</v>
          </cell>
          <cell r="E652">
            <v>20000</v>
          </cell>
        </row>
        <row r="653">
          <cell r="A653" t="str">
            <v>CL04</v>
          </cell>
          <cell r="B653">
            <v>565</v>
          </cell>
          <cell r="C653" t="str">
            <v>Sekrop</v>
          </cell>
          <cell r="D653" t="str">
            <v>bh</v>
          </cell>
          <cell r="E653">
            <v>30000</v>
          </cell>
        </row>
        <row r="654">
          <cell r="A654" t="str">
            <v>CL05</v>
          </cell>
          <cell r="B654">
            <v>566</v>
          </cell>
          <cell r="C654" t="str">
            <v>Pengki</v>
          </cell>
          <cell r="D654" t="str">
            <v>bh</v>
          </cell>
          <cell r="E654">
            <v>1750</v>
          </cell>
        </row>
        <row r="655">
          <cell r="A655" t="str">
            <v>CL06</v>
          </cell>
          <cell r="B655">
            <v>567</v>
          </cell>
          <cell r="C655" t="str">
            <v>Linggis</v>
          </cell>
          <cell r="D655" t="str">
            <v>bh</v>
          </cell>
          <cell r="E655">
            <v>20000</v>
          </cell>
        </row>
        <row r="660">
          <cell r="A660" t="str">
            <v>CL07</v>
          </cell>
          <cell r="B660">
            <v>568</v>
          </cell>
          <cell r="C660" t="str">
            <v>Rool Meter 30 meter ( Bahan Plastik )</v>
          </cell>
          <cell r="D660" t="str">
            <v>bh</v>
          </cell>
          <cell r="E660">
            <v>60000</v>
          </cell>
        </row>
        <row r="661">
          <cell r="A661" t="str">
            <v>CL08</v>
          </cell>
          <cell r="B661">
            <v>569</v>
          </cell>
          <cell r="C661" t="str">
            <v>Rool Meter 5 meter ( Bahan Besi )</v>
          </cell>
          <cell r="D661" t="str">
            <v>bh</v>
          </cell>
          <cell r="E661">
            <v>20000</v>
          </cell>
        </row>
        <row r="662">
          <cell r="A662" t="str">
            <v>CL09</v>
          </cell>
          <cell r="B662">
            <v>570</v>
          </cell>
          <cell r="C662" t="str">
            <v xml:space="preserve">Selang Plastik untuk Water Pas dia. 0.5 cm </v>
          </cell>
          <cell r="D662" t="str">
            <v>bh</v>
          </cell>
          <cell r="E662">
            <v>750</v>
          </cell>
        </row>
        <row r="663">
          <cell r="A663" t="str">
            <v>CL10</v>
          </cell>
          <cell r="B663">
            <v>571</v>
          </cell>
          <cell r="C663" t="str">
            <v xml:space="preserve"> Water Pas Alumuniumm 60 cm </v>
          </cell>
          <cell r="D663" t="str">
            <v>bh</v>
          </cell>
          <cell r="E663">
            <v>50000</v>
          </cell>
        </row>
        <row r="665">
          <cell r="C665" t="str">
            <v xml:space="preserve">V. STANDARD RATA - RATA SEWA ALAT BESAR , ALAT MEKANIK </v>
          </cell>
        </row>
        <row r="666">
          <cell r="C666" t="str">
            <v xml:space="preserve">      TRUK, KENDARAAN RODA 4 &amp; LAINNYA</v>
          </cell>
        </row>
        <row r="667">
          <cell r="A667" t="str">
            <v>CN01</v>
          </cell>
          <cell r="B667">
            <v>572</v>
          </cell>
          <cell r="C667" t="str">
            <v>Sewa Mesin Gilas 8 Ton s/d 10 ton</v>
          </cell>
          <cell r="D667" t="str">
            <v>hari</v>
          </cell>
          <cell r="E667">
            <v>125000</v>
          </cell>
        </row>
        <row r="668">
          <cell r="A668" t="str">
            <v>CN02</v>
          </cell>
          <cell r="B668">
            <v>573</v>
          </cell>
          <cell r="C668" t="str">
            <v>Tirud Roller 3 Jam / hari</v>
          </cell>
          <cell r="D668" t="str">
            <v>hari</v>
          </cell>
          <cell r="E668">
            <v>138000</v>
          </cell>
        </row>
        <row r="669">
          <cell r="A669" t="str">
            <v>CN03</v>
          </cell>
          <cell r="B669">
            <v>574</v>
          </cell>
          <cell r="C669" t="str">
            <v>Tamdam Roller 6 - 8 Ton 5 Jam / hr</v>
          </cell>
          <cell r="D669" t="str">
            <v>hari</v>
          </cell>
          <cell r="E669">
            <v>230000</v>
          </cell>
        </row>
        <row r="670">
          <cell r="A670" t="str">
            <v>CN04</v>
          </cell>
          <cell r="B670">
            <v>575</v>
          </cell>
          <cell r="C670" t="str">
            <v>Tamdam Roller 8 - 10 Ton 5 Jam / hr</v>
          </cell>
          <cell r="D670" t="str">
            <v>hari</v>
          </cell>
          <cell r="E670">
            <v>225000</v>
          </cell>
        </row>
        <row r="671">
          <cell r="A671" t="str">
            <v>CN05</v>
          </cell>
          <cell r="B671">
            <v>576</v>
          </cell>
          <cell r="C671" t="str">
            <v>Roller Viberator - Ped 1 Ton 4 Jam /hr</v>
          </cell>
          <cell r="D671" t="str">
            <v>hari</v>
          </cell>
          <cell r="E671">
            <v>180000</v>
          </cell>
        </row>
        <row r="672">
          <cell r="A672" t="str">
            <v>CN06</v>
          </cell>
          <cell r="B672">
            <v>577</v>
          </cell>
          <cell r="C672" t="str">
            <v>Roller Viberator - Self 7 Ton 5 Jam /hr</v>
          </cell>
          <cell r="D672" t="str">
            <v>hari</v>
          </cell>
          <cell r="E672">
            <v>230000</v>
          </cell>
        </row>
        <row r="673">
          <cell r="A673" t="str">
            <v>CN07</v>
          </cell>
          <cell r="B673">
            <v>578</v>
          </cell>
          <cell r="C673" t="str">
            <v>Roller 3 Wheeled - 8 Ton 5 Jam /hr</v>
          </cell>
          <cell r="D673" t="str">
            <v>hari</v>
          </cell>
          <cell r="E673">
            <v>145000</v>
          </cell>
        </row>
        <row r="674">
          <cell r="A674" t="str">
            <v>CN08</v>
          </cell>
          <cell r="B674">
            <v>579</v>
          </cell>
          <cell r="C674" t="str">
            <v>Roller Pneumatic  8 - 15 Ton 5 Jam /hr</v>
          </cell>
          <cell r="D674" t="str">
            <v>hari</v>
          </cell>
          <cell r="E674">
            <v>250000</v>
          </cell>
        </row>
        <row r="675">
          <cell r="A675" t="str">
            <v>CN09</v>
          </cell>
          <cell r="B675">
            <v>580</v>
          </cell>
          <cell r="C675" t="str">
            <v>Loader Wheeled 5 Jam /hr</v>
          </cell>
          <cell r="D675" t="str">
            <v>hari</v>
          </cell>
          <cell r="E675">
            <v>350000</v>
          </cell>
        </row>
        <row r="676">
          <cell r="A676" t="str">
            <v>CN10</v>
          </cell>
          <cell r="B676">
            <v>581</v>
          </cell>
          <cell r="C676" t="str">
            <v>Sewa Kran 30 Ton</v>
          </cell>
          <cell r="D676" t="str">
            <v>hari</v>
          </cell>
          <cell r="E676">
            <v>1800000</v>
          </cell>
        </row>
        <row r="677">
          <cell r="A677" t="str">
            <v>CN11</v>
          </cell>
          <cell r="B677">
            <v>582</v>
          </cell>
          <cell r="C677" t="str">
            <v>Sewa Exavator Backhoe 5 Jam /hari</v>
          </cell>
          <cell r="D677" t="str">
            <v>hari</v>
          </cell>
          <cell r="E677">
            <v>525000</v>
          </cell>
        </row>
        <row r="678">
          <cell r="A678" t="str">
            <v>CN12</v>
          </cell>
          <cell r="B678">
            <v>583</v>
          </cell>
          <cell r="C678" t="str">
            <v>Sewa Draklint</v>
          </cell>
          <cell r="D678" t="str">
            <v>jam</v>
          </cell>
          <cell r="E678">
            <v>125000</v>
          </cell>
        </row>
        <row r="679">
          <cell r="A679" t="str">
            <v>CN13</v>
          </cell>
          <cell r="B679">
            <v>584</v>
          </cell>
          <cell r="C679" t="str">
            <v>Whell Loader</v>
          </cell>
          <cell r="D679" t="str">
            <v>jam</v>
          </cell>
          <cell r="E679">
            <v>105000</v>
          </cell>
        </row>
        <row r="680">
          <cell r="A680" t="str">
            <v>CN14</v>
          </cell>
          <cell r="B680">
            <v>585</v>
          </cell>
          <cell r="C680" t="str">
            <v>Buldozer 4 Jam /hr</v>
          </cell>
          <cell r="D680" t="str">
            <v>hari</v>
          </cell>
          <cell r="E680">
            <v>475000</v>
          </cell>
        </row>
        <row r="681">
          <cell r="A681" t="str">
            <v>CN15</v>
          </cell>
          <cell r="B681">
            <v>586</v>
          </cell>
          <cell r="C681" t="str">
            <v>Ecavator Hydr 1 m3</v>
          </cell>
          <cell r="D681" t="str">
            <v>hari</v>
          </cell>
          <cell r="E681">
            <v>550000</v>
          </cell>
        </row>
        <row r="682">
          <cell r="A682" t="str">
            <v>CN16</v>
          </cell>
          <cell r="B682">
            <v>587</v>
          </cell>
          <cell r="C682" t="str">
            <v>Backu</v>
          </cell>
          <cell r="D682" t="str">
            <v>hari</v>
          </cell>
          <cell r="E682">
            <v>100000</v>
          </cell>
        </row>
        <row r="683">
          <cell r="A683" t="str">
            <v>CN17</v>
          </cell>
          <cell r="B683">
            <v>588</v>
          </cell>
          <cell r="C683" t="str">
            <v>Motor Grader 5 Jam /hr</v>
          </cell>
          <cell r="D683" t="str">
            <v>jam</v>
          </cell>
          <cell r="E683">
            <v>425000</v>
          </cell>
        </row>
        <row r="684">
          <cell r="A684" t="str">
            <v>CN18</v>
          </cell>
          <cell r="B684">
            <v>589</v>
          </cell>
          <cell r="C684" t="str">
            <v>Pheumatic Drill Hammer 3 Jam / hr</v>
          </cell>
          <cell r="D684" t="str">
            <v>hari</v>
          </cell>
          <cell r="E684">
            <v>175000</v>
          </cell>
        </row>
        <row r="685">
          <cell r="A685" t="str">
            <v>CN19</v>
          </cell>
          <cell r="B685">
            <v>590</v>
          </cell>
          <cell r="C685" t="str">
            <v>Vibro Roller</v>
          </cell>
          <cell r="D685" t="str">
            <v>hari</v>
          </cell>
          <cell r="E685">
            <v>75000</v>
          </cell>
        </row>
        <row r="686">
          <cell r="A686" t="str">
            <v>CN20</v>
          </cell>
          <cell r="B686">
            <v>591</v>
          </cell>
          <cell r="C686" t="str">
            <v>Stone Crusher</v>
          </cell>
          <cell r="D686" t="str">
            <v>hari</v>
          </cell>
          <cell r="E686">
            <v>175000</v>
          </cell>
        </row>
        <row r="687">
          <cell r="A687" t="str">
            <v>CN21</v>
          </cell>
          <cell r="B687">
            <v>592</v>
          </cell>
          <cell r="C687" t="str">
            <v>AMP</v>
          </cell>
          <cell r="D687" t="str">
            <v>hari</v>
          </cell>
          <cell r="E687">
            <v>175000</v>
          </cell>
        </row>
        <row r="688">
          <cell r="A688" t="str">
            <v>CN22</v>
          </cell>
          <cell r="B688">
            <v>593</v>
          </cell>
          <cell r="C688" t="str">
            <v>Teractor Equament 2 Jam /hr</v>
          </cell>
          <cell r="D688" t="str">
            <v>hari</v>
          </cell>
          <cell r="E688">
            <v>60000</v>
          </cell>
        </row>
        <row r="689">
          <cell r="A689" t="str">
            <v>CN23</v>
          </cell>
          <cell r="B689">
            <v>594</v>
          </cell>
          <cell r="C689" t="str">
            <v>Screning Plent 5 Jam /hr</v>
          </cell>
          <cell r="D689" t="str">
            <v>hari</v>
          </cell>
          <cell r="E689">
            <v>300000</v>
          </cell>
        </row>
        <row r="690">
          <cell r="A690" t="str">
            <v>CN24</v>
          </cell>
          <cell r="B690">
            <v>595</v>
          </cell>
          <cell r="C690" t="str">
            <v>Asphal Finisher</v>
          </cell>
          <cell r="D690" t="str">
            <v>hari</v>
          </cell>
          <cell r="E690">
            <v>175000</v>
          </cell>
        </row>
        <row r="691">
          <cell r="A691" t="str">
            <v>CN25</v>
          </cell>
          <cell r="B691">
            <v>596</v>
          </cell>
          <cell r="C691" t="str">
            <v>Asphal Melting Kalte</v>
          </cell>
          <cell r="D691" t="str">
            <v>hari</v>
          </cell>
          <cell r="E691">
            <v>95000</v>
          </cell>
        </row>
        <row r="692">
          <cell r="A692" t="str">
            <v>CN26</v>
          </cell>
          <cell r="B692">
            <v>597</v>
          </cell>
          <cell r="C692" t="str">
            <v>Asphal Spayer</v>
          </cell>
          <cell r="D692" t="str">
            <v>hari</v>
          </cell>
          <cell r="E692">
            <v>75000</v>
          </cell>
        </row>
        <row r="693">
          <cell r="A693" t="str">
            <v>CN27</v>
          </cell>
          <cell r="B693">
            <v>598</v>
          </cell>
          <cell r="C693" t="str">
            <v>Asphal MIxing Plant</v>
          </cell>
          <cell r="D693" t="str">
            <v>hari</v>
          </cell>
          <cell r="E693">
            <v>650000</v>
          </cell>
        </row>
        <row r="694">
          <cell r="A694" t="str">
            <v>CN28</v>
          </cell>
          <cell r="B694">
            <v>599</v>
          </cell>
          <cell r="C694" t="str">
            <v>Sprayer,Self - Prop. 10001 4 Jam/hr</v>
          </cell>
          <cell r="D694" t="str">
            <v>hari</v>
          </cell>
          <cell r="E694">
            <v>105000</v>
          </cell>
        </row>
        <row r="695">
          <cell r="A695" t="str">
            <v>CN29</v>
          </cell>
          <cell r="B695">
            <v>600</v>
          </cell>
          <cell r="C695" t="str">
            <v>Tamper, Viberator Plate 3 Jam /hari</v>
          </cell>
          <cell r="D695" t="str">
            <v>hari</v>
          </cell>
          <cell r="E695">
            <v>20000</v>
          </cell>
        </row>
        <row r="696">
          <cell r="A696" t="str">
            <v>CN30</v>
          </cell>
          <cell r="B696">
            <v>601</v>
          </cell>
          <cell r="C696" t="str">
            <v>Crusher / SCR</v>
          </cell>
          <cell r="D696" t="str">
            <v>hari</v>
          </cell>
          <cell r="E696">
            <v>750000</v>
          </cell>
        </row>
        <row r="697">
          <cell r="A697" t="str">
            <v>CN31</v>
          </cell>
          <cell r="B697">
            <v>602</v>
          </cell>
          <cell r="C697" t="str">
            <v>Concrete Mixer 0.125 m3</v>
          </cell>
          <cell r="D697" t="str">
            <v>hari</v>
          </cell>
          <cell r="E697">
            <v>60000</v>
          </cell>
        </row>
        <row r="698">
          <cell r="A698" t="str">
            <v>CN32</v>
          </cell>
          <cell r="B698">
            <v>603</v>
          </cell>
          <cell r="C698" t="str">
            <v>Concrete Mixer 0.5 m3</v>
          </cell>
          <cell r="D698" t="str">
            <v>hari</v>
          </cell>
          <cell r="E698">
            <v>86000</v>
          </cell>
        </row>
        <row r="699">
          <cell r="A699" t="str">
            <v>CN33</v>
          </cell>
          <cell r="B699">
            <v>604</v>
          </cell>
          <cell r="C699" t="str">
            <v>Concrete Viberator</v>
          </cell>
          <cell r="D699" t="str">
            <v>hari</v>
          </cell>
          <cell r="E699">
            <v>35000</v>
          </cell>
        </row>
        <row r="700">
          <cell r="A700" t="str">
            <v>CN34</v>
          </cell>
          <cell r="B700">
            <v>605</v>
          </cell>
          <cell r="C700" t="str">
            <v>Pick Up</v>
          </cell>
          <cell r="D700" t="str">
            <v>hari</v>
          </cell>
          <cell r="E700">
            <v>175000</v>
          </cell>
        </row>
        <row r="703">
          <cell r="A703" t="str">
            <v>CN35</v>
          </cell>
          <cell r="B703">
            <v>606</v>
          </cell>
          <cell r="C703" t="str">
            <v>Dump Truck 3.5 Ton</v>
          </cell>
          <cell r="D703" t="str">
            <v>hari</v>
          </cell>
          <cell r="E703">
            <v>230000</v>
          </cell>
        </row>
        <row r="704">
          <cell r="A704" t="str">
            <v>CN36</v>
          </cell>
          <cell r="B704">
            <v>607</v>
          </cell>
          <cell r="C704" t="str">
            <v>Dump Truck 5 Ton 4 Jam /hr</v>
          </cell>
          <cell r="D704" t="str">
            <v>hari</v>
          </cell>
          <cell r="E704">
            <v>260000</v>
          </cell>
        </row>
        <row r="705">
          <cell r="A705" t="str">
            <v>CN37</v>
          </cell>
          <cell r="B705">
            <v>608</v>
          </cell>
          <cell r="C705" t="str">
            <v>Flatbed Truck 3.5 Ton</v>
          </cell>
          <cell r="D705" t="str">
            <v>hari</v>
          </cell>
          <cell r="E705">
            <v>240000</v>
          </cell>
        </row>
        <row r="706">
          <cell r="A706" t="str">
            <v>CN38</v>
          </cell>
          <cell r="B706">
            <v>609</v>
          </cell>
          <cell r="C706" t="str">
            <v>Truck 3/4 ( Colt Disel )</v>
          </cell>
          <cell r="D706" t="str">
            <v>hari</v>
          </cell>
          <cell r="E706">
            <v>200000</v>
          </cell>
        </row>
        <row r="707">
          <cell r="A707" t="str">
            <v>CN39</v>
          </cell>
          <cell r="B707">
            <v>610</v>
          </cell>
          <cell r="C707" t="str">
            <v>Truck Fuso</v>
          </cell>
          <cell r="D707" t="str">
            <v>hari</v>
          </cell>
          <cell r="E707">
            <v>280000</v>
          </cell>
        </row>
        <row r="708">
          <cell r="A708" t="str">
            <v>CN40</v>
          </cell>
          <cell r="B708">
            <v>611</v>
          </cell>
          <cell r="C708" t="str">
            <v>Mesin Las Listrik 18 pk  8 jam</v>
          </cell>
          <cell r="D708" t="str">
            <v>hari</v>
          </cell>
          <cell r="E708">
            <v>80000</v>
          </cell>
        </row>
        <row r="709">
          <cell r="A709" t="str">
            <v>CN41</v>
          </cell>
          <cell r="B709">
            <v>612</v>
          </cell>
          <cell r="C709" t="str">
            <v>Mesin Pompa Air  3 "</v>
          </cell>
          <cell r="D709" t="str">
            <v>hari</v>
          </cell>
          <cell r="E709">
            <v>75000</v>
          </cell>
        </row>
        <row r="710">
          <cell r="A710" t="str">
            <v>CN42</v>
          </cell>
          <cell r="B710">
            <v>613</v>
          </cell>
          <cell r="C710" t="str">
            <v>Stamper 8 Jam</v>
          </cell>
          <cell r="D710" t="str">
            <v>hari</v>
          </cell>
          <cell r="E710">
            <v>50000</v>
          </cell>
        </row>
        <row r="711">
          <cell r="A711" t="str">
            <v>CN43</v>
          </cell>
          <cell r="B711">
            <v>614</v>
          </cell>
          <cell r="C711" t="str">
            <v>Compresor Air</v>
          </cell>
          <cell r="D711" t="str">
            <v>hari</v>
          </cell>
          <cell r="E711">
            <v>75000</v>
          </cell>
        </row>
        <row r="712">
          <cell r="A712" t="str">
            <v>CN44</v>
          </cell>
          <cell r="B712">
            <v>615</v>
          </cell>
          <cell r="C712" t="str">
            <v>Pump Water ( 5 cm ) 30 m3 / hari</v>
          </cell>
          <cell r="D712" t="str">
            <v>hari</v>
          </cell>
          <cell r="E712">
            <v>50000</v>
          </cell>
        </row>
        <row r="713">
          <cell r="A713" t="str">
            <v>CN45</v>
          </cell>
          <cell r="B713">
            <v>616</v>
          </cell>
          <cell r="C713" t="str">
            <v>Trailler, Towed 1 Ton 3 Jam/hr</v>
          </cell>
          <cell r="D713" t="str">
            <v>hari</v>
          </cell>
          <cell r="E713">
            <v>30000</v>
          </cell>
        </row>
        <row r="714">
          <cell r="A714" t="str">
            <v>CN46</v>
          </cell>
          <cell r="B714">
            <v>617</v>
          </cell>
          <cell r="C714" t="str">
            <v>Water Tank Truck 2 Jam/hr</v>
          </cell>
          <cell r="D714" t="str">
            <v>hari</v>
          </cell>
          <cell r="E714">
            <v>150000</v>
          </cell>
        </row>
        <row r="716">
          <cell r="C716" t="str">
            <v>X. BAHAN BAKAR DAN PELUMAS</v>
          </cell>
        </row>
        <row r="717">
          <cell r="A717" t="str">
            <v>CP01</v>
          </cell>
          <cell r="B717">
            <v>618</v>
          </cell>
          <cell r="C717" t="str">
            <v>Minyak Tanah</v>
          </cell>
          <cell r="D717" t="str">
            <v>lt</v>
          </cell>
          <cell r="E717">
            <v>500</v>
          </cell>
        </row>
        <row r="718">
          <cell r="A718" t="str">
            <v>CP02</v>
          </cell>
          <cell r="B718">
            <v>619</v>
          </cell>
          <cell r="C718" t="str">
            <v>Kayu Bakar Dari Kayu  Karet</v>
          </cell>
          <cell r="D718" t="str">
            <v>m³</v>
          </cell>
          <cell r="E718">
            <v>45000</v>
          </cell>
        </row>
        <row r="719">
          <cell r="A719" t="str">
            <v>CP03</v>
          </cell>
          <cell r="B719">
            <v>620</v>
          </cell>
          <cell r="C719" t="str">
            <v>Bahan Bakar Residu</v>
          </cell>
          <cell r="D719" t="str">
            <v>lt</v>
          </cell>
          <cell r="E719">
            <v>300</v>
          </cell>
        </row>
        <row r="720">
          <cell r="A720" t="str">
            <v>CP04</v>
          </cell>
          <cell r="B720">
            <v>621</v>
          </cell>
          <cell r="C720" t="str">
            <v>Minyak Solar</v>
          </cell>
          <cell r="D720" t="str">
            <v>lt</v>
          </cell>
          <cell r="E720">
            <v>600</v>
          </cell>
        </row>
        <row r="721">
          <cell r="A721" t="str">
            <v>CP05</v>
          </cell>
          <cell r="B721">
            <v>622</v>
          </cell>
          <cell r="C721" t="str">
            <v>Bensin Premium</v>
          </cell>
          <cell r="D721" t="str">
            <v>lt</v>
          </cell>
          <cell r="E721">
            <v>1150</v>
          </cell>
        </row>
        <row r="722">
          <cell r="A722" t="str">
            <v>CP06</v>
          </cell>
          <cell r="B722">
            <v>623</v>
          </cell>
          <cell r="C722" t="str">
            <v>Plus Oil</v>
          </cell>
          <cell r="D722" t="str">
            <v>lt</v>
          </cell>
          <cell r="E722">
            <v>750</v>
          </cell>
        </row>
        <row r="723">
          <cell r="A723" t="str">
            <v>CP07</v>
          </cell>
          <cell r="B723">
            <v>624</v>
          </cell>
          <cell r="C723" t="str">
            <v>Oli Mesran 40 SAE</v>
          </cell>
          <cell r="D723" t="str">
            <v>lt</v>
          </cell>
          <cell r="E723">
            <v>15000</v>
          </cell>
        </row>
        <row r="724">
          <cell r="A724" t="str">
            <v>CP08</v>
          </cell>
          <cell r="B724">
            <v>625</v>
          </cell>
          <cell r="C724" t="str">
            <v>Elpiji / botol</v>
          </cell>
          <cell r="D724" t="str">
            <v>15 kg</v>
          </cell>
          <cell r="E724">
            <v>25000</v>
          </cell>
        </row>
        <row r="725">
          <cell r="A725" t="str">
            <v>CP09</v>
          </cell>
          <cell r="B725">
            <v>626</v>
          </cell>
          <cell r="C725" t="str">
            <v>Asitilin / botol</v>
          </cell>
          <cell r="D725" t="str">
            <v>15.1 kg</v>
          </cell>
          <cell r="E725">
            <v>50000</v>
          </cell>
        </row>
        <row r="726">
          <cell r="A726" t="str">
            <v>CP10</v>
          </cell>
          <cell r="B726">
            <v>627</v>
          </cell>
          <cell r="C726" t="str">
            <v>Angin ( 02 ) / botol</v>
          </cell>
          <cell r="D726" t="str">
            <v>btl</v>
          </cell>
          <cell r="E726">
            <v>30000</v>
          </cell>
        </row>
        <row r="727">
          <cell r="A727" t="str">
            <v>CP11</v>
          </cell>
          <cell r="B727">
            <v>628</v>
          </cell>
          <cell r="C727" t="str">
            <v>Kawat Las Listrik</v>
          </cell>
          <cell r="D727" t="str">
            <v>kg</v>
          </cell>
          <cell r="E727">
            <v>6500</v>
          </cell>
        </row>
        <row r="728">
          <cell r="A728" t="str">
            <v>CP12</v>
          </cell>
          <cell r="B728">
            <v>629</v>
          </cell>
          <cell r="C728" t="str">
            <v>Karbit</v>
          </cell>
          <cell r="D728" t="str">
            <v>kg</v>
          </cell>
          <cell r="E728">
            <v>3500</v>
          </cell>
        </row>
        <row r="731">
          <cell r="A731" t="str">
            <v>ZZ99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antor Pengelola"/>
      <sheetName val="Perhit."/>
      <sheetName val="Sheet1"/>
      <sheetName val="Sampul PAD"/>
      <sheetName val="ANALISA SNI 2007"/>
      <sheetName val="Anal. SNI"/>
      <sheetName val="Analisa BOW"/>
      <sheetName val="Sampul PAD (2)"/>
      <sheetName val="Kantor_Pengelola"/>
      <sheetName val="Perhit_"/>
      <sheetName val="Sampul_PAD"/>
      <sheetName val="ANALISA_SNI_2007"/>
      <sheetName val="Anal__SNI"/>
      <sheetName val="Analisa_BOW"/>
      <sheetName val="Sampul_PAD_(2)"/>
      <sheetName val="analisa stroke"/>
      <sheetName val="har-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Daftar Upah"/>
      <sheetName val="kusen"/>
      <sheetName val="LANTAI"/>
      <sheetName val="vol. dinding "/>
      <sheetName val="Spek"/>
      <sheetName val="Vol Kusen"/>
      <sheetName val="SKEDULE"/>
      <sheetName val="Rekap Rap"/>
      <sheetName val="REKAPITULASI"/>
      <sheetName val="RAB Rumah A"/>
      <sheetName val="RAB taman"/>
      <sheetName val="TS  Tanah"/>
      <sheetName val="Tahapan Kerja"/>
      <sheetName val="TS"/>
      <sheetName val="Rekap Analisa"/>
      <sheetName val="Analisa"/>
      <sheetName val="vol. STRUKTUR"/>
      <sheetName val="Harsat Bahan"/>
      <sheetName val="Harsat Upah"/>
      <sheetName val="vol__dinding_"/>
      <sheetName val="Vol_Kusen"/>
      <sheetName val="Rekap_Rap"/>
      <sheetName val="RAB_Rumah_A"/>
      <sheetName val="RAB_taman"/>
      <sheetName val="TS__Tanah"/>
      <sheetName val="Tahapan_Kerja"/>
      <sheetName val="Rekap_Analisa"/>
      <sheetName val="vol__STRUKTUR"/>
      <sheetName val="Daftar_Harga"/>
      <sheetName val="Daftar_Upah"/>
      <sheetName val="analisa harga satuan"/>
    </sheetNames>
    <sheetDataSet>
      <sheetData sheetId="0" refreshError="1">
        <row r="15">
          <cell r="D15">
            <v>100100</v>
          </cell>
        </row>
        <row r="17">
          <cell r="D17">
            <v>72800</v>
          </cell>
        </row>
        <row r="19">
          <cell r="D19">
            <v>94640</v>
          </cell>
        </row>
        <row r="38">
          <cell r="D38">
            <v>38675</v>
          </cell>
        </row>
        <row r="244">
          <cell r="D244">
            <v>2275</v>
          </cell>
        </row>
        <row r="351">
          <cell r="D351">
            <v>81900</v>
          </cell>
        </row>
        <row r="425">
          <cell r="D425">
            <v>159250</v>
          </cell>
        </row>
        <row r="439">
          <cell r="D439">
            <v>1365</v>
          </cell>
        </row>
        <row r="440">
          <cell r="D440">
            <v>455</v>
          </cell>
        </row>
        <row r="443">
          <cell r="D443">
            <v>5005</v>
          </cell>
        </row>
      </sheetData>
      <sheetData sheetId="1" refreshError="1">
        <row r="15">
          <cell r="E15">
            <v>32500</v>
          </cell>
        </row>
        <row r="18">
          <cell r="E18">
            <v>45000</v>
          </cell>
        </row>
        <row r="28">
          <cell r="E28">
            <v>55000</v>
          </cell>
        </row>
        <row r="29">
          <cell r="E29">
            <v>57500</v>
          </cell>
        </row>
        <row r="34">
          <cell r="E34">
            <v>57500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D15">
            <v>100100</v>
          </cell>
        </row>
      </sheetData>
      <sheetData sheetId="17">
        <row r="15">
          <cell r="E15">
            <v>32500</v>
          </cell>
        </row>
      </sheetData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>
        <row r="15">
          <cell r="D15">
            <v>100100</v>
          </cell>
        </row>
      </sheetData>
      <sheetData sheetId="28">
        <row r="15">
          <cell r="E15">
            <v>32500</v>
          </cell>
        </row>
      </sheetData>
      <sheetData sheetId="29">
        <row r="15">
          <cell r="D15">
            <v>100100</v>
          </cell>
        </row>
      </sheetData>
      <sheetData sheetId="30">
        <row r="15">
          <cell r="E15">
            <v>32500</v>
          </cell>
        </row>
      </sheetData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0000"/>
      <sheetName val="Pas.Batu"/>
      <sheetName val="Drainase"/>
      <sheetName val="JP"/>
      <sheetName val="MP"/>
      <sheetName val="Jemb-1"/>
      <sheetName val="Jemb-2"/>
      <sheetName val="D PERALATAN"/>
      <sheetName val="P INTI"/>
      <sheetName val="REKAPITULASI"/>
      <sheetName val="DKH"/>
      <sheetName val="Satuan"/>
      <sheetName val="Analisa"/>
      <sheetName val="Analis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 t="str">
            <v>ANALISA HARGA SATUAN PEMBAYARAN</v>
          </cell>
        </row>
        <row r="5">
          <cell r="B5" t="str">
            <v>JENIS PEKERJAAN</v>
          </cell>
          <cell r="D5" t="str">
            <v>Galian Tanah (tenaga manusia)</v>
          </cell>
        </row>
        <row r="6">
          <cell r="B6" t="str">
            <v>SATUAN PEMBAYARAN</v>
          </cell>
          <cell r="D6" t="str">
            <v>M³</v>
          </cell>
        </row>
        <row r="8">
          <cell r="B8" t="str">
            <v>No.</v>
          </cell>
          <cell r="C8" t="str">
            <v>U  R  A  I  A  N</v>
          </cell>
          <cell r="E8" t="str">
            <v>SATUAN</v>
          </cell>
          <cell r="F8" t="str">
            <v>KUANTITAS</v>
          </cell>
          <cell r="G8" t="str">
            <v>HARGA SATUAN</v>
          </cell>
          <cell r="H8" t="str">
            <v>JUMLAH</v>
          </cell>
        </row>
        <row r="9">
          <cell r="G9" t="str">
            <v>( Rp. )</v>
          </cell>
          <cell r="H9" t="str">
            <v>( Rp. )</v>
          </cell>
        </row>
        <row r="11">
          <cell r="B11" t="str">
            <v>A</v>
          </cell>
          <cell r="C11" t="str">
            <v>TENAGA KERJA</v>
          </cell>
        </row>
        <row r="13">
          <cell r="B13">
            <v>1</v>
          </cell>
          <cell r="C13" t="str">
            <v>M a n d o r</v>
          </cell>
          <cell r="E13" t="str">
            <v>Hari</v>
          </cell>
          <cell r="F13">
            <v>2.5000000000000001E-2</v>
          </cell>
          <cell r="G13">
            <v>50000</v>
          </cell>
          <cell r="H13">
            <v>1250</v>
          </cell>
        </row>
        <row r="14">
          <cell r="B14">
            <v>2</v>
          </cell>
          <cell r="C14" t="str">
            <v>P e k e r j a</v>
          </cell>
          <cell r="E14" t="str">
            <v>Hari</v>
          </cell>
          <cell r="F14">
            <v>0.75</v>
          </cell>
          <cell r="G14">
            <v>32500</v>
          </cell>
          <cell r="H14">
            <v>24375</v>
          </cell>
        </row>
        <row r="17">
          <cell r="C17" t="str">
            <v>Total  A</v>
          </cell>
          <cell r="H17">
            <v>25625</v>
          </cell>
        </row>
        <row r="19">
          <cell r="B19" t="str">
            <v>B</v>
          </cell>
          <cell r="C19" t="str">
            <v>MATERIAL</v>
          </cell>
        </row>
        <row r="27">
          <cell r="C27" t="str">
            <v>Total  B</v>
          </cell>
          <cell r="H27">
            <v>0</v>
          </cell>
        </row>
        <row r="29">
          <cell r="B29" t="str">
            <v>C</v>
          </cell>
          <cell r="C29" t="str">
            <v>PERALATAN</v>
          </cell>
        </row>
        <row r="30">
          <cell r="B30">
            <v>1</v>
          </cell>
          <cell r="C30" t="str">
            <v>Alat Bantu</v>
          </cell>
          <cell r="E30" t="str">
            <v>Ls</v>
          </cell>
          <cell r="F30">
            <v>1</v>
          </cell>
          <cell r="G30">
            <v>1250</v>
          </cell>
          <cell r="H30">
            <v>1250</v>
          </cell>
        </row>
        <row r="37">
          <cell r="C37" t="str">
            <v>Total  C</v>
          </cell>
          <cell r="H37">
            <v>1250</v>
          </cell>
        </row>
        <row r="39">
          <cell r="C39" t="str">
            <v>HARGA SATUAN ( A + B + C )</v>
          </cell>
          <cell r="H39">
            <v>26875</v>
          </cell>
        </row>
        <row r="43">
          <cell r="B43" t="str">
            <v>ANALISA HARGA SATUAN PEMBAYARAN</v>
          </cell>
        </row>
        <row r="46">
          <cell r="B46" t="str">
            <v>JENIS PEKERJAAN</v>
          </cell>
          <cell r="D46" t="str">
            <v>Pas. Batu Gunung dengan Mortar</v>
          </cell>
        </row>
        <row r="47">
          <cell r="B47" t="str">
            <v>SATUAN PEMBAYARAN</v>
          </cell>
          <cell r="D47" t="str">
            <v>M³</v>
          </cell>
        </row>
        <row r="49">
          <cell r="B49" t="str">
            <v>No.</v>
          </cell>
          <cell r="C49" t="str">
            <v>U  R  A  I  A  N</v>
          </cell>
          <cell r="E49" t="str">
            <v>SATUAN</v>
          </cell>
          <cell r="F49" t="str">
            <v>KUANTITAS</v>
          </cell>
          <cell r="G49" t="str">
            <v>HARGA SATUAN</v>
          </cell>
          <cell r="H49" t="str">
            <v>JUMLAH</v>
          </cell>
        </row>
        <row r="50">
          <cell r="G50" t="str">
            <v>( Rp. )</v>
          </cell>
          <cell r="H50" t="str">
            <v>( Rp. )</v>
          </cell>
        </row>
        <row r="52">
          <cell r="B52" t="str">
            <v>A</v>
          </cell>
          <cell r="C52" t="str">
            <v>TENAGA KERJA</v>
          </cell>
        </row>
        <row r="53">
          <cell r="B53">
            <v>1</v>
          </cell>
          <cell r="C53" t="str">
            <v>M a n d o r</v>
          </cell>
          <cell r="E53" t="str">
            <v>Hari</v>
          </cell>
          <cell r="F53">
            <v>0.18</v>
          </cell>
          <cell r="G53">
            <v>50000</v>
          </cell>
          <cell r="H53">
            <v>9000</v>
          </cell>
        </row>
        <row r="54">
          <cell r="B54">
            <v>2</v>
          </cell>
          <cell r="C54" t="str">
            <v>Kepala Tukang</v>
          </cell>
          <cell r="E54" t="str">
            <v>Hari</v>
          </cell>
          <cell r="F54">
            <v>0.12</v>
          </cell>
          <cell r="G54">
            <v>45000</v>
          </cell>
          <cell r="H54">
            <v>5400</v>
          </cell>
        </row>
        <row r="55">
          <cell r="B55">
            <v>3</v>
          </cell>
          <cell r="C55" t="str">
            <v>Tukang Batu</v>
          </cell>
          <cell r="E55" t="str">
            <v>Hari</v>
          </cell>
          <cell r="F55">
            <v>1.2</v>
          </cell>
          <cell r="G55">
            <v>38000</v>
          </cell>
          <cell r="H55">
            <v>45600</v>
          </cell>
        </row>
        <row r="56">
          <cell r="B56">
            <v>4</v>
          </cell>
          <cell r="C56" t="str">
            <v>P e k e r j a</v>
          </cell>
          <cell r="E56" t="str">
            <v>Hari</v>
          </cell>
          <cell r="F56">
            <v>3.6</v>
          </cell>
          <cell r="G56">
            <v>32500</v>
          </cell>
          <cell r="H56">
            <v>117000</v>
          </cell>
        </row>
        <row r="58">
          <cell r="C58" t="str">
            <v>Total  A</v>
          </cell>
          <cell r="H58">
            <v>177000</v>
          </cell>
        </row>
        <row r="60">
          <cell r="B60" t="str">
            <v>B</v>
          </cell>
          <cell r="C60" t="str">
            <v>MATERIAL</v>
          </cell>
        </row>
        <row r="62">
          <cell r="B62">
            <v>1</v>
          </cell>
          <cell r="C62" t="str">
            <v>Batu Gunung</v>
          </cell>
          <cell r="E62" t="str">
            <v>M³</v>
          </cell>
          <cell r="F62">
            <v>1.2</v>
          </cell>
          <cell r="G62">
            <v>139000</v>
          </cell>
          <cell r="H62">
            <v>166800</v>
          </cell>
        </row>
        <row r="63">
          <cell r="B63">
            <v>2</v>
          </cell>
          <cell r="C63" t="str">
            <v>Semen</v>
          </cell>
          <cell r="E63" t="str">
            <v>Kg</v>
          </cell>
          <cell r="F63">
            <v>175</v>
          </cell>
          <cell r="G63">
            <v>650</v>
          </cell>
          <cell r="H63">
            <v>113750</v>
          </cell>
        </row>
        <row r="64">
          <cell r="B64">
            <v>3</v>
          </cell>
          <cell r="C64" t="str">
            <v>Pasir</v>
          </cell>
          <cell r="E64" t="str">
            <v>M³</v>
          </cell>
          <cell r="F64">
            <v>0.39600000000000002</v>
          </cell>
          <cell r="G64">
            <v>54000</v>
          </cell>
          <cell r="H64">
            <v>21384</v>
          </cell>
        </row>
        <row r="68">
          <cell r="C68" t="str">
            <v>Total  B</v>
          </cell>
          <cell r="H68">
            <v>301934</v>
          </cell>
        </row>
        <row r="70">
          <cell r="B70" t="str">
            <v>C</v>
          </cell>
          <cell r="C70" t="str">
            <v>PERALATAN</v>
          </cell>
        </row>
        <row r="72">
          <cell r="B72">
            <v>1</v>
          </cell>
          <cell r="C72" t="str">
            <v>Alat Bantu</v>
          </cell>
          <cell r="E72" t="str">
            <v>Ls</v>
          </cell>
          <cell r="F72">
            <v>1</v>
          </cell>
          <cell r="G72">
            <v>1500</v>
          </cell>
          <cell r="H72">
            <v>1500</v>
          </cell>
        </row>
        <row r="78">
          <cell r="C78" t="str">
            <v>Total  C</v>
          </cell>
          <cell r="H78">
            <v>1500</v>
          </cell>
        </row>
        <row r="80">
          <cell r="C80" t="str">
            <v>HARGA SATUAN ( A + B + C )</v>
          </cell>
          <cell r="H80">
            <v>480434</v>
          </cell>
        </row>
        <row r="84">
          <cell r="B84" t="str">
            <v>ANALISA HARGA SATUAN PEMBAYARAN</v>
          </cell>
        </row>
        <row r="87">
          <cell r="B87" t="str">
            <v>JENIS PEKERJAAN</v>
          </cell>
          <cell r="D87" t="str">
            <v>Pas Batu Kosong (Batu Gunung)</v>
          </cell>
        </row>
        <row r="88">
          <cell r="B88" t="str">
            <v>SATUAN PEMBAYARAN</v>
          </cell>
          <cell r="D88" t="str">
            <v>M³</v>
          </cell>
        </row>
        <row r="90">
          <cell r="B90" t="str">
            <v>No.</v>
          </cell>
          <cell r="C90" t="str">
            <v>U  R  A  I  A  N</v>
          </cell>
          <cell r="E90" t="str">
            <v>SATUAN</v>
          </cell>
          <cell r="F90" t="str">
            <v>KUANTITAS</v>
          </cell>
          <cell r="G90" t="str">
            <v>HARGA SATUAN</v>
          </cell>
          <cell r="H90" t="str">
            <v>JUMLAH</v>
          </cell>
        </row>
        <row r="91">
          <cell r="G91" t="str">
            <v>( Rp. )</v>
          </cell>
          <cell r="H91" t="str">
            <v>( Rp. )</v>
          </cell>
        </row>
        <row r="93">
          <cell r="B93" t="str">
            <v>A</v>
          </cell>
          <cell r="C93" t="str">
            <v>TENAGA KERJA</v>
          </cell>
        </row>
        <row r="94">
          <cell r="B94">
            <v>1</v>
          </cell>
          <cell r="C94" t="str">
            <v>M a n d o r</v>
          </cell>
          <cell r="E94" t="str">
            <v>Hari</v>
          </cell>
          <cell r="F94">
            <v>0.25</v>
          </cell>
          <cell r="G94">
            <v>50000</v>
          </cell>
          <cell r="H94">
            <v>12500</v>
          </cell>
        </row>
        <row r="95">
          <cell r="B95">
            <v>2</v>
          </cell>
          <cell r="C95" t="str">
            <v>P e k e r j a</v>
          </cell>
          <cell r="E95" t="str">
            <v>Hari</v>
          </cell>
          <cell r="F95">
            <v>5</v>
          </cell>
          <cell r="G95">
            <v>32500</v>
          </cell>
          <cell r="H95">
            <v>162500</v>
          </cell>
        </row>
        <row r="99">
          <cell r="C99" t="str">
            <v>Total  A</v>
          </cell>
          <cell r="H99">
            <v>175000</v>
          </cell>
        </row>
        <row r="101">
          <cell r="B101" t="str">
            <v>B</v>
          </cell>
          <cell r="C101" t="str">
            <v>MATERIAL</v>
          </cell>
        </row>
        <row r="103">
          <cell r="B103">
            <v>1</v>
          </cell>
          <cell r="C103" t="str">
            <v>Batu Gunung</v>
          </cell>
          <cell r="E103" t="str">
            <v>M³</v>
          </cell>
          <cell r="F103">
            <v>1.2</v>
          </cell>
          <cell r="G103">
            <v>139000</v>
          </cell>
          <cell r="H103">
            <v>166800</v>
          </cell>
        </row>
        <row r="109">
          <cell r="C109" t="str">
            <v>Total  B</v>
          </cell>
          <cell r="H109">
            <v>166800</v>
          </cell>
        </row>
        <row r="111">
          <cell r="B111" t="str">
            <v>C</v>
          </cell>
          <cell r="C111" t="str">
            <v>PERALATAN</v>
          </cell>
        </row>
        <row r="113">
          <cell r="B113">
            <v>1</v>
          </cell>
          <cell r="C113" t="str">
            <v>Alat Bantu</v>
          </cell>
          <cell r="E113" t="str">
            <v>Ls</v>
          </cell>
          <cell r="F113">
            <v>1</v>
          </cell>
          <cell r="G113">
            <v>1000</v>
          </cell>
          <cell r="H113">
            <v>1000</v>
          </cell>
        </row>
        <row r="119">
          <cell r="C119" t="str">
            <v>Total  C</v>
          </cell>
          <cell r="H119">
            <v>1000</v>
          </cell>
        </row>
        <row r="121">
          <cell r="C121" t="str">
            <v>HARGA SATUAN ( A + B + C )</v>
          </cell>
          <cell r="H121">
            <v>342800</v>
          </cell>
        </row>
        <row r="125">
          <cell r="B125" t="str">
            <v>ANALISA HARGA SATUAN PEMBAYARAN</v>
          </cell>
        </row>
        <row r="128">
          <cell r="B128" t="str">
            <v>JENIS PEKERJAAN</v>
          </cell>
          <cell r="D128" t="str">
            <v>Pek. Plesteran  t = 1,5cm   1 : 3</v>
          </cell>
        </row>
        <row r="129">
          <cell r="B129" t="str">
            <v>SATUAN PEMBAYARAN</v>
          </cell>
          <cell r="D129" t="str">
            <v>M²</v>
          </cell>
        </row>
        <row r="131">
          <cell r="B131" t="str">
            <v>No.</v>
          </cell>
          <cell r="C131" t="str">
            <v>U  R  A  I  A  N</v>
          </cell>
          <cell r="E131" t="str">
            <v>SATUAN</v>
          </cell>
          <cell r="F131" t="str">
            <v>KUANTITAS</v>
          </cell>
          <cell r="G131" t="str">
            <v>HARGA SATUAN</v>
          </cell>
          <cell r="H131" t="str">
            <v>JUMLAH</v>
          </cell>
        </row>
        <row r="132">
          <cell r="G132" t="str">
            <v>( Rp. )</v>
          </cell>
          <cell r="H132" t="str">
            <v>( Rp. )</v>
          </cell>
        </row>
        <row r="134">
          <cell r="B134" t="str">
            <v>A</v>
          </cell>
          <cell r="C134" t="str">
            <v>TENAGA KERJA</v>
          </cell>
        </row>
        <row r="135">
          <cell r="B135">
            <v>1</v>
          </cell>
          <cell r="C135" t="str">
            <v>M a n d o r</v>
          </cell>
          <cell r="E135" t="str">
            <v>Hari</v>
          </cell>
          <cell r="F135">
            <v>0.02</v>
          </cell>
          <cell r="G135">
            <v>50000</v>
          </cell>
          <cell r="H135">
            <v>1000</v>
          </cell>
        </row>
        <row r="136">
          <cell r="B136">
            <v>2</v>
          </cell>
          <cell r="C136" t="str">
            <v>Kepala Tukang</v>
          </cell>
          <cell r="E136" t="str">
            <v>Hari</v>
          </cell>
          <cell r="F136">
            <v>0.02</v>
          </cell>
          <cell r="G136">
            <v>45000</v>
          </cell>
          <cell r="H136">
            <v>900</v>
          </cell>
        </row>
        <row r="137">
          <cell r="B137">
            <v>3</v>
          </cell>
          <cell r="C137" t="str">
            <v>Tukang Batu</v>
          </cell>
          <cell r="E137" t="str">
            <v>Hari</v>
          </cell>
          <cell r="F137">
            <v>0.2</v>
          </cell>
          <cell r="G137">
            <v>38000</v>
          </cell>
          <cell r="H137">
            <v>7600</v>
          </cell>
        </row>
        <row r="138">
          <cell r="B138">
            <v>4</v>
          </cell>
          <cell r="C138" t="str">
            <v>P e k e r j a</v>
          </cell>
          <cell r="E138" t="str">
            <v>Hari</v>
          </cell>
          <cell r="F138">
            <v>0.4</v>
          </cell>
          <cell r="G138">
            <v>32500</v>
          </cell>
          <cell r="H138">
            <v>13000</v>
          </cell>
        </row>
        <row r="140">
          <cell r="C140" t="str">
            <v>Total  A</v>
          </cell>
          <cell r="H140">
            <v>22500</v>
          </cell>
        </row>
        <row r="142">
          <cell r="B142" t="str">
            <v>B</v>
          </cell>
          <cell r="C142" t="str">
            <v>MATERIAL</v>
          </cell>
        </row>
        <row r="144">
          <cell r="B144">
            <v>1</v>
          </cell>
          <cell r="C144" t="str">
            <v>Semen</v>
          </cell>
          <cell r="E144" t="str">
            <v>Kg</v>
          </cell>
          <cell r="F144">
            <v>7.65</v>
          </cell>
          <cell r="G144">
            <v>650</v>
          </cell>
          <cell r="H144">
            <v>4972.5</v>
          </cell>
        </row>
        <row r="145">
          <cell r="B145">
            <v>2</v>
          </cell>
          <cell r="C145" t="str">
            <v>Pasir</v>
          </cell>
          <cell r="E145" t="str">
            <v>M³</v>
          </cell>
          <cell r="F145">
            <v>1.7000000000000001E-2</v>
          </cell>
          <cell r="G145">
            <v>54000</v>
          </cell>
          <cell r="H145">
            <v>918.00000000000011</v>
          </cell>
        </row>
        <row r="150">
          <cell r="C150" t="str">
            <v>Total  B</v>
          </cell>
          <cell r="H150">
            <v>5890.5</v>
          </cell>
        </row>
        <row r="152">
          <cell r="B152" t="str">
            <v>C</v>
          </cell>
          <cell r="C152" t="str">
            <v>PERALATAN</v>
          </cell>
        </row>
        <row r="154">
          <cell r="B154">
            <v>1</v>
          </cell>
          <cell r="C154" t="str">
            <v>Alat Bantu</v>
          </cell>
          <cell r="E154" t="str">
            <v>Ls</v>
          </cell>
          <cell r="F154">
            <v>1</v>
          </cell>
          <cell r="G154">
            <v>1000</v>
          </cell>
          <cell r="H154">
            <v>1000</v>
          </cell>
        </row>
        <row r="160">
          <cell r="C160" t="str">
            <v>Total  C</v>
          </cell>
          <cell r="H160">
            <v>1000</v>
          </cell>
        </row>
        <row r="162">
          <cell r="C162" t="str">
            <v>HARGA SATUAN ( A + B + C )</v>
          </cell>
          <cell r="H162">
            <v>29390.5</v>
          </cell>
        </row>
        <row r="166">
          <cell r="B166" t="str">
            <v>ANALISA HARGA SATUAN PEMBAYARAN</v>
          </cell>
        </row>
        <row r="169">
          <cell r="B169" t="str">
            <v>JENIS PEKERJAAN</v>
          </cell>
          <cell r="D169" t="str">
            <v>Urugan Tanah dari material Galian</v>
          </cell>
        </row>
        <row r="170">
          <cell r="B170" t="str">
            <v>SATUAN PEMBAYARAN</v>
          </cell>
          <cell r="D170" t="str">
            <v>M³</v>
          </cell>
        </row>
        <row r="172">
          <cell r="B172" t="str">
            <v>No.</v>
          </cell>
          <cell r="C172" t="str">
            <v>U  R  A  I  A  N</v>
          </cell>
          <cell r="E172" t="str">
            <v>SATUAN</v>
          </cell>
          <cell r="F172" t="str">
            <v>KUANTITAS</v>
          </cell>
          <cell r="G172" t="str">
            <v>HARGA SATUAN</v>
          </cell>
          <cell r="H172" t="str">
            <v>JUMLAH</v>
          </cell>
        </row>
        <row r="173">
          <cell r="G173" t="str">
            <v>( Rp. )</v>
          </cell>
          <cell r="H173" t="str">
            <v>( Rp. )</v>
          </cell>
        </row>
        <row r="175">
          <cell r="B175" t="str">
            <v>A</v>
          </cell>
          <cell r="C175" t="str">
            <v>TENAGA KERJA</v>
          </cell>
        </row>
        <row r="177">
          <cell r="B177">
            <v>1</v>
          </cell>
          <cell r="C177" t="str">
            <v>M a n d o r</v>
          </cell>
          <cell r="E177" t="str">
            <v>Hari</v>
          </cell>
          <cell r="F177">
            <v>1.2999999999999999E-2</v>
          </cell>
          <cell r="G177">
            <v>50000</v>
          </cell>
          <cell r="H177">
            <v>650</v>
          </cell>
        </row>
        <row r="178">
          <cell r="B178">
            <v>2</v>
          </cell>
          <cell r="C178" t="str">
            <v>P e k e r j a</v>
          </cell>
          <cell r="E178" t="str">
            <v>Hari</v>
          </cell>
          <cell r="F178">
            <v>0.375</v>
          </cell>
          <cell r="G178">
            <v>32500</v>
          </cell>
          <cell r="H178">
            <v>12187.5</v>
          </cell>
        </row>
        <row r="181">
          <cell r="C181" t="str">
            <v>Total  A</v>
          </cell>
          <cell r="H181">
            <v>12837.5</v>
          </cell>
        </row>
        <row r="183">
          <cell r="B183" t="str">
            <v>B</v>
          </cell>
          <cell r="C183" t="str">
            <v>MATERIAL</v>
          </cell>
        </row>
        <row r="191">
          <cell r="C191" t="str">
            <v>Total  B</v>
          </cell>
          <cell r="H191">
            <v>0</v>
          </cell>
        </row>
        <row r="193">
          <cell r="B193" t="str">
            <v>C</v>
          </cell>
          <cell r="C193" t="str">
            <v>PERALATAN</v>
          </cell>
        </row>
        <row r="195">
          <cell r="B195">
            <v>1</v>
          </cell>
          <cell r="C195" t="str">
            <v>Alat Bantu</v>
          </cell>
          <cell r="E195" t="str">
            <v>Ls</v>
          </cell>
          <cell r="F195">
            <v>1</v>
          </cell>
          <cell r="G195">
            <v>500</v>
          </cell>
          <cell r="H195">
            <v>500</v>
          </cell>
        </row>
        <row r="201">
          <cell r="C201" t="str">
            <v>Total  C</v>
          </cell>
          <cell r="H201">
            <v>500</v>
          </cell>
        </row>
        <row r="203">
          <cell r="C203" t="str">
            <v>HARGA SATUAN ( A + B + C )</v>
          </cell>
          <cell r="H203">
            <v>13337.5</v>
          </cell>
        </row>
        <row r="207">
          <cell r="B207" t="str">
            <v>ANALISA HARGA SATUAN PEMBAYARAN</v>
          </cell>
        </row>
        <row r="210">
          <cell r="B210" t="str">
            <v>JENIS PEKERJAAN</v>
          </cell>
          <cell r="D210" t="str">
            <v>Urugan Tanah Pilihan</v>
          </cell>
        </row>
        <row r="211">
          <cell r="B211" t="str">
            <v>SATUAN PEMBAYARAN</v>
          </cell>
          <cell r="D211" t="str">
            <v>M³</v>
          </cell>
        </row>
        <row r="213">
          <cell r="B213" t="str">
            <v>No.</v>
          </cell>
          <cell r="C213" t="str">
            <v>U  R  A  I  A  N</v>
          </cell>
          <cell r="E213" t="str">
            <v>SATUAN</v>
          </cell>
          <cell r="F213" t="str">
            <v>KUANTITAS</v>
          </cell>
          <cell r="G213" t="str">
            <v>HARGA SATUAN</v>
          </cell>
          <cell r="H213" t="str">
            <v>JUMLAH</v>
          </cell>
        </row>
        <row r="214">
          <cell r="G214" t="str">
            <v>( Rp. )</v>
          </cell>
          <cell r="H214" t="str">
            <v>( Rp. )</v>
          </cell>
        </row>
        <row r="216">
          <cell r="B216" t="str">
            <v>A</v>
          </cell>
          <cell r="C216" t="str">
            <v>TENAGA KERJA</v>
          </cell>
        </row>
        <row r="218">
          <cell r="B218">
            <v>1</v>
          </cell>
          <cell r="C218" t="str">
            <v>M a n d o r</v>
          </cell>
          <cell r="E218" t="str">
            <v>Hari</v>
          </cell>
          <cell r="F218">
            <v>1.6E-2</v>
          </cell>
          <cell r="G218">
            <v>50000</v>
          </cell>
          <cell r="H218">
            <v>800</v>
          </cell>
        </row>
        <row r="219">
          <cell r="B219">
            <v>2</v>
          </cell>
          <cell r="C219" t="str">
            <v>P e k e r j a</v>
          </cell>
          <cell r="E219" t="str">
            <v>Hari</v>
          </cell>
          <cell r="F219">
            <v>0.32</v>
          </cell>
          <cell r="G219">
            <v>32500</v>
          </cell>
          <cell r="H219">
            <v>10400</v>
          </cell>
        </row>
        <row r="222">
          <cell r="C222" t="str">
            <v>Total  A</v>
          </cell>
          <cell r="H222">
            <v>11200</v>
          </cell>
        </row>
        <row r="224">
          <cell r="B224" t="str">
            <v>B</v>
          </cell>
          <cell r="C224" t="str">
            <v>MATERIAL</v>
          </cell>
        </row>
        <row r="226">
          <cell r="B226">
            <v>1</v>
          </cell>
          <cell r="C226" t="str">
            <v>Tanah Pilihan</v>
          </cell>
          <cell r="E226" t="str">
            <v>M³</v>
          </cell>
          <cell r="F226">
            <v>1.2</v>
          </cell>
          <cell r="G226" t="e">
            <v>#REF!</v>
          </cell>
          <cell r="H226" t="e">
            <v>#REF!</v>
          </cell>
        </row>
        <row r="232">
          <cell r="C232" t="str">
            <v>Total  B</v>
          </cell>
          <cell r="H232" t="e">
            <v>#REF!</v>
          </cell>
        </row>
        <row r="234">
          <cell r="B234" t="str">
            <v>C</v>
          </cell>
          <cell r="C234" t="str">
            <v>PERALATAN</v>
          </cell>
        </row>
        <row r="236">
          <cell r="B236">
            <v>1</v>
          </cell>
          <cell r="C236" t="str">
            <v>Alat Bantu</v>
          </cell>
          <cell r="E236" t="str">
            <v>Ls</v>
          </cell>
          <cell r="F236">
            <v>1</v>
          </cell>
          <cell r="G236">
            <v>500</v>
          </cell>
          <cell r="H236">
            <v>500</v>
          </cell>
        </row>
        <row r="242">
          <cell r="C242" t="str">
            <v>Total  C</v>
          </cell>
          <cell r="H242">
            <v>500</v>
          </cell>
        </row>
        <row r="244">
          <cell r="C244" t="str">
            <v>HARGA SATUAN ( A + B + C )</v>
          </cell>
          <cell r="H244" t="e">
            <v>#REF!</v>
          </cell>
        </row>
        <row r="248">
          <cell r="B248" t="str">
            <v>ANALISA HARGA SATUAN PEMBAYARAN</v>
          </cell>
        </row>
        <row r="251">
          <cell r="B251" t="str">
            <v>JENIS PEKERJAAN</v>
          </cell>
          <cell r="D251" t="str">
            <v>Beton Struktur 1:2:3</v>
          </cell>
        </row>
        <row r="252">
          <cell r="B252" t="str">
            <v>SATUAN PEMBAYARAN</v>
          </cell>
          <cell r="D252" t="str">
            <v>M³</v>
          </cell>
        </row>
        <row r="254">
          <cell r="B254" t="str">
            <v>No.</v>
          </cell>
          <cell r="C254" t="str">
            <v>U  R  A  I  A  N</v>
          </cell>
          <cell r="E254" t="str">
            <v>SATUAN</v>
          </cell>
          <cell r="F254" t="str">
            <v>KUANTITAS</v>
          </cell>
          <cell r="G254" t="str">
            <v>HARGA SATUAN</v>
          </cell>
          <cell r="H254" t="str">
            <v>JUMLAH</v>
          </cell>
        </row>
        <row r="255">
          <cell r="G255" t="str">
            <v>( Rp. )</v>
          </cell>
          <cell r="H255" t="str">
            <v>( Rp. )</v>
          </cell>
        </row>
        <row r="257">
          <cell r="B257" t="str">
            <v>A</v>
          </cell>
          <cell r="C257" t="str">
            <v>TENAGA KERJA</v>
          </cell>
        </row>
        <row r="258">
          <cell r="B258">
            <v>1</v>
          </cell>
          <cell r="C258" t="str">
            <v>M a n d o r</v>
          </cell>
          <cell r="E258" t="str">
            <v>Hari</v>
          </cell>
          <cell r="F258">
            <v>0.3</v>
          </cell>
          <cell r="G258">
            <v>50000</v>
          </cell>
          <cell r="H258">
            <v>15000</v>
          </cell>
        </row>
        <row r="259">
          <cell r="B259">
            <v>2</v>
          </cell>
          <cell r="C259" t="str">
            <v>Kepala Tukang</v>
          </cell>
          <cell r="E259" t="str">
            <v>Hari</v>
          </cell>
          <cell r="F259">
            <v>0.1</v>
          </cell>
          <cell r="G259">
            <v>45000</v>
          </cell>
          <cell r="H259">
            <v>4500</v>
          </cell>
        </row>
        <row r="260">
          <cell r="B260">
            <v>3</v>
          </cell>
          <cell r="C260" t="str">
            <v>Tukang Batu</v>
          </cell>
          <cell r="E260" t="str">
            <v>Hari</v>
          </cell>
          <cell r="F260">
            <v>1</v>
          </cell>
          <cell r="G260">
            <v>38000</v>
          </cell>
          <cell r="H260">
            <v>38000</v>
          </cell>
        </row>
        <row r="261">
          <cell r="B261">
            <v>4</v>
          </cell>
          <cell r="C261" t="str">
            <v>P e k e r j a</v>
          </cell>
          <cell r="E261" t="str">
            <v>Hari</v>
          </cell>
          <cell r="F261">
            <v>6</v>
          </cell>
          <cell r="G261">
            <v>32500</v>
          </cell>
          <cell r="H261">
            <v>195000</v>
          </cell>
        </row>
        <row r="263">
          <cell r="C263" t="str">
            <v>Total  A</v>
          </cell>
          <cell r="H263">
            <v>252500</v>
          </cell>
        </row>
        <row r="265">
          <cell r="B265" t="str">
            <v>B</v>
          </cell>
          <cell r="C265" t="str">
            <v>MATERIAL</v>
          </cell>
        </row>
        <row r="266">
          <cell r="B266">
            <v>1</v>
          </cell>
          <cell r="C266" t="str">
            <v>Koral / Batu pecah</v>
          </cell>
          <cell r="E266" t="str">
            <v>M³</v>
          </cell>
          <cell r="F266">
            <v>0.82</v>
          </cell>
          <cell r="G266">
            <v>135125</v>
          </cell>
          <cell r="H266">
            <v>110802.5</v>
          </cell>
        </row>
        <row r="267">
          <cell r="B267">
            <v>2</v>
          </cell>
          <cell r="C267" t="str">
            <v>Pasir Cor</v>
          </cell>
          <cell r="E267" t="str">
            <v>M³</v>
          </cell>
          <cell r="F267">
            <v>0.54</v>
          </cell>
          <cell r="G267">
            <v>54000</v>
          </cell>
          <cell r="H267">
            <v>29160.000000000004</v>
          </cell>
        </row>
        <row r="268">
          <cell r="B268">
            <v>3</v>
          </cell>
          <cell r="C268" t="str">
            <v>Semen</v>
          </cell>
          <cell r="E268" t="str">
            <v>Kg</v>
          </cell>
          <cell r="F268">
            <v>340</v>
          </cell>
          <cell r="G268">
            <v>650</v>
          </cell>
          <cell r="H268">
            <v>221000</v>
          </cell>
        </row>
        <row r="269">
          <cell r="B269">
            <v>4</v>
          </cell>
          <cell r="C269" t="str">
            <v>Kayu Bekisting</v>
          </cell>
          <cell r="E269" t="str">
            <v>Ls</v>
          </cell>
          <cell r="F269">
            <v>1</v>
          </cell>
          <cell r="G269">
            <v>360000</v>
          </cell>
          <cell r="H269">
            <v>360000</v>
          </cell>
        </row>
        <row r="273">
          <cell r="C273" t="str">
            <v>Total  B</v>
          </cell>
          <cell r="H273">
            <v>720962.5</v>
          </cell>
        </row>
        <row r="275">
          <cell r="B275" t="str">
            <v>C</v>
          </cell>
          <cell r="C275" t="str">
            <v>PERALATAN</v>
          </cell>
        </row>
        <row r="277">
          <cell r="B277">
            <v>1</v>
          </cell>
          <cell r="C277" t="str">
            <v>Alat Bantu</v>
          </cell>
          <cell r="E277" t="str">
            <v>Ls</v>
          </cell>
          <cell r="F277">
            <v>1</v>
          </cell>
          <cell r="G277">
            <v>2500</v>
          </cell>
          <cell r="H277">
            <v>2500</v>
          </cell>
        </row>
        <row r="283">
          <cell r="C283" t="str">
            <v>Total  C</v>
          </cell>
          <cell r="H283">
            <v>2500</v>
          </cell>
        </row>
        <row r="285">
          <cell r="C285" t="str">
            <v>HARGA SATUAN ( A + B + C )</v>
          </cell>
          <cell r="H285">
            <v>975962.5</v>
          </cell>
        </row>
        <row r="289">
          <cell r="B289" t="str">
            <v>ANALISA HARGA SATUAN PEMBAYARAN</v>
          </cell>
        </row>
        <row r="292">
          <cell r="B292" t="str">
            <v>JENIS PEKERJAAN</v>
          </cell>
          <cell r="D292" t="str">
            <v>Beton Tumbuk</v>
          </cell>
        </row>
        <row r="293">
          <cell r="B293" t="str">
            <v>SATUAN PEMBAYARAN</v>
          </cell>
          <cell r="D293" t="str">
            <v>M³</v>
          </cell>
        </row>
        <row r="295">
          <cell r="B295" t="str">
            <v>No.</v>
          </cell>
          <cell r="C295" t="str">
            <v>U  R  A  I  A  N</v>
          </cell>
          <cell r="E295" t="str">
            <v>SATUAN</v>
          </cell>
          <cell r="F295" t="str">
            <v>KUANTITAS</v>
          </cell>
          <cell r="G295" t="str">
            <v>HARGA SATUAN</v>
          </cell>
          <cell r="H295" t="str">
            <v>JUMLAH</v>
          </cell>
        </row>
        <row r="296">
          <cell r="G296" t="str">
            <v>( Rp. )</v>
          </cell>
          <cell r="H296" t="str">
            <v>( Rp. )</v>
          </cell>
        </row>
        <row r="298">
          <cell r="B298" t="str">
            <v>A</v>
          </cell>
          <cell r="C298" t="str">
            <v>TENAGA KERJA</v>
          </cell>
        </row>
        <row r="299">
          <cell r="B299">
            <v>1</v>
          </cell>
          <cell r="C299" t="str">
            <v>M a n d o r</v>
          </cell>
          <cell r="E299" t="str">
            <v>Hari</v>
          </cell>
          <cell r="F299">
            <v>0.3</v>
          </cell>
          <cell r="G299">
            <v>50000</v>
          </cell>
          <cell r="H299">
            <v>15000</v>
          </cell>
        </row>
        <row r="300">
          <cell r="B300">
            <v>2</v>
          </cell>
          <cell r="C300" t="str">
            <v>Kepala Tukang</v>
          </cell>
          <cell r="E300" t="str">
            <v>Hari</v>
          </cell>
          <cell r="F300">
            <v>0.05</v>
          </cell>
          <cell r="G300">
            <v>45000</v>
          </cell>
          <cell r="H300">
            <v>2250</v>
          </cell>
        </row>
        <row r="301">
          <cell r="B301">
            <v>3</v>
          </cell>
          <cell r="C301" t="str">
            <v>Tukang Batu</v>
          </cell>
          <cell r="E301" t="str">
            <v>Hari</v>
          </cell>
          <cell r="F301">
            <v>0.5</v>
          </cell>
          <cell r="G301">
            <v>38000</v>
          </cell>
          <cell r="H301">
            <v>19000</v>
          </cell>
        </row>
        <row r="302">
          <cell r="B302">
            <v>4</v>
          </cell>
          <cell r="C302" t="str">
            <v>P e k e r j a</v>
          </cell>
          <cell r="E302" t="str">
            <v>Hari</v>
          </cell>
          <cell r="F302">
            <v>6</v>
          </cell>
          <cell r="G302">
            <v>32500</v>
          </cell>
          <cell r="H302">
            <v>195000</v>
          </cell>
        </row>
        <row r="304">
          <cell r="C304" t="str">
            <v>Total  A</v>
          </cell>
          <cell r="H304">
            <v>231250</v>
          </cell>
        </row>
        <row r="306">
          <cell r="B306" t="str">
            <v>B</v>
          </cell>
          <cell r="C306" t="str">
            <v>MATERIAL</v>
          </cell>
        </row>
        <row r="307">
          <cell r="B307">
            <v>1</v>
          </cell>
          <cell r="C307" t="str">
            <v>Koral / Batu pecah</v>
          </cell>
          <cell r="E307" t="str">
            <v>M³</v>
          </cell>
          <cell r="F307">
            <v>0.93</v>
          </cell>
          <cell r="G307">
            <v>135125</v>
          </cell>
          <cell r="H307">
            <v>125666.25</v>
          </cell>
        </row>
        <row r="308">
          <cell r="B308">
            <v>2</v>
          </cell>
          <cell r="C308" t="str">
            <v>Pasir Cor</v>
          </cell>
          <cell r="E308" t="str">
            <v>M³</v>
          </cell>
          <cell r="F308">
            <v>0.56000000000000005</v>
          </cell>
          <cell r="G308">
            <v>54000</v>
          </cell>
          <cell r="H308">
            <v>30240.000000000004</v>
          </cell>
        </row>
        <row r="309">
          <cell r="B309">
            <v>3</v>
          </cell>
          <cell r="C309" t="str">
            <v>Semen</v>
          </cell>
          <cell r="E309" t="str">
            <v>Kg</v>
          </cell>
          <cell r="F309">
            <v>232</v>
          </cell>
          <cell r="G309">
            <v>650</v>
          </cell>
          <cell r="H309">
            <v>150800</v>
          </cell>
        </row>
        <row r="310">
          <cell r="H310">
            <v>0</v>
          </cell>
        </row>
        <row r="314">
          <cell r="C314" t="str">
            <v>Total  B</v>
          </cell>
          <cell r="H314">
            <v>306706.25</v>
          </cell>
        </row>
        <row r="316">
          <cell r="B316" t="str">
            <v>C</v>
          </cell>
          <cell r="C316" t="str">
            <v>PERALATAN</v>
          </cell>
        </row>
        <row r="318">
          <cell r="B318">
            <v>1</v>
          </cell>
          <cell r="C318" t="str">
            <v>Alat Bantu</v>
          </cell>
          <cell r="E318" t="str">
            <v>Ls</v>
          </cell>
          <cell r="F318">
            <v>1</v>
          </cell>
          <cell r="G318">
            <v>2500</v>
          </cell>
          <cell r="H318">
            <v>2500</v>
          </cell>
        </row>
        <row r="324">
          <cell r="C324" t="str">
            <v>Total  C</v>
          </cell>
          <cell r="H324">
            <v>2500</v>
          </cell>
        </row>
        <row r="326">
          <cell r="C326" t="str">
            <v>HARGA SATUAN ( A + B + C )</v>
          </cell>
          <cell r="H326">
            <v>540456.25</v>
          </cell>
        </row>
        <row r="330">
          <cell r="B330" t="str">
            <v>ANALISA HARGA SATUAN PEMBAYARAN</v>
          </cell>
        </row>
        <row r="333">
          <cell r="B333" t="str">
            <v>JENIS PEKERJAAN</v>
          </cell>
          <cell r="D333" t="str">
            <v>Baja Tulangan</v>
          </cell>
        </row>
        <row r="334">
          <cell r="B334" t="str">
            <v>SATUAN PEMBAYARAN</v>
          </cell>
          <cell r="D334" t="str">
            <v>Kg</v>
          </cell>
        </row>
        <row r="336">
          <cell r="B336" t="str">
            <v>No.</v>
          </cell>
          <cell r="C336" t="str">
            <v>U  R  A  I  A  N</v>
          </cell>
          <cell r="E336" t="str">
            <v>SATUAN</v>
          </cell>
          <cell r="F336" t="str">
            <v>KUANTITAS</v>
          </cell>
          <cell r="G336" t="str">
            <v>HARGA SATUAN</v>
          </cell>
          <cell r="H336" t="str">
            <v>JUMLAH</v>
          </cell>
        </row>
        <row r="337">
          <cell r="G337" t="str">
            <v>( Rp. )</v>
          </cell>
          <cell r="H337" t="str">
            <v>( Rp. )</v>
          </cell>
        </row>
        <row r="339">
          <cell r="B339" t="str">
            <v>A</v>
          </cell>
          <cell r="C339" t="str">
            <v>TENAGA KERJA</v>
          </cell>
        </row>
        <row r="340">
          <cell r="B340">
            <v>1</v>
          </cell>
          <cell r="C340" t="str">
            <v>M a n d o r</v>
          </cell>
          <cell r="E340" t="str">
            <v>Hari</v>
          </cell>
          <cell r="F340">
            <v>6.9999999999999999E-4</v>
          </cell>
          <cell r="G340">
            <v>50000</v>
          </cell>
          <cell r="H340">
            <v>35</v>
          </cell>
        </row>
        <row r="341">
          <cell r="B341">
            <v>2</v>
          </cell>
          <cell r="C341" t="str">
            <v>Kepala Tukang</v>
          </cell>
          <cell r="E341" t="str">
            <v>Hari</v>
          </cell>
          <cell r="F341">
            <v>1.4E-3</v>
          </cell>
          <cell r="G341">
            <v>45000</v>
          </cell>
          <cell r="H341">
            <v>63</v>
          </cell>
        </row>
        <row r="342">
          <cell r="B342">
            <v>3</v>
          </cell>
          <cell r="C342" t="str">
            <v xml:space="preserve">Tukang </v>
          </cell>
          <cell r="E342" t="str">
            <v>Hari</v>
          </cell>
          <cell r="F342">
            <v>1.35E-2</v>
          </cell>
          <cell r="G342">
            <v>38000</v>
          </cell>
          <cell r="H342">
            <v>513</v>
          </cell>
        </row>
        <row r="343">
          <cell r="B343">
            <v>4</v>
          </cell>
          <cell r="C343" t="str">
            <v>P e k e r j a</v>
          </cell>
          <cell r="E343" t="str">
            <v>Hari</v>
          </cell>
          <cell r="F343">
            <v>1.35E-2</v>
          </cell>
          <cell r="G343">
            <v>32500</v>
          </cell>
          <cell r="H343">
            <v>438.75</v>
          </cell>
        </row>
        <row r="345">
          <cell r="C345" t="str">
            <v>Total  A</v>
          </cell>
          <cell r="H345">
            <v>1049.75</v>
          </cell>
        </row>
        <row r="347">
          <cell r="B347" t="str">
            <v>B</v>
          </cell>
          <cell r="C347" t="str">
            <v>MATERIAL</v>
          </cell>
        </row>
        <row r="348">
          <cell r="B348">
            <v>1</v>
          </cell>
          <cell r="C348" t="str">
            <v>Besi Beton</v>
          </cell>
          <cell r="E348" t="str">
            <v>Kg</v>
          </cell>
          <cell r="F348">
            <v>1.1000000000000001</v>
          </cell>
          <cell r="G348" t="e">
            <v>#REF!</v>
          </cell>
          <cell r="H348" t="e">
            <v>#REF!</v>
          </cell>
        </row>
        <row r="349">
          <cell r="B349">
            <v>2</v>
          </cell>
          <cell r="C349" t="str">
            <v>Kawat Bendrat</v>
          </cell>
          <cell r="E349" t="str">
            <v>Kg</v>
          </cell>
          <cell r="F349">
            <v>1.4999999999999999E-2</v>
          </cell>
          <cell r="G349" t="e">
            <v>#REF!</v>
          </cell>
          <cell r="H349" t="e">
            <v>#REF!</v>
          </cell>
        </row>
        <row r="355">
          <cell r="C355" t="str">
            <v>Total  B</v>
          </cell>
          <cell r="H355" t="e">
            <v>#REF!</v>
          </cell>
        </row>
        <row r="357">
          <cell r="B357" t="str">
            <v>C</v>
          </cell>
          <cell r="C357" t="str">
            <v>PERALATAN</v>
          </cell>
        </row>
        <row r="359">
          <cell r="B359">
            <v>1</v>
          </cell>
          <cell r="C359" t="str">
            <v>Alat Bantu</v>
          </cell>
          <cell r="E359" t="str">
            <v>Ls</v>
          </cell>
          <cell r="F359">
            <v>1</v>
          </cell>
          <cell r="G359">
            <v>1000</v>
          </cell>
          <cell r="H359">
            <v>1000</v>
          </cell>
        </row>
        <row r="365">
          <cell r="C365" t="str">
            <v>Total  C</v>
          </cell>
          <cell r="H365">
            <v>1000</v>
          </cell>
        </row>
        <row r="367">
          <cell r="C367" t="str">
            <v>HARGA SATUAN ( A + B + C )</v>
          </cell>
          <cell r="H367" t="e">
            <v>#REF!</v>
          </cell>
        </row>
        <row r="371">
          <cell r="B371" t="str">
            <v>ANALISA HARGA SATUAN PEMBAYARAN</v>
          </cell>
        </row>
        <row r="374">
          <cell r="B374" t="str">
            <v>JENIS PEKERJAAN</v>
          </cell>
          <cell r="D374" t="str">
            <v>Pancangan Ulin 10/10 - 2 M</v>
          </cell>
        </row>
        <row r="375">
          <cell r="B375" t="str">
            <v>SATUAN PEMBAYARAN</v>
          </cell>
          <cell r="D375" t="str">
            <v>Titik</v>
          </cell>
        </row>
        <row r="377">
          <cell r="B377" t="str">
            <v>No.</v>
          </cell>
          <cell r="C377" t="str">
            <v>U  R  A  I  A  N</v>
          </cell>
          <cell r="E377" t="str">
            <v>SATUAN</v>
          </cell>
          <cell r="F377" t="str">
            <v>KUANTITAS</v>
          </cell>
          <cell r="G377" t="str">
            <v>HARGA SATUAN</v>
          </cell>
          <cell r="H377" t="str">
            <v>JUMLAH</v>
          </cell>
        </row>
        <row r="378">
          <cell r="G378" t="str">
            <v>( Rp. )</v>
          </cell>
          <cell r="H378" t="str">
            <v>( Rp. )</v>
          </cell>
        </row>
        <row r="380">
          <cell r="B380" t="str">
            <v>A</v>
          </cell>
          <cell r="C380" t="str">
            <v>TENAGA KERJA</v>
          </cell>
        </row>
        <row r="382">
          <cell r="B382">
            <v>1</v>
          </cell>
          <cell r="C382" t="str">
            <v>M a n d o r</v>
          </cell>
          <cell r="E382" t="str">
            <v>Hari</v>
          </cell>
          <cell r="F382">
            <v>0.02</v>
          </cell>
          <cell r="G382">
            <v>50000</v>
          </cell>
          <cell r="H382">
            <v>1000</v>
          </cell>
        </row>
        <row r="383">
          <cell r="B383">
            <v>2</v>
          </cell>
          <cell r="C383" t="str">
            <v>Pekerja Terlatih</v>
          </cell>
          <cell r="E383" t="str">
            <v>Hari</v>
          </cell>
          <cell r="F383">
            <v>0.2</v>
          </cell>
          <cell r="G383">
            <v>34750</v>
          </cell>
          <cell r="H383">
            <v>6950</v>
          </cell>
        </row>
        <row r="384">
          <cell r="B384">
            <v>3</v>
          </cell>
          <cell r="C384" t="str">
            <v>P e k e r j a</v>
          </cell>
          <cell r="E384" t="str">
            <v>Hari</v>
          </cell>
          <cell r="F384">
            <v>0.4</v>
          </cell>
          <cell r="G384">
            <v>32500</v>
          </cell>
          <cell r="H384">
            <v>13000</v>
          </cell>
        </row>
        <row r="386">
          <cell r="C386" t="str">
            <v>Total  A</v>
          </cell>
          <cell r="H386">
            <v>20950</v>
          </cell>
        </row>
        <row r="388">
          <cell r="B388" t="str">
            <v>B</v>
          </cell>
          <cell r="C388" t="str">
            <v>MATERIAL</v>
          </cell>
        </row>
        <row r="390">
          <cell r="B390">
            <v>1</v>
          </cell>
          <cell r="C390" t="str">
            <v>Ulin 10/10 -  2 M</v>
          </cell>
          <cell r="E390" t="str">
            <v>Btg</v>
          </cell>
          <cell r="F390">
            <v>1</v>
          </cell>
          <cell r="G390">
            <v>16900</v>
          </cell>
          <cell r="H390">
            <v>16900</v>
          </cell>
        </row>
        <row r="396">
          <cell r="C396" t="str">
            <v>Total  B</v>
          </cell>
          <cell r="H396">
            <v>16900</v>
          </cell>
        </row>
        <row r="398">
          <cell r="B398" t="str">
            <v>C</v>
          </cell>
          <cell r="C398" t="str">
            <v>PERALATAN</v>
          </cell>
        </row>
        <row r="400">
          <cell r="B400">
            <v>1</v>
          </cell>
          <cell r="C400" t="str">
            <v>Alat Bantu / (lego²)</v>
          </cell>
          <cell r="E400" t="str">
            <v>Ls</v>
          </cell>
          <cell r="F400">
            <v>1</v>
          </cell>
          <cell r="G400">
            <v>750</v>
          </cell>
          <cell r="H400">
            <v>750</v>
          </cell>
        </row>
        <row r="406">
          <cell r="C406" t="str">
            <v>Total  C</v>
          </cell>
          <cell r="H406">
            <v>750</v>
          </cell>
        </row>
        <row r="408">
          <cell r="C408" t="str">
            <v>HARGA SATUAN ( A + B + C )</v>
          </cell>
          <cell r="H408">
            <v>38600</v>
          </cell>
        </row>
        <row r="412">
          <cell r="B412" t="str">
            <v>ANALISA HARGA SATUAN PEMBAYARAN</v>
          </cell>
        </row>
        <row r="415">
          <cell r="B415" t="str">
            <v>JENIS PEKERJAAN</v>
          </cell>
          <cell r="D415" t="str">
            <v>Lapis Penetrasi t = 5 cm</v>
          </cell>
        </row>
        <row r="416">
          <cell r="B416" t="str">
            <v>SATUAN PEMBAYARAN</v>
          </cell>
          <cell r="D416" t="str">
            <v>M²</v>
          </cell>
        </row>
        <row r="418">
          <cell r="B418" t="str">
            <v>No.</v>
          </cell>
          <cell r="C418" t="str">
            <v>U  R  A  I  A  N</v>
          </cell>
          <cell r="E418" t="str">
            <v>SATUAN</v>
          </cell>
          <cell r="F418" t="str">
            <v>KUANTITAS</v>
          </cell>
          <cell r="G418" t="str">
            <v>HARGA SATUAN</v>
          </cell>
          <cell r="H418" t="str">
            <v>JUMLAH</v>
          </cell>
        </row>
        <row r="419">
          <cell r="G419" t="str">
            <v>( Rp. )</v>
          </cell>
          <cell r="H419" t="str">
            <v>( Rp. )</v>
          </cell>
        </row>
        <row r="421">
          <cell r="B421" t="str">
            <v>A</v>
          </cell>
          <cell r="C421" t="str">
            <v>TENAGA KERJA</v>
          </cell>
        </row>
        <row r="423">
          <cell r="B423">
            <v>1</v>
          </cell>
          <cell r="C423" t="str">
            <v>M a n d o r</v>
          </cell>
          <cell r="E423" t="str">
            <v>Hari</v>
          </cell>
          <cell r="F423">
            <v>5.0000000000000001E-3</v>
          </cell>
          <cell r="G423">
            <v>50000</v>
          </cell>
          <cell r="H423">
            <v>250</v>
          </cell>
        </row>
        <row r="424">
          <cell r="B424">
            <v>2</v>
          </cell>
          <cell r="C424" t="str">
            <v>Pekerja Terlatih</v>
          </cell>
          <cell r="E424" t="str">
            <v>Hari</v>
          </cell>
          <cell r="F424">
            <v>0.14499999999999999</v>
          </cell>
          <cell r="G424">
            <v>34750</v>
          </cell>
          <cell r="H424">
            <v>5038.75</v>
          </cell>
        </row>
        <row r="425">
          <cell r="B425">
            <v>3</v>
          </cell>
          <cell r="C425" t="str">
            <v>P e k e r j a</v>
          </cell>
          <cell r="E425" t="str">
            <v>Hari</v>
          </cell>
          <cell r="F425">
            <v>0.28999999999999998</v>
          </cell>
          <cell r="G425">
            <v>32500</v>
          </cell>
          <cell r="H425">
            <v>9425</v>
          </cell>
        </row>
        <row r="427">
          <cell r="C427" t="str">
            <v>Total  A</v>
          </cell>
          <cell r="H427">
            <v>14713.75</v>
          </cell>
        </row>
        <row r="429">
          <cell r="B429" t="str">
            <v>B</v>
          </cell>
          <cell r="C429" t="str">
            <v>MATERIAL</v>
          </cell>
        </row>
        <row r="431">
          <cell r="B431">
            <v>1</v>
          </cell>
          <cell r="C431" t="str">
            <v>Agregat Kasar</v>
          </cell>
          <cell r="E431" t="str">
            <v>M³</v>
          </cell>
          <cell r="F431">
            <v>0.04</v>
          </cell>
          <cell r="G431" t="e">
            <v>#REF!</v>
          </cell>
          <cell r="H431" t="e">
            <v>#REF!</v>
          </cell>
        </row>
        <row r="432">
          <cell r="B432">
            <v>2</v>
          </cell>
          <cell r="C432" t="str">
            <v>Agregat Halus</v>
          </cell>
          <cell r="E432" t="str">
            <v>M³</v>
          </cell>
          <cell r="F432">
            <v>0.02</v>
          </cell>
          <cell r="G432" t="e">
            <v>#REF!</v>
          </cell>
          <cell r="H432" t="e">
            <v>#REF!</v>
          </cell>
        </row>
        <row r="433">
          <cell r="B433">
            <v>3</v>
          </cell>
          <cell r="C433" t="str">
            <v>Aspal</v>
          </cell>
          <cell r="E433" t="str">
            <v>Kg</v>
          </cell>
          <cell r="F433">
            <v>5</v>
          </cell>
          <cell r="G433" t="e">
            <v>#REF!</v>
          </cell>
          <cell r="H433" t="e">
            <v>#REF!</v>
          </cell>
        </row>
        <row r="434">
          <cell r="B434">
            <v>4</v>
          </cell>
          <cell r="C434" t="str">
            <v>Minyak Tanah</v>
          </cell>
          <cell r="E434" t="str">
            <v>Ltr</v>
          </cell>
          <cell r="F434">
            <v>0.34</v>
          </cell>
          <cell r="G434" t="e">
            <v>#REF!</v>
          </cell>
          <cell r="H434" t="e">
            <v>#REF!</v>
          </cell>
        </row>
        <row r="437">
          <cell r="C437" t="str">
            <v>Total  B</v>
          </cell>
          <cell r="H437" t="e">
            <v>#REF!</v>
          </cell>
        </row>
        <row r="439">
          <cell r="B439" t="str">
            <v>C</v>
          </cell>
          <cell r="C439" t="str">
            <v>PERALATAN</v>
          </cell>
        </row>
        <row r="441">
          <cell r="B441">
            <v>1</v>
          </cell>
          <cell r="C441" t="str">
            <v>Three Wheel Roller</v>
          </cell>
          <cell r="E441" t="str">
            <v>Jam</v>
          </cell>
          <cell r="F441">
            <v>1.0999999999999999E-2</v>
          </cell>
          <cell r="G441" t="e">
            <v>#REF!</v>
          </cell>
          <cell r="H441" t="e">
            <v>#REF!</v>
          </cell>
        </row>
        <row r="442">
          <cell r="B442">
            <v>2</v>
          </cell>
          <cell r="C442" t="str">
            <v>Asphalt Sprayer</v>
          </cell>
          <cell r="E442" t="str">
            <v>Jam</v>
          </cell>
          <cell r="F442">
            <v>1.0999999999999999E-2</v>
          </cell>
          <cell r="G442" t="e">
            <v>#REF!</v>
          </cell>
          <cell r="H442" t="e">
            <v>#REF!</v>
          </cell>
        </row>
        <row r="443">
          <cell r="B443">
            <v>3</v>
          </cell>
          <cell r="C443" t="str">
            <v>Dump Truck</v>
          </cell>
          <cell r="E443" t="str">
            <v>Jam</v>
          </cell>
          <cell r="F443">
            <v>1.0999999999999999E-2</v>
          </cell>
          <cell r="G443" t="e">
            <v>#REF!</v>
          </cell>
          <cell r="H443" t="e">
            <v>#REF!</v>
          </cell>
        </row>
        <row r="444">
          <cell r="B444">
            <v>4</v>
          </cell>
          <cell r="C444" t="str">
            <v>Alat Bantu</v>
          </cell>
          <cell r="E444" t="str">
            <v>Ls</v>
          </cell>
          <cell r="F444">
            <v>1</v>
          </cell>
          <cell r="G444">
            <v>1500</v>
          </cell>
          <cell r="H444">
            <v>1500</v>
          </cell>
        </row>
        <row r="447">
          <cell r="C447" t="str">
            <v>Total  C</v>
          </cell>
          <cell r="H447" t="e">
            <v>#REF!</v>
          </cell>
        </row>
        <row r="449">
          <cell r="C449" t="str">
            <v>HARGA SATUAN ( A + B + C )</v>
          </cell>
          <cell r="H449" t="e">
            <v>#REF!</v>
          </cell>
        </row>
        <row r="453">
          <cell r="B453" t="str">
            <v>ANALISA HARGA SATUAN PEMBAYARAN</v>
          </cell>
        </row>
        <row r="456">
          <cell r="B456" t="str">
            <v>JENIS PEKERJAAN</v>
          </cell>
          <cell r="D456" t="str">
            <v xml:space="preserve">Lapis Pondasi Agregat </v>
          </cell>
        </row>
        <row r="457">
          <cell r="B457" t="str">
            <v>SATUAN PEMBAYARAN</v>
          </cell>
          <cell r="D457" t="str">
            <v>M³</v>
          </cell>
        </row>
        <row r="459">
          <cell r="B459" t="str">
            <v>No.</v>
          </cell>
          <cell r="C459" t="str">
            <v>U  R  A  I  A  N</v>
          </cell>
          <cell r="E459" t="str">
            <v>SATUAN</v>
          </cell>
          <cell r="F459" t="str">
            <v>KUANTITAS</v>
          </cell>
          <cell r="G459" t="str">
            <v>HARGA SATUAN</v>
          </cell>
          <cell r="H459" t="str">
            <v>JUMLAH</v>
          </cell>
        </row>
        <row r="460">
          <cell r="G460" t="str">
            <v>( Rp. )</v>
          </cell>
          <cell r="H460" t="str">
            <v>( Rp. )</v>
          </cell>
        </row>
        <row r="462">
          <cell r="B462" t="str">
            <v>A</v>
          </cell>
          <cell r="C462" t="str">
            <v>TENAGA KERJA</v>
          </cell>
        </row>
        <row r="464">
          <cell r="B464">
            <v>1</v>
          </cell>
          <cell r="C464" t="str">
            <v>M a n d o r</v>
          </cell>
          <cell r="E464" t="str">
            <v>Hari</v>
          </cell>
          <cell r="F464">
            <v>2.4E-2</v>
          </cell>
          <cell r="G464">
            <v>50000</v>
          </cell>
          <cell r="H464">
            <v>1200</v>
          </cell>
        </row>
        <row r="465">
          <cell r="B465">
            <v>2</v>
          </cell>
          <cell r="C465" t="str">
            <v>Pekerja Terlatih</v>
          </cell>
          <cell r="E465" t="str">
            <v>Hari</v>
          </cell>
          <cell r="F465">
            <v>4.8000000000000001E-2</v>
          </cell>
          <cell r="G465">
            <v>34750</v>
          </cell>
          <cell r="H465">
            <v>1668</v>
          </cell>
        </row>
        <row r="468">
          <cell r="C468" t="str">
            <v>Total  A</v>
          </cell>
          <cell r="H468">
            <v>2868</v>
          </cell>
        </row>
        <row r="470">
          <cell r="B470" t="str">
            <v>B</v>
          </cell>
          <cell r="C470" t="str">
            <v>MATERIAL</v>
          </cell>
        </row>
        <row r="472">
          <cell r="B472">
            <v>1</v>
          </cell>
          <cell r="C472" t="str">
            <v>Agregat Kasar</v>
          </cell>
          <cell r="E472" t="str">
            <v>M³</v>
          </cell>
          <cell r="F472">
            <v>0.70799999999999996</v>
          </cell>
          <cell r="G472" t="e">
            <v>#REF!</v>
          </cell>
          <cell r="H472" t="e">
            <v>#REF!</v>
          </cell>
        </row>
        <row r="473">
          <cell r="B473">
            <v>2</v>
          </cell>
          <cell r="C473" t="str">
            <v>Agregat Halus</v>
          </cell>
          <cell r="E473" t="str">
            <v>M³</v>
          </cell>
          <cell r="F473">
            <v>0.48199999999999998</v>
          </cell>
          <cell r="G473" t="e">
            <v>#REF!</v>
          </cell>
          <cell r="H473" t="e">
            <v>#REF!</v>
          </cell>
        </row>
        <row r="478">
          <cell r="C478" t="str">
            <v>Total  B</v>
          </cell>
          <cell r="H478" t="e">
            <v>#REF!</v>
          </cell>
        </row>
        <row r="480">
          <cell r="B480" t="str">
            <v>C</v>
          </cell>
          <cell r="C480" t="str">
            <v>PERALATAN</v>
          </cell>
        </row>
        <row r="482">
          <cell r="B482">
            <v>1</v>
          </cell>
          <cell r="C482" t="str">
            <v>Motor Grader</v>
          </cell>
          <cell r="E482" t="str">
            <v>Jam</v>
          </cell>
          <cell r="F482">
            <v>1.2E-2</v>
          </cell>
          <cell r="G482" t="e">
            <v>#REF!</v>
          </cell>
          <cell r="H482" t="e">
            <v>#REF!</v>
          </cell>
        </row>
        <row r="483">
          <cell r="B483">
            <v>2</v>
          </cell>
          <cell r="C483" t="str">
            <v>Three Wheel Roller</v>
          </cell>
          <cell r="E483" t="str">
            <v>Jam</v>
          </cell>
          <cell r="F483">
            <v>1.2E-2</v>
          </cell>
          <cell r="G483" t="e">
            <v>#REF!</v>
          </cell>
          <cell r="H483" t="e">
            <v>#REF!</v>
          </cell>
        </row>
        <row r="484">
          <cell r="B484">
            <v>3</v>
          </cell>
          <cell r="C484" t="str">
            <v>Dump Truck</v>
          </cell>
          <cell r="E484" t="str">
            <v>Jam</v>
          </cell>
          <cell r="F484">
            <v>7.5999999999999998E-2</v>
          </cell>
          <cell r="G484" t="e">
            <v>#REF!</v>
          </cell>
          <cell r="H484" t="e">
            <v>#REF!</v>
          </cell>
        </row>
        <row r="485">
          <cell r="B485">
            <v>4</v>
          </cell>
          <cell r="C485" t="str">
            <v>Alat Bantu</v>
          </cell>
          <cell r="E485" t="str">
            <v>Ls</v>
          </cell>
          <cell r="F485">
            <v>1</v>
          </cell>
          <cell r="G485">
            <v>1500</v>
          </cell>
          <cell r="H485">
            <v>1500</v>
          </cell>
        </row>
        <row r="488">
          <cell r="C488" t="str">
            <v>Total  C</v>
          </cell>
          <cell r="H488" t="e">
            <v>#REF!</v>
          </cell>
        </row>
        <row r="490">
          <cell r="C490" t="str">
            <v>HARGA SATUAN ( A + B + C )</v>
          </cell>
          <cell r="H490" t="e">
            <v>#REF!</v>
          </cell>
        </row>
        <row r="494">
          <cell r="B494" t="str">
            <v>ANALISA HARGA SATUAN PEMBAYARAN</v>
          </cell>
        </row>
        <row r="497">
          <cell r="B497" t="str">
            <v>JENIS PEKERJAAN</v>
          </cell>
          <cell r="D497" t="str">
            <v>Lapis Resap Pengikat</v>
          </cell>
        </row>
        <row r="498">
          <cell r="B498" t="str">
            <v>SATUAN PEMBAYARAN</v>
          </cell>
          <cell r="D498" t="str">
            <v>Ltr</v>
          </cell>
        </row>
        <row r="500">
          <cell r="B500" t="str">
            <v>No.</v>
          </cell>
          <cell r="C500" t="str">
            <v>U  R  A  I  A  N</v>
          </cell>
          <cell r="E500" t="str">
            <v>SATUAN</v>
          </cell>
          <cell r="F500" t="str">
            <v>KUANTITAS</v>
          </cell>
          <cell r="G500" t="str">
            <v>HARGA SATUAN</v>
          </cell>
          <cell r="H500" t="str">
            <v>JUMLAH</v>
          </cell>
        </row>
        <row r="501">
          <cell r="G501" t="str">
            <v>( Rp. )</v>
          </cell>
          <cell r="H501" t="str">
            <v>( Rp. )</v>
          </cell>
        </row>
        <row r="503">
          <cell r="B503" t="str">
            <v>A</v>
          </cell>
          <cell r="C503" t="str">
            <v>TENAGA KERJA</v>
          </cell>
        </row>
        <row r="505">
          <cell r="B505">
            <v>1</v>
          </cell>
          <cell r="C505" t="str">
            <v>M a n d o r</v>
          </cell>
          <cell r="E505" t="str">
            <v>Hari</v>
          </cell>
          <cell r="F505">
            <v>2E-3</v>
          </cell>
          <cell r="G505">
            <v>50000</v>
          </cell>
          <cell r="H505">
            <v>100</v>
          </cell>
        </row>
        <row r="506">
          <cell r="B506">
            <v>2</v>
          </cell>
          <cell r="C506" t="str">
            <v>Pekerja Terlatih</v>
          </cell>
          <cell r="E506" t="str">
            <v>Hari</v>
          </cell>
          <cell r="F506">
            <v>3.0000000000000001E-3</v>
          </cell>
          <cell r="G506">
            <v>34750</v>
          </cell>
          <cell r="H506">
            <v>104.25</v>
          </cell>
        </row>
        <row r="509">
          <cell r="C509" t="str">
            <v>Total  A</v>
          </cell>
          <cell r="H509">
            <v>204.25</v>
          </cell>
        </row>
        <row r="511">
          <cell r="B511" t="str">
            <v>B</v>
          </cell>
          <cell r="C511" t="str">
            <v>MATERIAL</v>
          </cell>
        </row>
        <row r="513">
          <cell r="B513">
            <v>1</v>
          </cell>
          <cell r="C513" t="str">
            <v>Aspal</v>
          </cell>
          <cell r="E513" t="str">
            <v>Kg</v>
          </cell>
          <cell r="F513">
            <v>0.83</v>
          </cell>
          <cell r="G513" t="e">
            <v>#REF!</v>
          </cell>
          <cell r="H513" t="e">
            <v>#REF!</v>
          </cell>
        </row>
        <row r="514">
          <cell r="B514">
            <v>2</v>
          </cell>
          <cell r="C514" t="str">
            <v>Minyak Tanah</v>
          </cell>
          <cell r="E514" t="str">
            <v>Ltr</v>
          </cell>
          <cell r="F514">
            <v>0.48899999999999999</v>
          </cell>
          <cell r="G514" t="e">
            <v>#REF!</v>
          </cell>
          <cell r="H514" t="e">
            <v>#REF!</v>
          </cell>
        </row>
        <row r="519">
          <cell r="C519" t="str">
            <v>Total  B</v>
          </cell>
          <cell r="H519" t="e">
            <v>#REF!</v>
          </cell>
        </row>
        <row r="521">
          <cell r="B521" t="str">
            <v>C</v>
          </cell>
          <cell r="C521" t="str">
            <v>PERALATAN</v>
          </cell>
        </row>
        <row r="523">
          <cell r="B523">
            <v>1</v>
          </cell>
          <cell r="C523" t="str">
            <v>Dump Truck</v>
          </cell>
          <cell r="E523" t="str">
            <v>Jam</v>
          </cell>
          <cell r="F523">
            <v>3.0000000000000001E-3</v>
          </cell>
          <cell r="G523" t="e">
            <v>#REF!</v>
          </cell>
          <cell r="H523" t="e">
            <v>#REF!</v>
          </cell>
        </row>
        <row r="524">
          <cell r="B524">
            <v>2</v>
          </cell>
          <cell r="C524" t="str">
            <v>Air Compressor</v>
          </cell>
          <cell r="E524" t="str">
            <v>Jam</v>
          </cell>
          <cell r="F524">
            <v>3.0000000000000001E-3</v>
          </cell>
          <cell r="G524" t="e">
            <v>#REF!</v>
          </cell>
          <cell r="H524" t="e">
            <v>#REF!</v>
          </cell>
        </row>
        <row r="525">
          <cell r="B525">
            <v>3</v>
          </cell>
          <cell r="C525" t="str">
            <v>Asphalt Sprayer</v>
          </cell>
          <cell r="E525" t="str">
            <v>Jam</v>
          </cell>
          <cell r="F525">
            <v>2E-3</v>
          </cell>
          <cell r="G525" t="e">
            <v>#REF!</v>
          </cell>
          <cell r="H525" t="e">
            <v>#REF!</v>
          </cell>
        </row>
        <row r="526">
          <cell r="B526">
            <v>4</v>
          </cell>
          <cell r="C526" t="str">
            <v>Alat Bantu</v>
          </cell>
          <cell r="E526" t="str">
            <v>Ls</v>
          </cell>
          <cell r="F526">
            <v>1</v>
          </cell>
          <cell r="G526">
            <v>1000</v>
          </cell>
          <cell r="H526">
            <v>1000</v>
          </cell>
        </row>
        <row r="529">
          <cell r="C529" t="str">
            <v>Total  C</v>
          </cell>
          <cell r="H529" t="e">
            <v>#REF!</v>
          </cell>
        </row>
        <row r="531">
          <cell r="C531" t="str">
            <v>HARGA SATUAN ( A + B + C )</v>
          </cell>
          <cell r="H531" t="e">
            <v>#REF!</v>
          </cell>
        </row>
        <row r="535">
          <cell r="B535" t="str">
            <v>ANALISA HARGA SATUAN PEMBAYARAN</v>
          </cell>
        </row>
        <row r="538">
          <cell r="B538" t="str">
            <v>JENIS PEKERJAAN</v>
          </cell>
          <cell r="D538" t="str">
            <v>Pembongkaran bangunan penghalang/penutup pada  parit/gorong² existing</v>
          </cell>
        </row>
        <row r="539">
          <cell r="B539" t="str">
            <v>SATUAN PEMBAYARAN</v>
          </cell>
          <cell r="D539" t="str">
            <v>M²</v>
          </cell>
        </row>
        <row r="541">
          <cell r="B541" t="str">
            <v>No.</v>
          </cell>
          <cell r="C541" t="str">
            <v>U  R  A  I  A  N</v>
          </cell>
          <cell r="E541" t="str">
            <v>SATUAN</v>
          </cell>
          <cell r="F541" t="str">
            <v>KUANTITAS</v>
          </cell>
          <cell r="G541" t="str">
            <v>HARGA SATUAN</v>
          </cell>
          <cell r="H541" t="str">
            <v>JUMLAH</v>
          </cell>
        </row>
        <row r="542">
          <cell r="G542" t="str">
            <v>( Rp. )</v>
          </cell>
          <cell r="H542" t="str">
            <v>( Rp. )</v>
          </cell>
        </row>
        <row r="544">
          <cell r="B544" t="str">
            <v>A</v>
          </cell>
          <cell r="C544" t="str">
            <v>TENAGA KERJA</v>
          </cell>
        </row>
        <row r="546">
          <cell r="B546">
            <v>1</v>
          </cell>
          <cell r="C546" t="str">
            <v>M a n d o r</v>
          </cell>
          <cell r="E546" t="str">
            <v>Hari</v>
          </cell>
          <cell r="F546">
            <v>2.8000000000000001E-2</v>
          </cell>
          <cell r="G546">
            <v>50000</v>
          </cell>
          <cell r="H546">
            <v>1400</v>
          </cell>
        </row>
        <row r="547">
          <cell r="B547">
            <v>2</v>
          </cell>
          <cell r="C547" t="str">
            <v>P e k e r j a</v>
          </cell>
          <cell r="E547" t="str">
            <v>Hari</v>
          </cell>
          <cell r="F547">
            <v>0.28000000000000003</v>
          </cell>
          <cell r="G547">
            <v>34750</v>
          </cell>
          <cell r="H547">
            <v>9730.0000000000018</v>
          </cell>
        </row>
        <row r="550">
          <cell r="C550" t="str">
            <v>Total  A</v>
          </cell>
          <cell r="H550">
            <v>11130.000000000002</v>
          </cell>
        </row>
        <row r="552">
          <cell r="B552" t="str">
            <v>B</v>
          </cell>
          <cell r="C552" t="str">
            <v>MATERIAL</v>
          </cell>
        </row>
        <row r="560">
          <cell r="C560" t="str">
            <v>Total  B</v>
          </cell>
        </row>
        <row r="562">
          <cell r="B562" t="str">
            <v>C</v>
          </cell>
          <cell r="C562" t="str">
            <v>PERALATAN</v>
          </cell>
        </row>
        <row r="564">
          <cell r="B564">
            <v>1</v>
          </cell>
          <cell r="C564" t="str">
            <v>Alat Bantu</v>
          </cell>
          <cell r="E564" t="str">
            <v>Ls</v>
          </cell>
          <cell r="F564">
            <v>1</v>
          </cell>
          <cell r="G564">
            <v>250</v>
          </cell>
          <cell r="H564">
            <v>250</v>
          </cell>
        </row>
        <row r="570">
          <cell r="C570" t="str">
            <v>Total  C</v>
          </cell>
          <cell r="H570">
            <v>250</v>
          </cell>
        </row>
        <row r="572">
          <cell r="C572" t="str">
            <v>HARGA SATUAN ( A + B + C )</v>
          </cell>
          <cell r="H572">
            <v>11380.000000000002</v>
          </cell>
        </row>
      </sheetData>
      <sheetData sheetId="1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D Watatu"/>
      <sheetName val="analisa"/>
      <sheetName val="Hrg satuan"/>
      <sheetName val="s curve"/>
      <sheetName val="Sheet3"/>
      <sheetName val="SD_Watatu"/>
      <sheetName val="Hrg_satuan"/>
      <sheetName val="s_curve"/>
      <sheetName val="analisa harga satuan"/>
      <sheetName val="BAHAN"/>
      <sheetName val="ANALISA SNI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 SNI"/>
      <sheetName val="Volume (2)"/>
      <sheetName val="rekapkantor"/>
      <sheetName val="RAB"/>
      <sheetName val="DAFTAR HARGA 2"/>
      <sheetName val="Bahan Bangunan"/>
      <sheetName val="Volume_(2)"/>
      <sheetName val="Anl_SNI"/>
      <sheetName val="DAFTAR_HARGA_2"/>
      <sheetName val="Bahan_Bangunan"/>
      <sheetName val="Harga Satuan"/>
      <sheetName val="analisa stroke"/>
      <sheetName val="Daftar Harga"/>
      <sheetName val="Daftar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HARGA BARU"/>
      <sheetName val="harga"/>
      <sheetName val="analisa"/>
      <sheetName val="HARGA_BARU"/>
      <sheetName val="Analisa HSP"/>
      <sheetName val="analisa harga satuan"/>
      <sheetName val="Material"/>
      <sheetName val="SUBKON"/>
      <sheetName val="RAB (A) (2)"/>
      <sheetName val="Bobot"/>
      <sheetName val="Anl SNI"/>
    </sheetNames>
    <sheetDataSet>
      <sheetData sheetId="0" refreshError="1"/>
      <sheetData sheetId="1" refreshError="1">
        <row r="270">
          <cell r="F270">
            <v>66000</v>
          </cell>
        </row>
        <row r="272">
          <cell r="F272">
            <v>11000</v>
          </cell>
        </row>
        <row r="282">
          <cell r="F282">
            <v>14300</v>
          </cell>
        </row>
      </sheetData>
      <sheetData sheetId="2" refreshError="1"/>
      <sheetData sheetId="3" refreshError="1">
        <row r="12">
          <cell r="M12">
            <v>13437.5</v>
          </cell>
        </row>
        <row r="99">
          <cell r="M99">
            <v>83375</v>
          </cell>
        </row>
        <row r="127">
          <cell r="M127">
            <v>3359.375</v>
          </cell>
        </row>
        <row r="618">
          <cell r="M618">
            <v>30062.5</v>
          </cell>
        </row>
        <row r="651">
          <cell r="M651">
            <v>309555</v>
          </cell>
        </row>
        <row r="702">
          <cell r="M702">
            <v>44817.5</v>
          </cell>
        </row>
        <row r="713">
          <cell r="M713">
            <v>374682.5</v>
          </cell>
        </row>
        <row r="877">
          <cell r="M877">
            <v>13939</v>
          </cell>
        </row>
        <row r="988">
          <cell r="M988">
            <v>52600</v>
          </cell>
        </row>
        <row r="1023">
          <cell r="M1023">
            <v>83712.5</v>
          </cell>
        </row>
        <row r="1559">
          <cell r="H1559">
            <v>292107.5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"/>
      <sheetName val="RAB"/>
      <sheetName val="ANALISA SNI"/>
      <sheetName val="BACKUP DATA"/>
      <sheetName val="LINK HRG.BHN."/>
      <sheetName val="BERAT PIPA"/>
      <sheetName val="HRG.BESI"/>
      <sheetName val="DAFTAR CHECK LIST"/>
      <sheetName val="HIT.BERAT BESI"/>
      <sheetName val="FORMAT CCO"/>
      <sheetName val="K-AN ALT"/>
      <sheetName val="K-DAF.SEWA ALT"/>
      <sheetName val="K-ANL.K"/>
      <sheetName val="BM-AN.HRG"/>
      <sheetName val="BM-AN.TEK"/>
      <sheetName val="BM-AN.ALT"/>
      <sheetName val="BM-DAF.SEWA ALT"/>
      <sheetName val="BM-AGG.KSR&amp;HLS."/>
      <sheetName val="BM-AGG.KLS B"/>
      <sheetName val="BM-AGG.KLS A"/>
      <sheetName val="BM-AGG.KLS C"/>
      <sheetName val="METH. PELAK."/>
      <sheetName val="ANALISA_SNI"/>
      <sheetName val="BACKUP_DATA"/>
      <sheetName val="LINK_HRG_BHN_"/>
      <sheetName val="BERAT_PIPA"/>
      <sheetName val="HRG_BESI"/>
      <sheetName val="DAFTAR_CHECK_LIST"/>
      <sheetName val="HIT_BERAT_BESI"/>
      <sheetName val="FORMAT_CCO"/>
      <sheetName val="K-AN_ALT"/>
      <sheetName val="K-DAF_SEWA_ALT"/>
      <sheetName val="K-ANL_K"/>
      <sheetName val="BM-AN_HRG"/>
      <sheetName val="BM-AN_TEK"/>
      <sheetName val="BM-AN_ALT"/>
      <sheetName val="BM-DAF_SEWA_ALT"/>
      <sheetName val="BM-AGG_KSR&amp;HLS_"/>
      <sheetName val="BM-AGG_KLS_B"/>
      <sheetName val="BM-AGG_KLS_A"/>
      <sheetName val="BM-AGG_KLS_C"/>
      <sheetName val="METH__PELAK_"/>
      <sheetName val="CH"/>
      <sheetName val="analisa harga satuan"/>
      <sheetName val="Hrg satuan"/>
      <sheetName val="Marshal"/>
      <sheetName val="TBM"/>
      <sheetName val="Harga Material &amp; Upah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70">
          <cell r="C470" t="str">
            <v>Ijuk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R CAPEX 2019 (2)"/>
      <sheetName val="CAPEX 2019"/>
      <sheetName val="OPEX 2019"/>
      <sheetName val="DENPASAR"/>
      <sheetName val="MALANG"/>
      <sheetName val="SURABAYA UTARA"/>
      <sheetName val="Rincian Pekerjaan (2)"/>
      <sheetName val="Analisa (2)"/>
      <sheetName val="Bhn &amp; Uph (2)"/>
      <sheetName val="BCR CAPEX 2019"/>
      <sheetName val="OPEX KHUSUS ME 2019"/>
      <sheetName val="RAB P0 SMT II"/>
      <sheetName val="RAB P1 SMT II"/>
      <sheetName val="SURABAYA SELATAN (2)"/>
      <sheetName val="KEDIRI (2)"/>
      <sheetName val="MADIUN GEDUNG"/>
      <sheetName val="MADIUN ME"/>
      <sheetName val="Rincian Pekerjaan"/>
      <sheetName val="Analisa"/>
      <sheetName val="Bhn &amp; U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3">
          <cell r="I33" t="str">
            <v>A.1.1.23.05-1</v>
          </cell>
        </row>
        <row r="41">
          <cell r="I41" t="str">
            <v>A.1.1.31.05-1</v>
          </cell>
        </row>
        <row r="52">
          <cell r="I52" t="str">
            <v>A.1.1.42.05-1</v>
          </cell>
        </row>
        <row r="57">
          <cell r="I57" t="str">
            <v>A.1.1.47.05-1</v>
          </cell>
        </row>
        <row r="292">
          <cell r="I292" t="str">
            <v>A.1.7.1.F.05-1</v>
          </cell>
        </row>
        <row r="432">
          <cell r="I432" t="str">
            <v>A.1.9.2.K.05-1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ackup"/>
      <sheetName val="Palu"/>
      <sheetName val="Anl.SNI"/>
      <sheetName val="Anl_SNI"/>
      <sheetName val="ASAT"/>
      <sheetName val="BERAT PIPA"/>
      <sheetName val="ANALISA S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Volume"/>
      <sheetName val="Alat"/>
      <sheetName val="Analisa Jln"/>
      <sheetName val="Analisa Gedung"/>
      <sheetName val="RAB DEPOT Lanjutan"/>
      <sheetName val="Harga_Satuan"/>
      <sheetName val="Analisa_Jln"/>
      <sheetName val="Analisa_Gedung"/>
      <sheetName val="RAB_DEPOT_Lanjutan"/>
      <sheetName val="ASAT"/>
      <sheetName val="Analisa HSP"/>
      <sheetName val="bhn,upah,alat"/>
      <sheetName val="Ans Kom Precast"/>
      <sheetName val="BERAT PIPA"/>
      <sheetName val="ANALISA SNI"/>
      <sheetName val="Anl.SNI"/>
    </sheetNames>
    <sheetDataSet>
      <sheetData sheetId="0" refreshError="1">
        <row r="16">
          <cell r="S16">
            <v>30000</v>
          </cell>
        </row>
        <row r="17">
          <cell r="S17">
            <v>35000</v>
          </cell>
        </row>
        <row r="52">
          <cell r="S52">
            <v>30012.560000000001</v>
          </cell>
        </row>
        <row r="55">
          <cell r="S55">
            <v>25012.560000000001</v>
          </cell>
        </row>
        <row r="56">
          <cell r="S56">
            <v>1710549.73</v>
          </cell>
        </row>
        <row r="57">
          <cell r="S57">
            <v>1110549.73</v>
          </cell>
        </row>
        <row r="72">
          <cell r="S72">
            <v>70134.009999999995</v>
          </cell>
        </row>
        <row r="105">
          <cell r="S105">
            <v>24912.560000000001</v>
          </cell>
        </row>
        <row r="106">
          <cell r="S106">
            <v>14912.56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"/>
      <sheetName val="Sampul"/>
      <sheetName val="Analisa"/>
      <sheetName val="4-Basic Price"/>
      <sheetName val="5-ALAT(1)"/>
      <sheetName val="Hrg"/>
      <sheetName val="Hrg.sat."/>
      <sheetName val="ch"/>
      <sheetName val="Anl.SNI"/>
      <sheetName val="Rincian Pekerjaan (2)"/>
      <sheetName val="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4">
          <cell r="K94">
            <v>15471.5</v>
          </cell>
        </row>
        <row r="339">
          <cell r="K339">
            <v>18378.75</v>
          </cell>
        </row>
        <row r="368">
          <cell r="K368">
            <v>6880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.BHN."/>
      <sheetName val="SPL"/>
      <sheetName val="RAB"/>
      <sheetName val="ANALISA"/>
      <sheetName val="SNI"/>
    </sheetNames>
    <sheetDataSet>
      <sheetData sheetId="0" refreshError="1">
        <row r="5">
          <cell r="C5" t="str">
            <v>Tanah urug</v>
          </cell>
          <cell r="F5">
            <v>30000</v>
          </cell>
        </row>
        <row r="6">
          <cell r="C6" t="str">
            <v>Pasir urug</v>
          </cell>
          <cell r="F6">
            <v>55000</v>
          </cell>
        </row>
        <row r="7">
          <cell r="C7" t="str">
            <v>Sirtu</v>
          </cell>
          <cell r="F7">
            <v>97000</v>
          </cell>
        </row>
        <row r="8">
          <cell r="C8" t="str">
            <v>Semen Portland</v>
          </cell>
          <cell r="F8">
            <v>760</v>
          </cell>
        </row>
        <row r="9">
          <cell r="C9" t="str">
            <v>Pasir beton</v>
          </cell>
          <cell r="F9">
            <v>110000</v>
          </cell>
        </row>
        <row r="10">
          <cell r="C10" t="str">
            <v>Kerikil beton</v>
          </cell>
          <cell r="F10">
            <v>135000</v>
          </cell>
        </row>
        <row r="11">
          <cell r="C11" t="str">
            <v>Bata merah 5 x 11 x 22 cm</v>
          </cell>
          <cell r="F11">
            <v>340</v>
          </cell>
        </row>
        <row r="12">
          <cell r="C12" t="str">
            <v>Semen portland</v>
          </cell>
          <cell r="F12">
            <v>725</v>
          </cell>
        </row>
        <row r="13">
          <cell r="C13" t="str">
            <v>Pasir pasangan</v>
          </cell>
          <cell r="F13">
            <v>74750</v>
          </cell>
        </row>
        <row r="14">
          <cell r="C14" t="str">
            <v>Kayu Papan Kelas II</v>
          </cell>
          <cell r="F14">
            <v>1750000</v>
          </cell>
        </row>
        <row r="15">
          <cell r="C15" t="str">
            <v>Paku biasa 2" - 5"</v>
          </cell>
          <cell r="F15">
            <v>8000</v>
          </cell>
        </row>
        <row r="16">
          <cell r="C16" t="str">
            <v>Paku Sekrup 4" - 6"</v>
          </cell>
          <cell r="F16">
            <v>13300</v>
          </cell>
        </row>
        <row r="17">
          <cell r="C17" t="str">
            <v>Minyak bekisting</v>
          </cell>
          <cell r="F17">
            <v>10900</v>
          </cell>
        </row>
        <row r="18">
          <cell r="C18" t="str">
            <v>Besi beton (polos/ulir)</v>
          </cell>
          <cell r="F18">
            <v>7500</v>
          </cell>
        </row>
        <row r="19">
          <cell r="C19" t="str">
            <v>Kawat beton</v>
          </cell>
          <cell r="F19">
            <v>9700</v>
          </cell>
        </row>
        <row r="20">
          <cell r="C20" t="str">
            <v>Aluminium Warna 4" x 1 3/4"</v>
          </cell>
          <cell r="F20">
            <v>94000</v>
          </cell>
        </row>
        <row r="21">
          <cell r="C21" t="str">
            <v>Rangka Besi Hollow 3x3</v>
          </cell>
          <cell r="F21">
            <v>9400</v>
          </cell>
        </row>
        <row r="22">
          <cell r="C22" t="str">
            <v>GRC 4 mm</v>
          </cell>
          <cell r="F22">
            <v>21400</v>
          </cell>
        </row>
        <row r="23">
          <cell r="C23" t="str">
            <v>Besi siku 70.70.7</v>
          </cell>
          <cell r="F23">
            <v>47000</v>
          </cell>
        </row>
        <row r="24">
          <cell r="C24" t="str">
            <v>Rangka Besi Hollow 3x3</v>
          </cell>
          <cell r="F24">
            <v>9400</v>
          </cell>
        </row>
        <row r="25">
          <cell r="C25" t="str">
            <v>Gypsum Board 4 mm</v>
          </cell>
          <cell r="F25">
            <v>16000</v>
          </cell>
        </row>
        <row r="26">
          <cell r="C26" t="str">
            <v>Kran Air  1/2 "</v>
          </cell>
          <cell r="F26">
            <v>28750</v>
          </cell>
        </row>
        <row r="27">
          <cell r="C27" t="str">
            <v>Seal Tape</v>
          </cell>
          <cell r="F27">
            <v>28750</v>
          </cell>
        </row>
        <row r="28">
          <cell r="C28" t="str">
            <v>Floor Drain</v>
          </cell>
          <cell r="F28">
            <v>25800</v>
          </cell>
        </row>
        <row r="29">
          <cell r="C29" t="str">
            <v>Pipa Gip 2"</v>
          </cell>
          <cell r="F29">
            <v>28750</v>
          </cell>
        </row>
        <row r="30">
          <cell r="C30" t="str">
            <v>Lapisan Alcotex</v>
          </cell>
          <cell r="F30">
            <v>474300</v>
          </cell>
        </row>
        <row r="31">
          <cell r="C31" t="str">
            <v>Besi Hollow 4/4 MB</v>
          </cell>
          <cell r="F31">
            <v>18500</v>
          </cell>
        </row>
        <row r="32">
          <cell r="C32" t="str">
            <v>Besi Hollow 2/4 MB</v>
          </cell>
          <cell r="F32">
            <v>12610</v>
          </cell>
        </row>
        <row r="33">
          <cell r="C33" t="str">
            <v>Ramsel Nails</v>
          </cell>
          <cell r="F33">
            <v>3900</v>
          </cell>
        </row>
        <row r="34">
          <cell r="C34" t="str">
            <v>GRC 4 mm</v>
          </cell>
          <cell r="F34">
            <v>21400</v>
          </cell>
        </row>
        <row r="35">
          <cell r="C35" t="str">
            <v>UB 888/400 Compound</v>
          </cell>
          <cell r="F35">
            <v>117500</v>
          </cell>
        </row>
        <row r="36">
          <cell r="C36" t="str">
            <v>Isolasi Gypsum</v>
          </cell>
          <cell r="F36">
            <v>11500</v>
          </cell>
        </row>
        <row r="37">
          <cell r="C37" t="str">
            <v>Screws / Sekrup</v>
          </cell>
          <cell r="F37">
            <v>150</v>
          </cell>
        </row>
        <row r="38">
          <cell r="C38" t="str">
            <v>Kertas Amplas</v>
          </cell>
          <cell r="F38">
            <v>3500</v>
          </cell>
        </row>
        <row r="39">
          <cell r="C39" t="str">
            <v>Rangka Besi Siku 50.50.5 mm</v>
          </cell>
          <cell r="F39">
            <v>14400</v>
          </cell>
        </row>
        <row r="40">
          <cell r="C40" t="str">
            <v>Besi Hollow</v>
          </cell>
          <cell r="F40">
            <v>9400</v>
          </cell>
        </row>
        <row r="41">
          <cell r="C41" t="str">
            <v>Talang Fiber</v>
          </cell>
          <cell r="F41">
            <v>180000</v>
          </cell>
        </row>
        <row r="42">
          <cell r="C42" t="str">
            <v>Besi Hollow 2/2</v>
          </cell>
          <cell r="F42">
            <v>7500</v>
          </cell>
        </row>
        <row r="43">
          <cell r="C43" t="str">
            <v>Atap Metal Sheet Gelombang (AL. Zn Ex. Furmire) T = 0,45 mm</v>
          </cell>
          <cell r="F43">
            <v>132500</v>
          </cell>
        </row>
        <row r="44">
          <cell r="C44" t="str">
            <v>Plafond lambasering aluminium</v>
          </cell>
          <cell r="F44">
            <v>284625</v>
          </cell>
        </row>
        <row r="45">
          <cell r="C45" t="str">
            <v>Baja profil IWF 300.125.16,2 mm</v>
          </cell>
          <cell r="F45">
            <v>475650</v>
          </cell>
        </row>
        <row r="46">
          <cell r="C46" t="str">
            <v>Pipa Gip 3"</v>
          </cell>
          <cell r="F46">
            <v>58400</v>
          </cell>
        </row>
        <row r="47">
          <cell r="C47" t="str">
            <v>Cat Meni Kayu/Besi Merk Glotex</v>
          </cell>
          <cell r="F47">
            <v>26450</v>
          </cell>
        </row>
        <row r="48">
          <cell r="C48" t="str">
            <v>Baja profil IWF 200.90.11,3 mm</v>
          </cell>
          <cell r="F48">
            <v>230000</v>
          </cell>
        </row>
        <row r="49">
          <cell r="C49" t="str">
            <v>Pipa Baja BS Class Medium Dia 2"</v>
          </cell>
          <cell r="F49">
            <v>66641.666666666672</v>
          </cell>
        </row>
        <row r="50">
          <cell r="C50" t="str">
            <v>Pipa Baja BS Class Medium Dia 2 1/2"</v>
          </cell>
          <cell r="F50">
            <v>85066.666666666672</v>
          </cell>
        </row>
        <row r="51">
          <cell r="C51" t="str">
            <v>Cat Meni Kayu/Besi Merk Glotex</v>
          </cell>
          <cell r="F51">
            <v>26450</v>
          </cell>
        </row>
        <row r="52">
          <cell r="C52" t="str">
            <v>Cat Waterproofing (Ex. Aquaproof)</v>
          </cell>
          <cell r="F52">
            <v>77625</v>
          </cell>
        </row>
        <row r="53">
          <cell r="C53" t="str">
            <v>Lapisan listplank Alcotex</v>
          </cell>
          <cell r="F53">
            <v>500000</v>
          </cell>
        </row>
        <row r="54">
          <cell r="C54" t="str">
            <v>Aluminium Warna 4" x 1 3/4" (Ex. Alexindo)</v>
          </cell>
          <cell r="F54">
            <v>89775</v>
          </cell>
        </row>
        <row r="55">
          <cell r="C55" t="str">
            <v>Aluminium Warna 3" x 1 1/2" (Ex. Alexindo)</v>
          </cell>
          <cell r="F55">
            <v>69572.446000000011</v>
          </cell>
        </row>
        <row r="56">
          <cell r="C56" t="str">
            <v>Aluminium Warna 2"x1" (Ex. Alexindo)</v>
          </cell>
          <cell r="F56">
            <v>48500</v>
          </cell>
        </row>
        <row r="57">
          <cell r="C57" t="str">
            <v>Hollow Aluminium 1/2 x 3/4"</v>
          </cell>
          <cell r="F57">
            <v>7500</v>
          </cell>
        </row>
        <row r="58">
          <cell r="C58" t="str">
            <v>Hollow Aluminium 1 x 2"</v>
          </cell>
          <cell r="F58">
            <v>17250</v>
          </cell>
        </row>
        <row r="59">
          <cell r="C59" t="str">
            <v>Beton K. 225</v>
          </cell>
          <cell r="F59">
            <v>626700</v>
          </cell>
        </row>
        <row r="61">
          <cell r="C61" t="str">
            <v>TENAGA KERJA:</v>
          </cell>
        </row>
        <row r="62">
          <cell r="C62" t="str">
            <v>Pekerja</v>
          </cell>
          <cell r="F62">
            <v>25000</v>
          </cell>
        </row>
        <row r="63">
          <cell r="C63" t="str">
            <v>Mandor</v>
          </cell>
          <cell r="F63">
            <v>35000</v>
          </cell>
        </row>
        <row r="64">
          <cell r="C64" t="str">
            <v>Tukang Batu</v>
          </cell>
          <cell r="F64">
            <v>35000</v>
          </cell>
        </row>
        <row r="65">
          <cell r="C65" t="str">
            <v>Tukang Besi</v>
          </cell>
          <cell r="F65">
            <v>35000</v>
          </cell>
        </row>
        <row r="66">
          <cell r="C66" t="str">
            <v>Tukang Cat</v>
          </cell>
          <cell r="F66">
            <v>35000</v>
          </cell>
        </row>
        <row r="67">
          <cell r="C67" t="str">
            <v>Kepala Tukang Cat</v>
          </cell>
          <cell r="F67">
            <v>40000</v>
          </cell>
        </row>
        <row r="68">
          <cell r="C68" t="str">
            <v>Kepala Tukang Besi</v>
          </cell>
          <cell r="F68">
            <v>40000</v>
          </cell>
        </row>
        <row r="69">
          <cell r="C69" t="str">
            <v>Kepala Tukang Batu</v>
          </cell>
          <cell r="F69">
            <v>40000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BAG-2"/>
      <sheetName val="Front"/>
      <sheetName val="Contents"/>
      <sheetName val="Basis"/>
      <sheetName val="Inclusions"/>
      <sheetName val="Exclusions"/>
      <sheetName val="Areas"/>
      <sheetName val="Overall Summary"/>
      <sheetName val="Basement"/>
      <sheetName val="Foundations Budget"/>
      <sheetName val="Parking"/>
      <sheetName val="Ground Floor Budget"/>
      <sheetName val="L1 &amp; 2"/>
      <sheetName val="2nd Floor Budget"/>
      <sheetName val="L3-4 Wards"/>
      <sheetName val="Parking 3-5 Budget"/>
      <sheetName val="L5-10 Strata Title"/>
      <sheetName val="Office Levels 6-13 Budget"/>
      <sheetName val="Level 11 - 14 Offices"/>
      <sheetName val="L15 Exec Offices"/>
      <sheetName val="Multipurpose Room Summary"/>
      <sheetName val="Multipurpose Room Budget1"/>
      <sheetName val="MP Summary"/>
      <sheetName val="MP Budget"/>
      <sheetName val="Siteworks Areas"/>
      <sheetName val="Siteworks Summary"/>
      <sheetName val="Siteworks Budget"/>
      <sheetName val="Section 5 Areas"/>
      <sheetName val="Alternates"/>
      <sheetName val="Comparison Summary"/>
      <sheetName val="Fill this out first___"/>
      <sheetName val="Harga Satuan"/>
    </sheetNames>
    <sheetDataSet>
      <sheetData sheetId="0">
        <row r="5">
          <cell r="I5" t="str">
            <v>Levels B3 - B1 Basement</v>
          </cell>
        </row>
        <row r="7">
          <cell r="I7" t="str">
            <v>Level 3 - 4 VIP &amp; SVIP Wards</v>
          </cell>
        </row>
        <row r="11">
          <cell r="D11" t="str">
            <v>Proposed MCC Hospital Extension, Jakarta</v>
          </cell>
        </row>
        <row r="12">
          <cell r="D12" t="str">
            <v xml:space="preserve"> </v>
          </cell>
        </row>
        <row r="13">
          <cell r="D13" t="str">
            <v xml:space="preserve"> </v>
          </cell>
        </row>
        <row r="17">
          <cell r="D17" t="str">
            <v>14/6/2003</v>
          </cell>
        </row>
        <row r="19">
          <cell r="D19" t="str">
            <v>280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SITE_E"/>
      <sheetName val="Analisa"/>
      <sheetName val="H.Satuan"/>
      <sheetName val="an.el"/>
      <sheetName val="An.AC &amp; Plb"/>
      <sheetName val="harsat"/>
      <sheetName val="DAF-2"/>
      <sheetName val="boq"/>
      <sheetName val="harsat_str"/>
      <sheetName val="HRG.BHN."/>
      <sheetName val="Fill this out first___"/>
      <sheetName val="Fill this out first..."/>
      <sheetName val="Civil Costs"/>
      <sheetName val="Piperate"/>
      <sheetName val="LOADDAT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Clm"/>
      <sheetName val="Balok Slab"/>
      <sheetName val="FORM X COST"/>
      <sheetName val="ESCON"/>
      <sheetName val="EST. SERVICEHEATEXCHANGER-ATD"/>
      <sheetName val="Cover Daf-2"/>
      <sheetName val="villa"/>
      <sheetName val="harga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I-KAMAR"/>
      <sheetName val="BAG_III"/>
      <sheetName val="FINISHING"/>
      <sheetName val="STRUKTUR"/>
      <sheetName val="Elektrikal"/>
      <sheetName val="Total Load List"/>
      <sheetName val="ALEK"/>
      <sheetName val="RkpTotal"/>
      <sheetName val="BAHAN"/>
      <sheetName val="analisa Str"/>
      <sheetName val="Material"/>
      <sheetName val="CONSUMABLE"/>
      <sheetName val="Material&amp;Alat"/>
      <sheetName val="DB"/>
      <sheetName val="REF.ONLY"/>
      <sheetName val="Foundation"/>
      <sheetName val="DAFTAR HARGA"/>
      <sheetName val="Penunjang"/>
      <sheetName val="Hardas"/>
      <sheetName val="MAPDC"/>
      <sheetName val="Teq.an"/>
      <sheetName val="Teq.an.ccrt"/>
      <sheetName val="Teq.an.Stone"/>
      <sheetName val="An.Earth"/>
      <sheetName val="An.Ls "/>
      <sheetName val="Rekap"/>
      <sheetName val="Bhn"/>
      <sheetName val="BQ-ME"/>
      <sheetName val="DATA WP"/>
      <sheetName val="BAG-III"/>
      <sheetName val="Daf 1"/>
      <sheetName val="ﾃｨｰﾁﾝｸﾞ"/>
      <sheetName val="Data"/>
      <sheetName val="New MADC"/>
      <sheetName val="struktur tdk dipakai"/>
      <sheetName val="equipment"/>
      <sheetName val="Pile"/>
      <sheetName val="TB"/>
      <sheetName val="Breakdown Architecture"/>
      <sheetName val="Breakdown Structure"/>
      <sheetName val="GB"/>
      <sheetName val="Ring Balok"/>
      <sheetName val="Slab"/>
      <sheetName val="Harga ME 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Pipe"/>
      <sheetName val="Sag1"/>
      <sheetName val="SCHEDULE"/>
      <sheetName val="Database"/>
      <sheetName val="AN-ME"/>
      <sheetName val="BQ M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data RSUD KIS"/>
      <sheetName val="Bahan-Upah"/>
      <sheetName val="BAU"/>
      <sheetName val="HSD"/>
      <sheetName val="SEX"/>
      <sheetName val="Daftar berat"/>
      <sheetName val="Currency Rate"/>
      <sheetName val="AC"/>
      <sheetName val="Rekapitulasi"/>
      <sheetName val="ARSITEKTUR"/>
      <sheetName val="Pendahuluan"/>
      <sheetName val="ch"/>
      <sheetName val="Analisa _ Upah"/>
      <sheetName val="RAP"/>
      <sheetName val="Arc Analysis"/>
      <sheetName val="An Str"/>
      <sheetName val="HRG BHN"/>
      <sheetName val="Upah"/>
      <sheetName val="BQ-IABK"/>
      <sheetName val="daf_3_OK_"/>
      <sheetName val="daf_7_OK_"/>
      <sheetName val="Fins-Beng&amp;Fas"/>
      <sheetName val="JAN2002"/>
      <sheetName val="Bill sipil"/>
      <sheetName val="CashFlow"/>
      <sheetName val="Bahan "/>
      <sheetName val="Penwrn"/>
      <sheetName val="PO-2"/>
      <sheetName val="Mtd_Pelak"/>
      <sheetName val="Analisa &amp; Upah"/>
      <sheetName val="BQ"/>
      <sheetName val="div7"/>
      <sheetName val="rab"/>
      <sheetName val="daftar material"/>
      <sheetName val="SD"/>
      <sheetName val="ANEX1"/>
      <sheetName val="Koef"/>
      <sheetName val="Analisa _Baku"/>
      <sheetName val="BQNSC"/>
      <sheetName val="Rekap Direct Cost"/>
      <sheetName val="price"/>
      <sheetName val="A"/>
      <sheetName val="BILL"/>
      <sheetName val="Unit Rate"/>
      <sheetName val="부하계산서"/>
      <sheetName val="Sheet"/>
      <sheetName val="ANALIS"/>
      <sheetName val="Piping"/>
      <sheetName val="Index"/>
      <sheetName val="E_TRIKAL"/>
      <sheetName val="E_TRONIK"/>
      <sheetName val="MEK"/>
      <sheetName val="ANAL_HPS"/>
      <sheetName val="Rekap1"/>
      <sheetName val="ARSITEK"/>
      <sheetName val="I_KAMAR"/>
      <sheetName val="351BQMCN"/>
      <sheetName val="Harga Bahan &amp; Upah 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Lt. 1 (A)"/>
      <sheetName val="Bill 5 Summary"/>
      <sheetName val="satuan_pek_ars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co2_data"/>
      <sheetName val="ac_data"/>
      <sheetName val="div2"/>
      <sheetName val="Daftar Upah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Harga Satuan"/>
      <sheetName val="Bill 3"/>
      <sheetName val="PNT-QUOT-#3"/>
      <sheetName val="COAT&amp;WRAP-QIOT-#3"/>
      <sheetName val="hbaup"/>
      <sheetName val="dATA pc"/>
      <sheetName val="Kolom TG 2"/>
      <sheetName val="DETAIL BALOK"/>
      <sheetName val="DETAIL KOLOM"/>
      <sheetName val="Budget Code"/>
      <sheetName val="BQ F"/>
      <sheetName val="MTO REV.0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Klm Base"/>
      <sheetName val="B Lt.1a"/>
      <sheetName val="dftr upah"/>
      <sheetName val="Deep Well"/>
      <sheetName val="Pek Luar"/>
      <sheetName val="Mall"/>
      <sheetName val="Parkir"/>
      <sheetName val="an. struktur"/>
      <sheetName val="Dashboard"/>
      <sheetName val="BasicPrice"/>
      <sheetName val="concept cost code"/>
      <sheetName val="summary cost code"/>
      <sheetName val="SPK"/>
      <sheetName val="kas proyek"/>
      <sheetName val="lain lain"/>
      <sheetName val="2. MVAC R1"/>
      <sheetName val="ANALISA PEK.UMUM"/>
      <sheetName val="ANALISA SNI'13 "/>
      <sheetName val="analisa SNI"/>
      <sheetName val="kin_OLP_xxx"/>
      <sheetName val="Steel Pipe"/>
      <sheetName val="External PVC, PPR, HDPE"/>
      <sheetName val="Internal PVC, PPR, HDPE"/>
      <sheetName val="GI Sheet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Bill Of Quantity"/>
      <sheetName val="upah bahan"/>
      <sheetName val="analisa_gedung"/>
      <sheetName val="REKAP C&amp;D"/>
      <sheetName val="Blok C Elektrikal"/>
      <sheetName val="profit_Const3"/>
      <sheetName val="H_Satuan3"/>
      <sheetName val="an_el"/>
      <sheetName val="An_AC_&amp;_Plb"/>
      <sheetName val="HRG_BHN_"/>
      <sheetName val="Fill_this_out_first___4"/>
      <sheetName val="Fill_this_out_first___5"/>
      <sheetName val="Civil_Costs3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Balok_Slab1"/>
      <sheetName val="FORM_X_COST3"/>
      <sheetName val="EST__SERVICEHEATEXCHANGER-ATD3"/>
      <sheetName val="Cover_Daf-23"/>
      <sheetName val="Total_Load_List"/>
      <sheetName val="REF_ONLY1"/>
      <sheetName val="DAFTAR_HARGA1"/>
      <sheetName val="Teq_an1"/>
      <sheetName val="Teq_an_ccrt1"/>
      <sheetName val="Teq_an_Stone1"/>
      <sheetName val="An_Earth1"/>
      <sheetName val="An_Ls_1"/>
      <sheetName val="DATA_WP"/>
      <sheetName val="Daf_1"/>
      <sheetName val="New_MADC"/>
      <sheetName val="struktur_tdk_dipakai"/>
      <sheetName val="Breakdown_Architecture1"/>
      <sheetName val="Breakdown_Structure1"/>
      <sheetName val="Ring_Balok1"/>
      <sheetName val="Harga_ME_1"/>
      <sheetName val="BQ_ME"/>
      <sheetName val="BQ_Stdr"/>
      <sheetName val="inp_data"/>
      <sheetName val="data_RSUD_KIS"/>
      <sheetName val="Daftar_berat1"/>
      <sheetName val="Currency_Rate"/>
      <sheetName val="Analisa___Upah1"/>
      <sheetName val="Arc_Analysis1"/>
      <sheetName val="An_Str1"/>
      <sheetName val="HRG_BHN"/>
      <sheetName val="Bill_sipil1"/>
      <sheetName val="Bahan_"/>
      <sheetName val="Analisa_&amp;_Upah"/>
      <sheetName val="daftar_material"/>
      <sheetName val="Analisa__Baku1"/>
      <sheetName val="Rekap_Direct_Cost1"/>
      <sheetName val="Unit_Rate"/>
      <sheetName val="Harga_Bahan_&amp;_Upah_1"/>
      <sheetName val="Lt__1_(A)"/>
      <sheetName val="Bill_5_Summary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analisa_Str"/>
      <sheetName val="Daftar_Upah"/>
      <sheetName val="Summary_Sheets"/>
      <sheetName val="Harga_Satuan"/>
      <sheetName val="Bill_3"/>
      <sheetName val="dATA_pc"/>
      <sheetName val="Kolom_TG_2"/>
      <sheetName val="DETAIL_BALOK"/>
      <sheetName val="DETAIL_KOLOM"/>
      <sheetName val="Budget_Code"/>
      <sheetName val="BQ_F"/>
      <sheetName val="MTO_REV_0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Klm_Base"/>
      <sheetName val="B_Lt_1a"/>
      <sheetName val="dftr_upah"/>
      <sheetName val="Deep_Well"/>
      <sheetName val="Pek_Luar"/>
      <sheetName val="an__struktur"/>
      <sheetName val="concept_cost_code"/>
      <sheetName val="summary_cost_code"/>
      <sheetName val="kas_proyek"/>
      <sheetName val="lain_lain"/>
      <sheetName val="2__MVAC_R1"/>
      <sheetName val="ANALISA_PEK_UMUM"/>
      <sheetName val="ANALISA_SNI'13_"/>
      <sheetName val="analisa_SNI"/>
      <sheetName val="Steel_Pipe"/>
      <sheetName val="External_PVC,_PPR,_HDPE"/>
      <sheetName val="Internal_PVC,_PPR,_HDPE"/>
      <sheetName val="GI_Sheet"/>
      <sheetName val="material_"/>
      <sheetName val="Cover_CKE"/>
      <sheetName val="Summary_Mech_"/>
      <sheetName val="Mech__BQ"/>
      <sheetName val="P_APRIL_2016"/>
      <sheetName val="Qttn_Report"/>
      <sheetName val="HSBU ANA"/>
      <sheetName val="D2.4"/>
      <sheetName val="D3-3"/>
      <sheetName val="D4.3 (TE)"/>
      <sheetName val="D5.3 (TF) "/>
      <sheetName val="D8.3 (TJ)"/>
      <sheetName val="JADWAL"/>
      <sheetName val="SUMMARY"/>
      <sheetName val="ANALISA HARGA ALAT"/>
      <sheetName val="ANAL.MATERIAL+ANGKUT"/>
      <sheetName val="APRON TAHAP I"/>
      <sheetName val="ANALISA BARU 40 M"/>
      <sheetName val="DAF_2"/>
      <sheetName val="THPDMoi  (2)"/>
      <sheetName val="dongia (2)"/>
      <sheetName val="ANL"/>
      <sheetName val="abcdef"/>
      <sheetName val="RAPI"/>
      <sheetName val="Scd_RAB"/>
      <sheetName val="Breakdown"/>
      <sheetName val="Rate"/>
      <sheetName val="작성기준"/>
      <sheetName val="Analisa RAP"/>
      <sheetName val="CekList"/>
      <sheetName val="Sch Tender"/>
      <sheetName val="Analisa RAB"/>
      <sheetName val="Alat"/>
      <sheetName val="Telusur"/>
      <sheetName val="Rekap RAP"/>
      <sheetName val="TOWN"/>
      <sheetName val="Lab A (FKU)"/>
      <sheetName val="Progress"/>
      <sheetName val="custom check"/>
      <sheetName val="SUM"/>
      <sheetName val="Analisa ME"/>
      <sheetName val="FORM"/>
      <sheetName val="MATERIALS"/>
      <sheetName val="REKAPAN Base B"/>
      <sheetName val="MAPP"/>
      <sheetName val="3"/>
      <sheetName val="COA"/>
      <sheetName val="Analisa Harga Satuan"/>
      <sheetName val="ub"/>
      <sheetName val="bahan SNI"/>
      <sheetName val="ut1"/>
      <sheetName val="info"/>
      <sheetName val="harga bahan"/>
      <sheetName val="Cessie"/>
      <sheetName val="COA-17"/>
      <sheetName val="C-18"/>
      <sheetName val="AHSbj"/>
      <sheetName val="EE-PROP"/>
      <sheetName val="A+Supl."/>
      <sheetName val="7"/>
      <sheetName val="Pressure Gage Form"/>
      <sheetName val="DAF-1"/>
      <sheetName val="Settings"/>
      <sheetName val="Sub"/>
      <sheetName val="hg sat 2"/>
      <sheetName val="hg sat BM"/>
      <sheetName val="An-Sipil(ADA KODE)"/>
      <sheetName val="#REF"/>
      <sheetName val="KJ 2002"/>
      <sheetName val="tifico"/>
      <sheetName val="Quantity"/>
      <sheetName val="harga bahan M&amp;E"/>
      <sheetName val="SAT EL"/>
      <sheetName val="BREAKER"/>
      <sheetName val="TOEVOER"/>
      <sheetName val="DETAIL"/>
      <sheetName val="BOW"/>
      <sheetName val="TE TS FA LAN MATV"/>
      <sheetName val="REKAP ARSITEKTUR"/>
      <sheetName val="KET"/>
      <sheetName val="Mat"/>
      <sheetName val="MATE"/>
      <sheetName val="BASEMENT"/>
      <sheetName val="fabrication"/>
      <sheetName val="VLOOKUP"/>
      <sheetName val="ARL"/>
      <sheetName val="PV"/>
      <sheetName val="CB"/>
      <sheetName val="KBL"/>
      <sheetName val="Urai _Resap pengikat"/>
      <sheetName val="ダクト拾･集計"/>
      <sheetName val="Harsat Upah"/>
      <sheetName val="DAFTAR BESI KANAL C SIKU"/>
      <sheetName val="RAB-SPL2"/>
      <sheetName val="Anal"/>
      <sheetName val="Fak"/>
      <sheetName val="Rek-Tot"/>
      <sheetName val="an mek"/>
      <sheetName val="pricing"/>
      <sheetName val="AnMobilisasi"/>
      <sheetName val="Eq"/>
      <sheetName val="Analisa -Baku"/>
      <sheetName val="Material-mr"/>
      <sheetName val="basic"/>
      <sheetName val="MAP"/>
      <sheetName val="Coord"/>
      <sheetName val="Cut-Off"/>
      <sheetName val="div4"/>
      <sheetName val="div71"/>
      <sheetName val="div3"/>
      <sheetName val="RCN-KRJ"/>
      <sheetName val="Sur_Tawar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SAT-DAS"/>
      <sheetName val="DHS Alat"/>
      <sheetName val="Margin"/>
      <sheetName val="DHS Bahan Material"/>
      <sheetName val="DHS Upah"/>
      <sheetName val="Input"/>
      <sheetName val="Grand Rekap"/>
      <sheetName val="IT"/>
      <sheetName val="Listrik"/>
      <sheetName val="Market"/>
      <sheetName val="Perbandingan Pay Item (3)"/>
      <sheetName val="TJ1Q47"/>
      <sheetName val="Agregat Halus &amp; Kasar"/>
      <sheetName val="DaftarHarga"/>
      <sheetName val="Analisa Hrg Sat 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Rekap dpb 11"/>
      <sheetName val="Wiw"/>
      <sheetName val="PO2"/>
      <sheetName val="HUTANG-lapangan"/>
      <sheetName val="4-Basic Price"/>
      <sheetName val="Alat B"/>
      <sheetName val="Bahan B"/>
      <sheetName val="Upah B"/>
      <sheetName val="HARSAT (DC)"/>
      <sheetName val="ESC"/>
      <sheetName val="BAHAN (2)"/>
      <sheetName val="DAFTAR HARGA SATUAN MATERIAL"/>
      <sheetName val="BAG_2"/>
      <sheetName val="SECURITY"/>
      <sheetName val="Telephone"/>
      <sheetName val="S System"/>
      <sheetName val="TS-Pelak"/>
      <sheetName val="Anls"/>
      <sheetName val="NP"/>
      <sheetName val="Perm. Test"/>
      <sheetName val="UPAHBAHAN"/>
      <sheetName val="Soil factor"/>
      <sheetName val="Pricing-2"/>
      <sheetName val="BQ-Tenis"/>
      <sheetName val="Prelim"/>
      <sheetName val="HRG BAHAN &amp; UPAH okk"/>
      <sheetName val="Analis Kusen okk"/>
      <sheetName val="D.BOARD"/>
      <sheetName val="RAB AR&amp;STR"/>
      <sheetName val="Summary.1"/>
      <sheetName val="Bill 4 Summary"/>
      <sheetName val="sort2"/>
      <sheetName val="Cacth Basin1"/>
      <sheetName val="Vibro_Roller"/>
      <sheetName val="H_Dasar"/>
      <sheetName val="Analisa pemkot"/>
      <sheetName val="daf_H_sat"/>
      <sheetName val="TerbiL"/>
      <sheetName val="Resume"/>
      <sheetName val="TPI"/>
      <sheetName val="RAPP"/>
      <sheetName val="Upah &amp; Bahan"/>
      <sheetName val="Rekap Gab"/>
      <sheetName val="Cat "/>
      <sheetName val="DAF-BAHAN"/>
      <sheetName val="DAF-UPAH"/>
      <sheetName val="BQBAS"/>
      <sheetName val="Elec-ins"/>
      <sheetName val="D &amp; W sizes"/>
      <sheetName val="rekap str_ars"/>
      <sheetName val="AC_C"/>
      <sheetName val="Analisa Gundih"/>
      <sheetName val="TO OFF"/>
      <sheetName val="LEGEND"/>
      <sheetName val="Tong hop"/>
      <sheetName val="gvl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Analisa  _2_"/>
      <sheetName val="SAP"/>
      <sheetName val="komponen"/>
      <sheetName val="dm-e"/>
      <sheetName val="Summary per costtype1"/>
      <sheetName val="갑지"/>
      <sheetName val="TKCK"/>
      <sheetName val="Pre."/>
      <sheetName val="外気負荷"/>
      <sheetName val="침하계"/>
      <sheetName val="Draft"/>
      <sheetName val="Hoja 3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data-Hilton"/>
      <sheetName val="Ahs_1"/>
      <sheetName val="Ahs_2"/>
      <sheetName val="Rekap Addendum"/>
      <sheetName val="Steel-Twr"/>
      <sheetName val="AN-PRE (2)"/>
      <sheetName val="STR. HOTEL"/>
      <sheetName val="ARS apartment"/>
      <sheetName val="PENJUMLAHAN AKHIR"/>
      <sheetName val="Basic Price"/>
      <sheetName val="DHS"/>
      <sheetName val="BQ (by owner)"/>
      <sheetName val="rab me (fisik)"/>
      <sheetName val="anal_hs"/>
      <sheetName val="Hsatbahan"/>
      <sheetName val="Markup"/>
      <sheetName val="Binder "/>
      <sheetName val="lamp4ae"/>
      <sheetName val="Har Sat"/>
      <sheetName val="Cover (sh 1)"/>
      <sheetName val="Units"/>
      <sheetName val="Instructions"/>
      <sheetName val="rab_analisa"/>
      <sheetName val="Sat Bah &amp; Up"/>
      <sheetName val="Sumber Daya"/>
      <sheetName val="div-2"/>
      <sheetName val="RKP"/>
      <sheetName val="HARGA SATUAN DASAR"/>
      <sheetName val="HARSAT-lain"/>
      <sheetName val="HARSAT-tanah"/>
      <sheetName val="HARSAT-lhn"/>
      <sheetName val="Luas-Tot"/>
      <sheetName val="EQ_an"/>
      <sheetName val="Urai _ Guide Post"/>
      <sheetName val="Urai_Galian Tanah"/>
      <sheetName val="K"/>
      <sheetName val="12CGOU"/>
      <sheetName val="BQ OE"/>
      <sheetName val="RAB JALUR TEMILING "/>
      <sheetName val="DC"/>
      <sheetName val="dasar"/>
      <sheetName val="HARGA MATERIAL"/>
      <sheetName val="Agg Halus &amp; Kasar"/>
      <sheetName val="Df-Kuan"/>
      <sheetName val="UP_an"/>
      <sheetName val="Analisa SNI STANDART "/>
      <sheetName val="Analisa Fave"/>
      <sheetName val="Bank"/>
      <sheetName val="BUA"/>
      <sheetName val="Harsat Bahan"/>
      <sheetName val="Harsat Subkon"/>
      <sheetName val="PP"/>
      <sheetName val="ANALISA-S"/>
      <sheetName val="BIALANG"/>
      <sheetName val="Estimate"/>
      <sheetName val="AHS_ME_"/>
      <sheetName val="REKAP_TOT"/>
      <sheetName val="ANALISA_HARGA_ALAT"/>
      <sheetName val="ANAL_MATERIAL+ANGKUT"/>
      <sheetName val="Lab_A_(FKU)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DHS_Alat"/>
      <sheetName val="DHS_Bahan_Material"/>
      <sheetName val="DHS_Upah"/>
      <sheetName val="Perm__Test"/>
      <sheetName val="Sumber_Daya"/>
      <sheetName val="Agregat_Halus_&amp;_Kasar"/>
      <sheetName val="custom_check"/>
      <sheetName val="A+Supl_"/>
      <sheetName val="Analisa_Hrg_Sat_"/>
      <sheetName val="Analisa_-Baku"/>
      <sheetName val="Analisa_ME"/>
      <sheetName val="Rekap_dpb_11"/>
      <sheetName val="Alat_B"/>
      <sheetName val="Bahan_B"/>
      <sheetName val="Upah_B"/>
      <sheetName val="HARSAT_(DC)"/>
      <sheetName val="BAHAN_(2)"/>
      <sheetName val="HARGA_SATUAN_DASAR"/>
      <sheetName val="RAB_AR&amp;STR"/>
      <sheetName val="upah_bahan"/>
      <sheetName val="D_BOARD"/>
      <sheetName val="hg_sat_2"/>
      <sheetName val="hg_sat_BM"/>
      <sheetName val="harga_bahan_M&amp;E"/>
      <sheetName val="SAT_EL"/>
      <sheetName val="Urai___Guide_Post"/>
      <sheetName val="Urai_Galian_Tanah"/>
      <sheetName val="BQ_OE"/>
      <sheetName val="RAB_JALUR_TEMILING_"/>
      <sheetName val="HARGA_MATERIAL"/>
      <sheetName val="Agg_Halus_&amp;_Kasar"/>
      <sheetName val="Analisa_SNI_STANDART_"/>
      <sheetName val="Analisa_Fave"/>
      <sheetName val="Harsat_Bahan"/>
      <sheetName val="Harsat_Subkon"/>
      <sheetName val="Harsat_Upah"/>
      <sheetName val="HRG_BAHAN_&amp;_UPAH_okk"/>
      <sheetName val="Analis_Kusen_okk"/>
      <sheetName val="Bill_Of_Quantity"/>
      <sheetName val="Rek-Analisa"/>
      <sheetName val="ANA-C"/>
      <sheetName val="CERT"/>
      <sheetName val="Smry Wk (P I)"/>
      <sheetName val="MC-1"/>
      <sheetName val="prime coal"/>
      <sheetName val="3_RAPI"/>
      <sheetName val="cash Lap"/>
      <sheetName val="PH"/>
      <sheetName val="RFP003"/>
      <sheetName val="sat.pekerjaan"/>
      <sheetName val="NAMES"/>
      <sheetName val="Bunga"/>
      <sheetName val="Mark-up"/>
      <sheetName val="ANALISA SM"/>
      <sheetName val="rab me (by owner) "/>
      <sheetName val="Cover (x)"/>
      <sheetName val="Cor Apt"/>
      <sheetName val="ThongSo"/>
      <sheetName val="Don gia chi tie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Unt rate"/>
      <sheetName val="Elemental Breakdown+20%"/>
      <sheetName val="갑지1"/>
      <sheetName val="GAEYO"/>
      <sheetName val="1.Requisition(E)"/>
      <sheetName val="TONGKE3p "/>
      <sheetName val="KL chốt LV"/>
      <sheetName val="Du toan"/>
      <sheetName val="Keothep"/>
      <sheetName val="Re-bar"/>
      <sheetName val="입찰안"/>
      <sheetName val="Ts"/>
      <sheetName val="1.0"/>
      <sheetName val="Phan tho"/>
      <sheetName val="HS"/>
      <sheetName val="NC NEW"/>
      <sheetName val="TB NẶNG"/>
      <sheetName val="BAO CHE"/>
      <sheetName val="TỔNG HỢP"/>
      <sheetName val="AN TOAN"/>
      <sheetName val="Cong tac tam"/>
      <sheetName val="TB CHONG DO (GG chen)"/>
      <sheetName val="Codebase"/>
      <sheetName val="Customer list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general requirements"/>
      <sheetName val="VLXD"/>
      <sheetName val="Main Package"/>
      <sheetName val="BPTC"/>
      <sheetName val="D4 - PLB"/>
      <sheetName val="P6"/>
      <sheetName val="Earthwork"/>
      <sheetName val="Chiết tính BS"/>
      <sheetName val="Summary tb"/>
      <sheetName val="TOSHIBA-Structure"/>
      <sheetName val="Option"/>
      <sheetName val="代価一覧"/>
      <sheetName val="EU一覧"/>
      <sheetName val="LIST"/>
      <sheetName val="QMCT"/>
      <sheetName val="D.1.5"/>
      <sheetName val="D.2.2"/>
      <sheetName val="FLAF&amp;PARTSI"/>
      <sheetName val="Analisa Harga"/>
      <sheetName val="Hargamat"/>
      <sheetName val="Analisa D&amp;W"/>
      <sheetName val="bahan 2004"/>
      <sheetName val="RAB01"/>
      <sheetName val="Hrg"/>
      <sheetName val="OFFICE 2 LT"/>
      <sheetName val="tgl"/>
      <sheetName val="BQ-Str"/>
      <sheetName val="TDTKP"/>
      <sheetName val="ADMIN"/>
      <sheetName val="係数"/>
      <sheetName val="6MONTHS"/>
      <sheetName val="Tong_hop"/>
      <sheetName val="Duc_bk"/>
      <sheetName val="D) Cabling Installation"/>
      <sheetName val="노임단가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chitiet"/>
      <sheetName val="Isolasi Luar Dalam"/>
      <sheetName val="Isolasi Luar"/>
      <sheetName val="URA E450"/>
      <sheetName val="Planner"/>
      <sheetName val="daftarbhn"/>
      <sheetName val="Du_lieu"/>
      <sheetName val="Close June 10"/>
      <sheetName val="Rebar FL 28 add7"/>
      <sheetName val="Finishes applied"/>
      <sheetName val="Room matrix"/>
      <sheetName val="Ｎｏ.13"/>
      <sheetName val="KET CAU CT5"/>
      <sheetName val="Char"/>
      <sheetName val="INFOR-ST"/>
      <sheetName val="MBW"/>
      <sheetName val="Đơn giá khoán"/>
      <sheetName val="Notes"/>
      <sheetName val="consilidate"/>
      <sheetName val="SORT"/>
      <sheetName val="Reference"/>
      <sheetName val="NYATDOK"/>
      <sheetName val="Master 1.0"/>
      <sheetName val="맨홀수량산출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rap rinci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COV"/>
      <sheetName val="TOTAL"/>
      <sheetName val="TONG HOP VL-NC"/>
      <sheetName val="DONGIA"/>
      <sheetName val="CHITIET VL-NC"/>
      <sheetName val="List Harga"/>
      <sheetName val="VO I"/>
      <sheetName val="THKP"/>
      <sheetName val="Civil Works"/>
      <sheetName val="Data-Planned"/>
      <sheetName val="Package1"/>
      <sheetName val="Accessories"/>
      <sheetName val="Inputs_Sens"/>
      <sheetName val="Define finishing"/>
      <sheetName val="125x125"/>
      <sheetName val="MAIN SUM"/>
      <sheetName val="XL4Poppy"/>
      <sheetName val="MTO REV_0"/>
      <sheetName val="Config"/>
      <sheetName val="BANGTINH"/>
      <sheetName val="Area Cal"/>
      <sheetName val="Noodles (assumptions)"/>
      <sheetName val="PEB"/>
      <sheetName val="国債 "/>
      <sheetName val="daf isi (xref)"/>
      <sheetName val="DATA CABLE"/>
      <sheetName val="eq_data"/>
      <sheetName val="대비표"/>
      <sheetName val="Traf&amp;Genst"/>
      <sheetName val="Calculation UNC"/>
      <sheetName val="실행"/>
      <sheetName val="Water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GOC-KO IN"/>
      <sheetName val="DETAIL "/>
      <sheetName val="New_MADC1"/>
      <sheetName val="struktur_tdk_dipakai1"/>
      <sheetName val="Analisa_&amp;_Upah1"/>
      <sheetName val="HRG_BHN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Budget_Code1"/>
      <sheetName val="Tong_hop1"/>
      <sheetName val="1_0"/>
      <sheetName val="Elemental_Breakdown+20%"/>
      <sheetName val="Phan_tho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bahan_SNI"/>
      <sheetName val="DAFTAR_BESI_KANAL_C_SIKU"/>
      <sheetName val="Urai__Resap_pengikat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APRON_TAHAP_I"/>
      <sheetName val="ANALISA_BARU_40_M"/>
      <sheetName val="THPDMoi__(2)"/>
      <sheetName val="dongia_(2)"/>
      <sheetName val="TLSKIN_LWR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IPC 08"/>
      <sheetName val="IPC 14"/>
      <sheetName val="IPC 10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Quo. 1"/>
      <sheetName val="MTP"/>
      <sheetName val="MTP1"/>
      <sheetName val="C-LOAD(L-FACTORY.)"/>
      <sheetName val=""/>
      <sheetName val="Bill-2"/>
      <sheetName val="メニュー"/>
      <sheetName val="設定"/>
      <sheetName val="hrgsat"/>
      <sheetName val="Labor &amp; SUB"/>
      <sheetName val="I-ME"/>
      <sheetName val="Dafmat"/>
      <sheetName val="BQ ARS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Master"/>
      <sheetName val="electrical"/>
      <sheetName val="fitoutconfcentre"/>
      <sheetName val="ANALYSER"/>
      <sheetName val="har-sat"/>
      <sheetName val="conc-mix"/>
      <sheetName val="BACK"/>
      <sheetName val="spesifikasi"/>
      <sheetName val="sudut"/>
      <sheetName val="GVL§CT"/>
      <sheetName val="ES STG"/>
      <sheetName val="Mob"/>
      <sheetName val="D7"/>
      <sheetName val="L Staff"/>
      <sheetName val="Cacth_Basin1"/>
      <sheetName val="AN-PRE_(2)"/>
      <sheetName val="STR__HOTEL"/>
      <sheetName val="ARS_apartment"/>
      <sheetName val="PENJUMLAHAN_AKHIR"/>
      <sheetName val="harga_bahan"/>
      <sheetName val="Isolasi_Luar_Dalam"/>
      <sheetName val="Isolasi_Luar"/>
      <sheetName val="Cover_(sh_1)"/>
      <sheetName val="rab_me_(fisik)"/>
      <sheetName val="rab_me_(by_owner)_"/>
      <sheetName val="ANALISA_SM"/>
      <sheetName val="Sat_Bah_&amp;_Up"/>
      <sheetName val="Grand_Rekap"/>
      <sheetName val="Close_June_10"/>
      <sheetName val="BahanUpah"/>
      <sheetName val="Bgt_Jun-05"/>
      <sheetName val=" Harga Satuan"/>
      <sheetName val="Account"/>
      <sheetName val="An Arsitektur"/>
      <sheetName val="An Struktur"/>
      <sheetName val="r_tank"/>
      <sheetName val="TinhGiaNC"/>
      <sheetName val="Thiet Bi"/>
      <sheetName val="Buy vs. Lease Car"/>
      <sheetName val="電気設備表"/>
      <sheetName val="見積書"/>
      <sheetName val="Sheet2"/>
      <sheetName val="General"/>
      <sheetName val="Tong DT"/>
      <sheetName val="phan tic chi tiet"/>
      <sheetName val="phan tich don gia"/>
      <sheetName val="경비2내역"/>
      <sheetName val="Phan tich"/>
      <sheetName val="AUTOMATIC SELECT"/>
      <sheetName val="DTCT"/>
      <sheetName val="D3.1"/>
      <sheetName val="Hrg.Sat"/>
      <sheetName val="hsp-STR-ARS"/>
      <sheetName val="M.Pekerjaan"/>
      <sheetName val="Kontrak awal"/>
      <sheetName val="Check List LBP"/>
      <sheetName val="WP"/>
      <sheetName val="analt"/>
      <sheetName val="nc-m"/>
      <sheetName val="valve-20k"/>
      <sheetName val="Harga Jasa dan Material"/>
      <sheetName val="3-DIV4"/>
      <sheetName val="DHT"/>
      <sheetName val="Satuan Pek."/>
      <sheetName val="PBS"/>
      <sheetName val="REQDELTA"/>
      <sheetName val="TEKNIS"/>
      <sheetName val="RM-034"/>
      <sheetName val="telp"/>
      <sheetName val="trans"/>
      <sheetName val="Kuantitas &amp; Harga"/>
      <sheetName val="DAF.HRG"/>
      <sheetName val="REKAP PORSI 13,5"/>
      <sheetName val="terbilang"/>
      <sheetName val="Informasi"/>
      <sheetName val="rekap ok"/>
      <sheetName val="RANGKUM"/>
      <sheetName val="UNIT PRICE"/>
      <sheetName val="BQ STR"/>
      <sheetName val="HSP"/>
      <sheetName val="rp"/>
      <sheetName val="Urugan Pasir"/>
      <sheetName val="EDTL"/>
      <sheetName val="SDMTA"/>
      <sheetName val="PNT"/>
      <sheetName val="Cash Flow bulanan"/>
      <sheetName val="HS-1"/>
      <sheetName val="Hrg Sat"/>
      <sheetName val="basic_price"/>
      <sheetName val="SPM"/>
      <sheetName val="OwnEq"/>
      <sheetName val="Time Schedule"/>
      <sheetName val="CashIn"/>
      <sheetName val="LMKC 1"/>
      <sheetName val="LMKC 3"/>
      <sheetName val="Lmkc 4"/>
      <sheetName val="Neraca"/>
      <sheetName val="rkapk_cashflow_2014"/>
      <sheetName val="LMKC 6-wip"/>
      <sheetName val="Risiko"/>
      <sheetName val="Tindak Lanjut"/>
      <sheetName val="Profil"/>
      <sheetName val="lap-bulan"/>
      <sheetName val="Lap-Minggu"/>
      <sheetName val="Brd Unit Rate"/>
      <sheetName val="Perhitungan RAB"/>
      <sheetName val="Engine"/>
      <sheetName val="Labour"/>
      <sheetName val="ORET2AN"/>
      <sheetName val="MATAUANG"/>
      <sheetName val="DEV_MAR"/>
      <sheetName val="tr-28202"/>
      <sheetName val="DT SPK"/>
      <sheetName val="TPr1"/>
      <sheetName val="FS"/>
      <sheetName val="Marshal"/>
      <sheetName val="PROJECT"/>
      <sheetName val="Page 10"/>
      <sheetName val="02-M402"/>
      <sheetName val="GAJI"/>
      <sheetName val="Manpower"/>
      <sheetName val="Equipt,Tools&amp;Cons"/>
      <sheetName val="K725"/>
      <sheetName val="L4"/>
      <sheetName val="K33H"/>
      <sheetName val="K621"/>
      <sheetName val="K819"/>
      <sheetName val="K331"/>
      <sheetName val="Galian 1"/>
      <sheetName val="PRICE-COMP"/>
      <sheetName val="SCH"/>
      <sheetName val="analisa harsat"/>
      <sheetName val="sdm"/>
      <sheetName val="notasi"/>
      <sheetName val="Cashflow_ref"/>
      <sheetName val="HDS"/>
      <sheetName val="MET"/>
      <sheetName val="MT0"/>
      <sheetName val="ANALISA - PGRKAN"/>
      <sheetName val="TENAGA"/>
      <sheetName val="SATUAN"/>
      <sheetName val="L_23"/>
      <sheetName val="REKAP ANALISA"/>
      <sheetName val="Particular Sch"/>
      <sheetName val="XLR_NoRangeSheet"/>
      <sheetName val="bahn"/>
      <sheetName val="anls SNI"/>
      <sheetName val="anls alat"/>
      <sheetName val="anls BPJK"/>
      <sheetName val="Anals.1"/>
      <sheetName val="BL"/>
      <sheetName val="Analisa HSP"/>
      <sheetName val="Calca"/>
      <sheetName val="5-Peralatan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DAF-5"/>
      <sheetName val="arab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Bill of Qty MEP"/>
      <sheetName val="BOQ_Aula"/>
      <sheetName val="L-Mechanical"/>
      <sheetName val="Olah"/>
      <sheetName val="Resume-Analisa"/>
      <sheetName val="H-BHN"/>
      <sheetName val="A-BANTU"/>
      <sheetName val="area Depok"/>
      <sheetName val="PROTECTION "/>
      <sheetName val="rek det 1-3"/>
      <sheetName val="besi"/>
      <sheetName val="EXISTING"/>
      <sheetName val="BQ29"/>
      <sheetName val="Qty_pile"/>
      <sheetName val="Steel_slab"/>
      <sheetName val="Steel_tank"/>
      <sheetName val="Steel_wall"/>
      <sheetName val="ALOKASI"/>
      <sheetName val="SUMBER"/>
      <sheetName val="M+MC"/>
      <sheetName val="CV"/>
      <sheetName val="ANALISA-HST"/>
      <sheetName val="pivot2"/>
      <sheetName val="pivot1"/>
      <sheetName val="BQ(M)"/>
      <sheetName val="Priced BOQ"/>
      <sheetName val="TTVanChuyen"/>
      <sheetName val="개산공사비"/>
      <sheetName val="실행철강하도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U.P List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CFA"/>
      <sheetName val="GTTBA"/>
      <sheetName val="变量单"/>
      <sheetName val="beamschedule"/>
      <sheetName val="RC-BEAM"/>
      <sheetName val="Buy_vs__Lease_Car"/>
      <sheetName val="Phase_I_-Over_flow"/>
      <sheetName val="Phase_I"/>
      <sheetName val="Phase_I_I"/>
      <sheetName val="Clean_room_-_Return"/>
      <sheetName val="Clean_room_-_Supply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Chenh lech vat tu"/>
      <sheetName val="Tong hop vat tu"/>
      <sheetName val="Phan tich ca may"/>
      <sheetName val="Chenh lech ca may"/>
      <sheetName val="TLg CN&amp;Laixe"/>
      <sheetName val="TLg CN&amp;Laixe (2)"/>
      <sheetName val="TLg Laitau"/>
      <sheetName val="TLg Laitau (2)"/>
      <sheetName val="Kiem-Toan"/>
      <sheetName val="TSCK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DSHD DH"/>
      <sheetName val="현장별"/>
      <sheetName val="Mẫu (ko xóa)"/>
      <sheetName val="Gia"/>
      <sheetName val="BG"/>
      <sheetName val="8521"/>
      <sheetName val="計算条件"/>
      <sheetName val="000000"/>
      <sheetName val="Building Summary"/>
      <sheetName val="　×22_ELECTRICAL"/>
      <sheetName val="×23_MECHANICAL"/>
      <sheetName val="cost plan"/>
      <sheetName val="Rate (refer vn prj)"/>
      <sheetName val="4.2.1 Đo bóc KL OLK-06"/>
      <sheetName val="4.1.1 CHI TIET OLK-06"/>
      <sheetName val="4 CĂN"/>
      <sheetName val="5.2.1 Đo bóc KL OLK-10"/>
      <sheetName val="CHITIET VL-NC-TT1p"/>
      <sheetName val="Main Feeder"/>
      <sheetName val="PIPES"/>
      <sheetName val="ABB_Trans"/>
      <sheetName val="Capacitor"/>
      <sheetName val="Input_Data-1"/>
      <sheetName val="PE Wire"/>
      <sheetName val="XLPE_Cable"/>
      <sheetName val="BOQ.X1"/>
      <sheetName val="물량표"/>
      <sheetName val="F4-F7"/>
      <sheetName val="D7(1)"/>
      <sheetName val="5-ALAT(1)"/>
      <sheetName val="Reservoir"/>
      <sheetName val="Upah revisi"/>
      <sheetName val="rab-str-TAHAP.1-PC"/>
      <sheetName val="UPAH-2"/>
      <sheetName val="Anal. K"/>
      <sheetName val="Har.Sat"/>
      <sheetName val="Anal.E"/>
      <sheetName val="ocean voyage"/>
      <sheetName val="VV-REV2"/>
      <sheetName val="Chi phi van chuyen"/>
      <sheetName val="Tro giup"/>
      <sheetName val="Gia giao VL den HT"/>
      <sheetName val="Gia VL den HT"/>
      <sheetName val="PARA "/>
      <sheetName val="기성내역"/>
      <sheetName val="물량표S"/>
      <sheetName val="0"/>
      <sheetName val="Dầm 1"/>
      <sheetName val="Cọc nhồi"/>
      <sheetName val="B3A - TOWER A"/>
      <sheetName val="FAB별"/>
      <sheetName val="總表"/>
      <sheetName val="Cash2"/>
      <sheetName val="Z"/>
      <sheetName val="#3E1_GCR"/>
      <sheetName val="GIAVLIEU"/>
      <sheetName val="Vat lieu Canh"/>
      <sheetName val="Div26 - Elect"/>
      <sheetName val="74"/>
      <sheetName val="Deviation BOQ &amp; ORG brand name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-LOAD(L-FACTORY_)"/>
      <sheetName val="U_P_List"/>
      <sheetName val="List_Harga"/>
      <sheetName val="VO_I"/>
      <sheetName val="4-Basic_Price"/>
      <sheetName val="REKAP_ARSITEKTUR"/>
      <sheetName val="REKAPAN_Base_B"/>
      <sheetName val="S_System"/>
      <sheetName val="Soil_factor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Breakdown (B)"/>
      <sheetName val="May"/>
      <sheetName val="NC"/>
      <sheetName val="Vat lieu"/>
      <sheetName val="vua"/>
      <sheetName val="hsp_STR_ARS"/>
      <sheetName val="chitimc"/>
      <sheetName val="LKVL-CK-HT-GD1"/>
      <sheetName val="gtrinh"/>
      <sheetName val="phuluc1"/>
      <sheetName val="lam-moi"/>
      <sheetName val="giathanh1"/>
      <sheetName val="TH VL, NC, DDHT Thanhphuoc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analisa tambahan "/>
      <sheetName val="mc"/>
      <sheetName val="AHSP"/>
      <sheetName val="Harga satuan bahan&amp;upah"/>
      <sheetName val="Peralatan"/>
      <sheetName val="Daft Harga"/>
      <sheetName val="eqp-rek"/>
      <sheetName val="HargaSatuan"/>
      <sheetName val="ANALISA  ALAT LOKASI"/>
      <sheetName val="Anal "/>
      <sheetName val="H. bahan &amp; upah"/>
      <sheetName val="ANalisa "/>
      <sheetName val="An Sat Alat"/>
      <sheetName val="6.2(1) Agregat penutup burtu"/>
      <sheetName val="6.3(6)a Lp Pngkat Asp Btn AC-BC"/>
      <sheetName val="6.6 Lap Perata penet permuk"/>
      <sheetName val="ANALISA 3"/>
      <sheetName val="H S D"/>
      <sheetName val="RAB_OK"/>
      <sheetName val="Anl SNI"/>
      <sheetName val="harga lama"/>
      <sheetName val="MATERIAL ANALISA"/>
      <sheetName val="8LT 12"/>
      <sheetName val="Harsat Rek"/>
      <sheetName val="TAB"/>
      <sheetName val="DH"/>
      <sheetName val="Peralatan (2)"/>
      <sheetName val="HB"/>
      <sheetName val="2"/>
      <sheetName val="Ana-ALAT"/>
      <sheetName val="earth"/>
      <sheetName val="concrete&amp;fw"/>
      <sheetName val="massonry"/>
      <sheetName val="divI"/>
      <sheetName val="divII"/>
      <sheetName val="B_7"/>
      <sheetName val="B_6"/>
      <sheetName val="upah_borong"/>
      <sheetName val="satuan_pek"/>
      <sheetName val="Manhole"/>
      <sheetName val="standards"/>
      <sheetName val="analysis"/>
      <sheetName val="Ref.4-3 Basic Rate India"/>
      <sheetName val="BDC List"/>
      <sheetName val="Phân tích xây tô miền Bắc-VLmua"/>
      <sheetName val="Phân tích xây tô miền Bắc-Khoan"/>
      <sheetName val="hub"/>
      <sheetName val="HRG-PIP2-OKE"/>
      <sheetName val="1.Neo_pbersih-lap"/>
      <sheetName val="6"/>
      <sheetName val="bhn,upah,alat"/>
      <sheetName val="Ans Kom Precast"/>
      <sheetName val="duct"/>
      <sheetName val="RAB-3"/>
      <sheetName val="B - Norelec"/>
      <sheetName val="Harga S Dasar"/>
      <sheetName val="1.2 +1.6"/>
      <sheetName val="D2"/>
      <sheetName val="D3"/>
      <sheetName val="D6"/>
      <sheetName val="An_Konstruksi"/>
      <sheetName val="Daftar Borongan Tenaga"/>
      <sheetName val="AHAS PANEL"/>
      <sheetName val="ANALISA GRS TENGAH"/>
      <sheetName val="Gedung"/>
      <sheetName val="pondasi5"/>
      <sheetName val="plester16"/>
      <sheetName val="Input Harga Produk Upah Pekerja"/>
      <sheetName val="HARGA BAHAN BAKU"/>
      <sheetName val="Référentiel"/>
      <sheetName val="BQ-1A"/>
      <sheetName val="Spec ME"/>
      <sheetName val="hsat-SD"/>
      <sheetName val="an-satuan"/>
      <sheetName val="Rekap-SD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IPL_SCHEDULE"/>
      <sheetName val="DAF-7"/>
      <sheetName val="STR"/>
      <sheetName val="daf-3(OK)"/>
      <sheetName val="daf-7(OK)"/>
      <sheetName val="MONITORING PENGADAAN"/>
      <sheetName val="LNPB"/>
      <sheetName val="Pemakaian besi"/>
      <sheetName val="BS"/>
      <sheetName val="Basis"/>
      <sheetName val="#REF!#REF!-E"/>
      <sheetName val="Manual"/>
      <sheetName val="6PILE  (돌출)"/>
      <sheetName val="Master COA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T"/>
      <sheetName val="ESTI."/>
      <sheetName val="INDIGINEOUS ITEMS "/>
      <sheetName val="gen"/>
      <sheetName val="CFA (ME)"/>
      <sheetName val="MEP Building"/>
      <sheetName val="Tai trong"/>
      <sheetName val="Gioi thieu"/>
      <sheetName val="Tohoptaitrong"/>
      <sheetName val="Gia VL"/>
      <sheetName val="Sheet3"/>
      <sheetName val="DELETE_Rate"/>
      <sheetName val="1.8.CleanRM"/>
      <sheetName val="Project Data"/>
      <sheetName val="M Budget(A2)"/>
      <sheetName val="Material of Quantities"/>
      <sheetName val="Takeoff"/>
      <sheetName val="bang tien luong"/>
      <sheetName val="전기"/>
      <sheetName val="BKL"/>
      <sheetName val="GZ.TP"/>
      <sheetName val="GZ.VT"/>
      <sheetName val="1.1 BOQ "/>
      <sheetName val="SOURCE"/>
      <sheetName val="SILICATE"/>
      <sheetName val="THCT"/>
      <sheetName val="THDZ0,4"/>
      <sheetName val="TH DZ35"/>
      <sheetName val="Bill5"/>
      <sheetName val="Variables"/>
      <sheetName val="Appx"/>
      <sheetName val="Maps"/>
      <sheetName val="Analisa Baku STR ARS"/>
      <sheetName val="Rekap Prelim"/>
      <sheetName val="Rekap Direct Cost Lama"/>
      <sheetName val="Page1"/>
      <sheetName val="BBM-03"/>
      <sheetName val="FORM01"/>
      <sheetName val="Basic_Information"/>
      <sheetName val="ODC Indonesia"/>
      <sheetName val="Har-sat-dasr"/>
      <sheetName val="TONG_HOP_VL-NC"/>
      <sheetName val="CHITIET_VL-NC"/>
      <sheetName val="OFFICE_2_LT"/>
      <sheetName val="D3_1"/>
      <sheetName val="Hrg_Sat"/>
      <sheetName val="Tindak_Lanjut"/>
      <sheetName val="BQ_STR"/>
      <sheetName val="AUG02"/>
      <sheetName val="DAFTAR ISI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data_val"/>
      <sheetName val="data_ee_&lt;nra(2)"/>
      <sheetName val="Disposals"/>
      <sheetName val="BASIC-PRICE"/>
      <sheetName val="DGG"/>
      <sheetName val="PRE (E)"/>
      <sheetName val="PHG"/>
      <sheetName val="토공"/>
      <sheetName val="Control"/>
      <sheetName val="Eq. Mobilization"/>
      <sheetName val="STAFFSCHED "/>
      <sheetName val="COC THU"/>
      <sheetName val="COC DAI TRA"/>
      <sheetName val="KC KHOI NHA NDTS"/>
      <sheetName val="HT KHOI NHA NDTS"/>
      <sheetName val="DTICH"/>
      <sheetName val="Thoat nuoc"/>
      <sheetName val="Input sheet"/>
      <sheetName val="Gia thanh chuoi su"/>
      <sheetName val="Tiep dia"/>
      <sheetName val="Don gia vung III-Can Tho"/>
      <sheetName val="bqusrp"/>
      <sheetName val="coverusrp"/>
      <sheetName val="SITE"/>
      <sheetName val="escond"/>
      <sheetName val="SEPTEMBER"/>
      <sheetName val="RAB (I)"/>
      <sheetName val="P-tanah"/>
      <sheetName val="DAS-SAT"/>
      <sheetName val="HaSatUp"/>
      <sheetName val="ANALISA ALAT BERAT"/>
      <sheetName val="R A B"/>
      <sheetName val="RENPEN"/>
      <sheetName val="fa"/>
      <sheetName val="ELEVATOR"/>
      <sheetName val="GONDOLA"/>
      <sheetName val="cctv"/>
      <sheetName val="STP"/>
      <sheetName val="pemadam"/>
      <sheetName val="telepon"/>
      <sheetName val="SUM-SEC 3"/>
      <sheetName val="Eng_Hrs"/>
      <sheetName val="SP17"/>
      <sheetName val="NC-CM"/>
      <sheetName val="11.1(10)"/>
      <sheetName val="HASAT DASAR"/>
      <sheetName val="27+741(1x12)"/>
      <sheetName val="Parameter"/>
      <sheetName val="Data NCB 04"/>
      <sheetName val="BOQ B. STRUKTUR ARSITEKTUR"/>
      <sheetName val="Prod-1"/>
      <sheetName val="Block A-FlrBm(Conc&amp;Fwk)"/>
      <sheetName val="BQ.AC.FAN"/>
      <sheetName val="Benchmark"/>
      <sheetName val="profit_Const8"/>
      <sheetName val="H_Satuan8"/>
      <sheetName val="Fill_this_out_first___14"/>
      <sheetName val="Balok_Slab6"/>
      <sheetName val="FORM_X_COST8"/>
      <sheetName val="EST__SERVICEHEATEXCHANGER-ATD8"/>
      <sheetName val="Cover_Daf-28"/>
      <sheetName val="Civil_Costs8"/>
      <sheetName val="Pas__Bata6"/>
      <sheetName val="kusen_lt2-36"/>
      <sheetName val="ukuran_kusen6"/>
      <sheetName val="DATA_HARGA6"/>
      <sheetName val="ERCN_ATAP_COST6"/>
      <sheetName val="Rekap_boq6"/>
      <sheetName val="I_Persiapan6"/>
      <sheetName val="3_1_STR_BETON_GD_UTAMA6"/>
      <sheetName val="3_2_STR_BETON_PH6"/>
      <sheetName val="3_3_STR_BAJA6"/>
      <sheetName val="TAM-KUR_STR6"/>
      <sheetName val="4_1__DINDING6"/>
      <sheetName val="4_2_PINTU_&amp;_Jendela6"/>
      <sheetName val="4_3__Lantai6"/>
      <sheetName val="4_4__Plapond6"/>
      <sheetName val="4_5__SANITAIR6"/>
      <sheetName val="4_6__lain-lain6"/>
      <sheetName val="4_7_ARSITEKTUR_(POWER_HOUSE)6"/>
      <sheetName val="7_3__tam-Kur_ARS6"/>
      <sheetName val="Cover_ME6"/>
      <sheetName val="5_1_ELEKTRIKAL-ELEKTRONIK6"/>
      <sheetName val="PEMADAM_KEBAKARAN6"/>
      <sheetName val="UNIT_AC6"/>
      <sheetName val="UNIT_FAN6"/>
      <sheetName val="INSTALASI_(2)6"/>
      <sheetName val="PENJUMLAHAN_TATA_UDARA6"/>
      <sheetName val="5_5_-_ELEKTRONIK6"/>
      <sheetName val="6-Pek__Luar6"/>
      <sheetName val="HIT_AREA_LUAR6"/>
      <sheetName val="Luas_Bangunan6"/>
      <sheetName val="Fill_this_out_first___15"/>
      <sheetName val="Breakdown_Architecture6"/>
      <sheetName val="Breakdown_Structure6"/>
      <sheetName val="Ring_Balok6"/>
      <sheetName val="Harga_ME_6"/>
      <sheetName val="Daftar_berat6"/>
      <sheetName val="Analisa___Upah6"/>
      <sheetName val="Arc_Analysis6"/>
      <sheetName val="An_Str6"/>
      <sheetName val="Bill_sipil6"/>
      <sheetName val="Teq_an6"/>
      <sheetName val="Teq_an_ccrt6"/>
      <sheetName val="Teq_an_Stone6"/>
      <sheetName val="An_Earth6"/>
      <sheetName val="An_Ls_6"/>
      <sheetName val="New_MADC6"/>
      <sheetName val="struktur_tdk_dipakai6"/>
      <sheetName val="Analisa_&amp;_Upah6"/>
      <sheetName val="DAFTAR_HARGA6"/>
      <sheetName val="HRG_BHN6"/>
      <sheetName val="REF_ONLY6"/>
      <sheetName val="BQ_ME6"/>
      <sheetName val="data_RSUD_KIS6"/>
      <sheetName val="BQ_Stdr6"/>
      <sheetName val="inp_data6"/>
      <sheetName val="Analisa__Baku6"/>
      <sheetName val="Rekap_Direct_Cost6"/>
      <sheetName val="Unit_Rate6"/>
      <sheetName val="Currency_Rate6"/>
      <sheetName val="ARS_ADM6"/>
      <sheetName val="Code_026"/>
      <sheetName val="Code_036"/>
      <sheetName val="Code_046"/>
      <sheetName val="Code_056"/>
      <sheetName val="Code_066"/>
      <sheetName val="Code_076"/>
      <sheetName val="Code_096"/>
      <sheetName val="Total_Load_List6"/>
      <sheetName val="analisa_Str6"/>
      <sheetName val="Daftar_Upah6"/>
      <sheetName val="Bill_5_Summary6"/>
      <sheetName val="Daf_16"/>
      <sheetName val="Summary_Sheets6"/>
      <sheetName val="PileCap_6"/>
      <sheetName val="Tie_Beam6"/>
      <sheetName val="RAB_Str_6"/>
      <sheetName val="Daf-III_1_Dinding-TA6"/>
      <sheetName val="Daf-III_2_Pintu_Jendela_TA6"/>
      <sheetName val="REKAPITULASI_AKHIR6"/>
      <sheetName val="Daf-III_6_Lain-lain_TA6"/>
      <sheetName val="Daf-VA_(_TAMBAH_KURANG_TA)6"/>
      <sheetName val="Daf-II_2_(Beton)_TA6"/>
      <sheetName val="Harga_Satuan6"/>
      <sheetName val="Bill_36"/>
      <sheetName val="BQ_F6"/>
      <sheetName val="Harga_Bahan_&amp;_Upah_6"/>
      <sheetName val="MTO_REV_08"/>
      <sheetName val="analisa_prelim5"/>
      <sheetName val="Lantai_Semibasement5"/>
      <sheetName val="Lantai_110"/>
      <sheetName val="Lantai_1A5"/>
      <sheetName val="Lantai_25"/>
      <sheetName val="Lantai_35"/>
      <sheetName val="Lantai_45"/>
      <sheetName val="Lantai_55"/>
      <sheetName val="Lantai_65"/>
      <sheetName val="Lantai_75"/>
      <sheetName val="Lantai_85"/>
      <sheetName val="Lantai_95"/>
      <sheetName val="Lantai_105"/>
      <sheetName val="Lantai_115"/>
      <sheetName val="Lantai_125"/>
      <sheetName val="Lantai_135"/>
      <sheetName val="Lantai_145"/>
      <sheetName val="Lantai_155"/>
      <sheetName val="Lantai_Mesin5"/>
      <sheetName val="Prov__Sum5"/>
      <sheetName val="dATA_pc6"/>
      <sheetName val="Kolom_TG_26"/>
      <sheetName val="DETAIL_BALOK6"/>
      <sheetName val="DETAIL_KOLOM6"/>
      <sheetName val="Klm_Base5"/>
      <sheetName val="B_Lt_1a5"/>
      <sheetName val="dftr_upah5"/>
      <sheetName val="Deep_Well5"/>
      <sheetName val="Pek_Luar5"/>
      <sheetName val="an_el5"/>
      <sheetName val="An_AC_&amp;_Plb5"/>
      <sheetName val="an__struktur5"/>
      <sheetName val="concept_cost_code5"/>
      <sheetName val="summary_cost_code5"/>
      <sheetName val="kas_proyek5"/>
      <sheetName val="lain_lain5"/>
      <sheetName val="Budget_Code6"/>
      <sheetName val="2__MVAC_R16"/>
      <sheetName val="ANALISA_PEK_UMUM5"/>
      <sheetName val="ANALISA_SNI'13_6"/>
      <sheetName val="daftar_material5"/>
      <sheetName val="analisa_SNI5"/>
      <sheetName val="Lt__1_(A)5"/>
      <sheetName val="Steel_Pipe6"/>
      <sheetName val="External_PVC,_PPR,_HDPE6"/>
      <sheetName val="Internal_PVC,_PPR,_HDPE6"/>
      <sheetName val="GI_Sheet6"/>
      <sheetName val="material_5"/>
      <sheetName val="Cover_CKE5"/>
      <sheetName val="Summary_Mech_5"/>
      <sheetName val="Mech__BQ5"/>
      <sheetName val="P_APRIL_20165"/>
      <sheetName val="Qttn_Report5"/>
      <sheetName val="D2_45"/>
      <sheetName val="D4_3_(TE)5"/>
      <sheetName val="D5_3_(TF)_5"/>
      <sheetName val="D8_3_(TJ)5"/>
      <sheetName val="hg_sat_25"/>
      <sheetName val="hg_sat_BM5"/>
      <sheetName val="Lab_A_(FKU)5"/>
      <sheetName val="DATA_WP5"/>
      <sheetName val="Bahan_5"/>
      <sheetName val="Analisa___2_5"/>
      <sheetName val="Analisa_RAP5"/>
      <sheetName val="Sch_Tender5"/>
      <sheetName val="Analisa_RAB5"/>
      <sheetName val="Rekap_RAP5"/>
      <sheetName val="TE_TS_FA_LAN_MATV5"/>
      <sheetName val="bahan_SNI5"/>
      <sheetName val="harga_bahan_M&amp;E5"/>
      <sheetName val="SAT_EL5"/>
      <sheetName val="ANALISA_HARGA_ALAT5"/>
      <sheetName val="ANAL_MATERIAL+ANGKUT5"/>
      <sheetName val="Urai__Resap_pengikat5"/>
      <sheetName val="Bill_Of_Quantity5"/>
      <sheetName val="Harsat_Upah5"/>
      <sheetName val="DAFTAR_BESI_KANAL_C_SIKU5"/>
      <sheetName val="an_mek5"/>
      <sheetName val="upah_bahan5"/>
      <sheetName val="REKAP_C&amp;D5"/>
      <sheetName val="Blok_C_Elektrikal5"/>
      <sheetName val="A+Supl_5"/>
      <sheetName val="Pressure_Gage_Form5"/>
      <sheetName val="KJ_20025"/>
      <sheetName val="Summary_15"/>
      <sheetName val="Bill_4_Summary5"/>
      <sheetName val="Analisa_Gundih5"/>
      <sheetName val="TO_OFF5"/>
      <sheetName val="D_&amp;_W_sizes5"/>
      <sheetName val="rekap_str_ars5"/>
      <sheetName val="Summary_per_costtype15"/>
      <sheetName val="Cat_5"/>
      <sheetName val="custom_check5"/>
      <sheetName val="Tong_hop6"/>
      <sheetName val="TH_kinh_phi5"/>
      <sheetName val="KLDT_DIEN5"/>
      <sheetName val="Dinh_muc_CP_KTCB_khac5"/>
      <sheetName val="CSA_Works5"/>
      <sheetName val="DAFTAR_HARGA_SATUAN_MATERIAL5"/>
      <sheetName val="TLSKIN_LWR5"/>
      <sheetName val="Pre_5"/>
      <sheetName val="RAB_AR&amp;STR5"/>
      <sheetName val="Hoja_35"/>
      <sheetName val="Analisa_Harga_Satuan5"/>
      <sheetName val="Analisa_ME2"/>
      <sheetName val="URA_E4502"/>
      <sheetName val="AHS_ME_2"/>
      <sheetName val="REKAP_TOT2"/>
      <sheetName val="rab_me_(fisik)2"/>
      <sheetName val="rab_me_(by_owner)_2"/>
      <sheetName val="APRON_TAHAP_I5"/>
      <sheetName val="ANALISA_BARU_40_M5"/>
      <sheetName val="THPDMoi__(2)5"/>
      <sheetName val="dongia_(2)5"/>
      <sheetName val="DHS_Alat5"/>
      <sheetName val="DHS_Bahan_Material5"/>
      <sheetName val="DHS_Upah5"/>
      <sheetName val="Rekap_Addendum5"/>
      <sheetName val="Cover_(x)5"/>
      <sheetName val="Cor_Apt5"/>
      <sheetName val="Don_gia_chi_tiet5"/>
      <sheetName val="B7_ALU_GLASS_D&amp;W5"/>
      <sheetName val="B3_CONCRETE_WORKS5"/>
      <sheetName val="B8_FINISHING_WORKS5"/>
      <sheetName val="B4_MASONRY_WORKS5"/>
      <sheetName val="B5_METAL_WORKS5"/>
      <sheetName val="List_of_Houses5"/>
      <sheetName val="B2_SITE_WORKS5"/>
      <sheetName val="B6_THERMAL&amp;MOITURE5"/>
      <sheetName val="Du_thau5"/>
      <sheetName val="Unt_rate5"/>
      <sheetName val="Elemental_Breakdown+20%5"/>
      <sheetName val="Smry_Wk_(P_I)5"/>
      <sheetName val="1_Requisition(E)5"/>
      <sheetName val="TONGKE3p_5"/>
      <sheetName val="KL_chốt_LV5"/>
      <sheetName val="Du_toan5"/>
      <sheetName val="1_05"/>
      <sheetName val="Phan_tho5"/>
      <sheetName val="NC_NEW5"/>
      <sheetName val="TB_NẶNG5"/>
      <sheetName val="BAO_CHE5"/>
      <sheetName val="TỔNG_HỢP5"/>
      <sheetName val="AN_TOAN5"/>
      <sheetName val="Cong_tac_tam5"/>
      <sheetName val="TB_CHONG_DO_(GG_chen)5"/>
      <sheetName val="Customer_list5"/>
      <sheetName val="1_1_Barrette_pile5"/>
      <sheetName val="Bang_gia_2011_10_125"/>
      <sheetName val="4_canh5"/>
      <sheetName val="Land_Dev't__Ph-15"/>
      <sheetName val="general_requirements5"/>
      <sheetName val="Main_Package5"/>
      <sheetName val="D4_-_PLB5"/>
      <sheetName val="Chiết_tính_BS5"/>
      <sheetName val="Summary_tb5"/>
      <sheetName val="ANALISA_SM2"/>
      <sheetName val="Alat_B2"/>
      <sheetName val="Bahan_B2"/>
      <sheetName val="Upah_B2"/>
      <sheetName val="HARSAT_(DC)2"/>
      <sheetName val="BAHAN_(2)2"/>
      <sheetName val="An-Sipil(ADA_KODE)2"/>
      <sheetName val="harga_bahan2"/>
      <sheetName val="Analisa_-Baku2"/>
      <sheetName val="Grand_Rekap1"/>
      <sheetName val="Harga_Dasar2"/>
      <sheetName val="FORM_1_(PROD_15-5)2"/>
      <sheetName val="MAPDC_2"/>
      <sheetName val="FORM_4_(PROD_15-8)2"/>
      <sheetName val="Alat_DC2"/>
      <sheetName val="Pemakaian_Alat+Tenaga2"/>
      <sheetName val="FORM_5_(PROD_15-9)2"/>
      <sheetName val="FORM_7_(PROD_15-11)2"/>
      <sheetName val="HARGA_MATERIAL2"/>
      <sheetName val="Cover_(sh_1)2"/>
      <sheetName val="D_BOARD2"/>
      <sheetName val="Rekap_dpb_112"/>
      <sheetName val="Agregat_Halus_&amp;_Kasar2"/>
      <sheetName val="AN-PRE_(2)2"/>
      <sheetName val="STR__HOTEL2"/>
      <sheetName val="Analisa_pemkot1"/>
      <sheetName val="Sat_Bah_&amp;_Up1"/>
      <sheetName val="List_Harga1"/>
      <sheetName val="VO_I1"/>
      <sheetName val="4-Basic_Price1"/>
      <sheetName val="Cacth_Basin11"/>
      <sheetName val="S_System1"/>
      <sheetName val="REKAPAN_Base_B1"/>
      <sheetName val="HRG_BAHAN_&amp;_UPAH_okk1"/>
      <sheetName val="Analis_Kusen_okk1"/>
      <sheetName val="Perm__Test1"/>
      <sheetName val="Soil_factor1"/>
      <sheetName val="Analisa_Hrg_Sat_1"/>
      <sheetName val="Perbandingan_Pay_Item_(3)1"/>
      <sheetName val="CASH_WILAYAH1"/>
      <sheetName val="hutang-lapangan_1"/>
      <sheetName val="REKAP_ARSITEKTUR1"/>
      <sheetName val="Ans_Kom_Precast"/>
      <sheetName val="ARS_apartment2"/>
      <sheetName val="PENJUMLAHAN_AKHIR2"/>
      <sheetName val="Har_Sat"/>
      <sheetName val="Binder_"/>
      <sheetName val="daf_isi_(xref)"/>
      <sheetName val="D)_Cabling_Installation5"/>
      <sheetName val="Le_MERIDIEN5"/>
      <sheetName val="UNITED_PHARMA5"/>
      <sheetName val="Isolasi_Luar_Dalam2"/>
      <sheetName val="Isolasi_Luar2"/>
      <sheetName val="Noodles_(assumptions)1"/>
      <sheetName val="国債_1"/>
      <sheetName val="Sumber_Daya1"/>
      <sheetName val="Close_June_102"/>
      <sheetName val="Rebar_FL_28_add75"/>
      <sheetName val="Finishes_applied5"/>
      <sheetName val="Room_matrix5"/>
      <sheetName val="Ｎｏ_135"/>
      <sheetName val="KET_CAU_CT55"/>
      <sheetName val="Đơn_giá_khoán5"/>
      <sheetName val="Civil_Works5"/>
      <sheetName val="Define_finishing5"/>
      <sheetName val="MAIN_SUM5"/>
      <sheetName val="MTO_REV_09"/>
      <sheetName val="Area_Cal5"/>
      <sheetName val="Urai___Guide_Post1"/>
      <sheetName val="Urai_Galian_Tanah1"/>
      <sheetName val="BQ_OE1"/>
      <sheetName val="RAB_JALUR_TEMILING_1"/>
      <sheetName val="Agg_Halus_&amp;_Kasar1"/>
      <sheetName val="Analisa_SNI_STANDART_1"/>
      <sheetName val="Analisa_Fave1"/>
      <sheetName val="Harsat_Bahan1"/>
      <sheetName val="Harsat_Subkon1"/>
      <sheetName val="HARGA_SATUAN_DASAR1"/>
      <sheetName val="REKAP_PORSI_13,5"/>
      <sheetName val="rekap_ok"/>
      <sheetName val="Cash_Flow_bulanan"/>
      <sheetName val="Hrg_Sat1"/>
      <sheetName val="BQ_ARS"/>
      <sheetName val="UNIT_PRICE"/>
      <sheetName val="C-LOAD(L-FACTORY_)1"/>
      <sheetName val="OFFICE_2_LT1"/>
      <sheetName val="Master_1_01"/>
      <sheetName val="BM_DATA_SHEET1"/>
      <sheetName val="Hit_Vol_Str_Jambi1"/>
      <sheetName val="CF_Alat1"/>
      <sheetName val="Analisa_Tend1"/>
      <sheetName val="REKAP_BQ_1"/>
      <sheetName val="BQ_&amp;_Harga1"/>
      <sheetName val="rap_rinci"/>
      <sheetName val="ANALIS_2"/>
      <sheetName val="ANALIS_1"/>
      <sheetName val="Public_Area"/>
      <sheetName val="BOQ_CBM1"/>
      <sheetName val="TONG_HOP_VL-NC1"/>
      <sheetName val="CHITIET_VL-NC1"/>
      <sheetName val="DATA_CABLE"/>
      <sheetName val="Calculation_UNC5"/>
      <sheetName val="Data_Arc3"/>
      <sheetName val="Data_Str_H3"/>
      <sheetName val="Data_Str_V3"/>
      <sheetName val="Input_Arc3"/>
      <sheetName val="Input_Str3"/>
      <sheetName val="QS_Str3"/>
      <sheetName val="QS_Breakdown3"/>
      <sheetName val="QS_Arc3"/>
      <sheetName val="GOC-KO_IN3"/>
      <sheetName val="DETAIL_3"/>
      <sheetName val="IPC_083"/>
      <sheetName val="IPC_143"/>
      <sheetName val="IPC_10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Quo__13"/>
      <sheetName val="Labor_&amp;_SUB"/>
      <sheetName val="Phase_I_-Over_flow2"/>
      <sheetName val="Phase_I2"/>
      <sheetName val="Phase_I_I2"/>
      <sheetName val="Clean_room_-_Return2"/>
      <sheetName val="Clean_room_-_Supply2"/>
      <sheetName val="ES_STG"/>
      <sheetName val="L_Staff"/>
      <sheetName val="_Harga_Satuan"/>
      <sheetName val="Analisa_Harga"/>
      <sheetName val="An_Arsitektur"/>
      <sheetName val="An_Struktur"/>
      <sheetName val="area_Depok"/>
      <sheetName val="sat_pekerjaan"/>
      <sheetName val="D_1_5"/>
      <sheetName val="D_2_2"/>
      <sheetName val="PROTECTION_"/>
      <sheetName val="Thiet_Bi3"/>
      <sheetName val="Buy_vs__Lease_Car2"/>
      <sheetName val="Tong_DT2"/>
      <sheetName val="phan_tic_chi_tiet2"/>
      <sheetName val="phan_tich_don_gia2"/>
      <sheetName val="Phan_tich2"/>
      <sheetName val="AUTOMATIC_SELECT2"/>
      <sheetName val="Galian_1"/>
      <sheetName val="Tindak_Lanjut1"/>
      <sheetName val="BQ_STR1"/>
      <sheetName val="Brd_Unit_Rate"/>
      <sheetName val="Perhitungan_RAB"/>
      <sheetName val="Priced_BOQ2"/>
      <sheetName val="Hệ_số_và_tỷ_giá2"/>
      <sheetName val="BAO_GIA2"/>
      <sheetName val="CPC_(phuc_vu_tinh_cost)2"/>
      <sheetName val="Chi_phi_gian_tiep2"/>
      <sheetName val="He_so2"/>
      <sheetName val="1__KC_XUONG_SAN_XUAT2"/>
      <sheetName val="U_P_List1"/>
      <sheetName val="May_TC2"/>
      <sheetName val="Nhan_cong2"/>
      <sheetName val="DM_ChiPhi2"/>
      <sheetName val="4,_Prelim2"/>
      <sheetName val="Chenh_lech_vat_tu1"/>
      <sheetName val="Tong_hop_vat_tu1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DSHD_DH1"/>
      <sheetName val="Mẫu_(ko_xóa)1"/>
      <sheetName val="Building_Summary"/>
      <sheetName val="cost_plan"/>
      <sheetName val="Rate_(refer_vn_prj)"/>
      <sheetName val="4_2_1_Đo_bóc_KL_OLK-061"/>
      <sheetName val="4_1_1_CHI_TIET_OLK-061"/>
      <sheetName val="4_CĂN1"/>
      <sheetName val="5_2_1_Đo_bóc_KL_OLK-101"/>
      <sheetName val="CHITIET_VL-NC-TT1p1"/>
      <sheetName val="Main_Feeder1"/>
      <sheetName val="PE_Wire"/>
      <sheetName val="BOQ_X11"/>
      <sheetName val="RESUME_(2)"/>
      <sheetName val="Rekap_Bill"/>
      <sheetName val="Daf_Alat"/>
      <sheetName val="Jdw_Alat"/>
      <sheetName val="S_Penawar"/>
      <sheetName val="Executive_Summary"/>
      <sheetName val="Bill_of_Qty_MEP"/>
      <sheetName val="BQ_(by_owner)"/>
      <sheetName val="Urugan_Pasir"/>
      <sheetName val="bahan_2004"/>
      <sheetName val="prime_coal"/>
      <sheetName val="Analisa_D&amp;W"/>
      <sheetName val="D3_11"/>
      <sheetName val="Hrg_Sat2"/>
      <sheetName val="Satuan_Pek_"/>
      <sheetName val="ocean_voyage"/>
      <sheetName val="Chi_phi_van_chuyen1"/>
      <sheetName val="Tro_giup1"/>
      <sheetName val="Gia_giao_VL_den_HT1"/>
      <sheetName val="Gia_VL_den_HT1"/>
      <sheetName val="PARA_"/>
      <sheetName val="Dầm_1"/>
      <sheetName val="Cọc_nhồi"/>
      <sheetName val="B3A_-_TOWER_A"/>
      <sheetName val="Vat_lieu_Canh"/>
      <sheetName val="Div26_-_Elect"/>
      <sheetName val="Phân_tích_xây_tô_miền_Bắc-GD6"/>
      <sheetName val="Deviation_BOQ_&amp;_ORG_brand_name"/>
      <sheetName val="Breakdown_(B)"/>
      <sheetName val="Vat_lieu"/>
      <sheetName val="Spec_ME"/>
      <sheetName val="MONITORING_PENGADAAN"/>
      <sheetName val="Pemakaian_besi"/>
      <sheetName val="C2_HARGA_MAT_CFIA"/>
      <sheetName val="DATA__PENAWARAN"/>
      <sheetName val="Ref_4-3_Basic_Rate_India"/>
      <sheetName val="BDC_List"/>
      <sheetName val="Phân_tích_xây_tô_miền_Bắc-VLmua"/>
      <sheetName val="Phân_tích_xây_tô_miền_Bắc-Khoan"/>
      <sheetName val="Page_10"/>
      <sheetName val="anls_SNI"/>
      <sheetName val="anls_alat"/>
      <sheetName val="anls_BPJK"/>
      <sheetName val="Kontrak_awal"/>
      <sheetName val="Check_List_LBP"/>
      <sheetName val="Harga_Jasa_dan_Material"/>
      <sheetName val="TH_VL,_NC,_DDHT_Thanhphuoc"/>
      <sheetName val="DON_GIA"/>
      <sheetName val="t-h_HA_THE"/>
      <sheetName val="CHITIET_VL-NC-TT_-1p"/>
      <sheetName val="TONG_HOP_VL-NC_TT"/>
      <sheetName val="TH_XL"/>
      <sheetName val="Analisa_Baku_STR_ARS"/>
      <sheetName val="Rekap_Prelim"/>
      <sheetName val="Rekap_Direct_Cost_Lama"/>
      <sheetName val="ANALISA_-_PGRKAN"/>
      <sheetName val="Master_COA"/>
      <sheetName val="Mat_Elk1"/>
      <sheetName val="RAB_REVISI1"/>
      <sheetName val="Mat_Mek1"/>
      <sheetName val="quot_1"/>
      <sheetName val="sheet_21"/>
      <sheetName val="RAB_ME1"/>
      <sheetName val="NP_7"/>
      <sheetName val="F1c_DATA_ADM6"/>
      <sheetName val="Analisa_Upah_&amp;_Bahan_Plum"/>
      <sheetName val="Kuantitas_&amp;_Harga"/>
      <sheetName val="ETAB_2"/>
      <sheetName val="main_summary"/>
      <sheetName val="F_ALARM"/>
      <sheetName val="Bill_No__4_Pumbing"/>
      <sheetName val="Tray_+_ladder"/>
      <sheetName val="Pekerjaan_"/>
      <sheetName val="RASK_ALL"/>
      <sheetName val="rekap_mekanikal"/>
      <sheetName val="Kuantitas___Harga"/>
      <sheetName val="ANALISA_HARGA_"/>
      <sheetName val="DUTCH_CONE"/>
      <sheetName val="rab-ramp_B"/>
      <sheetName val="rab-ramp_D"/>
      <sheetName val="rab-ramp_G"/>
      <sheetName val="MEKANIKAL_"/>
      <sheetName val="Analisa_Quarry"/>
      <sheetName val="H_SAT"/>
      <sheetName val="AnalisaSIPIL_RIIL"/>
      <sheetName val="analisa_ARS"/>
      <sheetName val="610_07A"/>
      <sheetName val="metode_"/>
      <sheetName val="RAB_PRO"/>
      <sheetName val="analis_standar(20m)"/>
      <sheetName val="ANAL_BETON"/>
      <sheetName val="HARGA_ALAT"/>
      <sheetName val="AGG,_C"/>
      <sheetName val="URAIAN_"/>
      <sheetName val="Sheet2_Alat"/>
      <sheetName val="Sheet2_Mtrial"/>
      <sheetName val="HARDAS_SALAH"/>
      <sheetName val="Sheet2_Upah"/>
      <sheetName val="Rek_Cianten3"/>
      <sheetName val="DT_SPK"/>
      <sheetName val="Upah_&amp;_Bahan"/>
      <sheetName val="Rekap_Gab"/>
      <sheetName val="cash_Lap"/>
      <sheetName val="Anals_1"/>
      <sheetName val="ODC_Indonesia"/>
      <sheetName val="DAFTAR_ISI"/>
      <sheetName val="List_Of_Basic_Price"/>
      <sheetName val="Pick_List"/>
      <sheetName val="Perhit_Alat"/>
      <sheetName val="CAB_2"/>
      <sheetName val="Analisa_Hourly"/>
      <sheetName val="Std-Prod_KS"/>
      <sheetName val="BL_Temp"/>
      <sheetName val="BL_Modif"/>
      <sheetName val="TB_(UNAUDITED)_01-12_2006"/>
      <sheetName val="Tax_Models"/>
      <sheetName val="6PILE__(돌출)"/>
      <sheetName val="ESTI_"/>
      <sheetName val="INDIGINEOUS_ITEMS_"/>
      <sheetName val="CFA_(ME)"/>
      <sheetName val="MEP_Building"/>
      <sheetName val="Tai_trong"/>
      <sheetName val="Gioi_thieu"/>
      <sheetName val="Gia_VL"/>
      <sheetName val="1_8_CleanRM"/>
      <sheetName val="Project_Data"/>
      <sheetName val="M_Budget(A2)"/>
      <sheetName val="Material_of_Quantities"/>
      <sheetName val="bang_tien_luong"/>
      <sheetName val="GZ_TP"/>
      <sheetName val="GZ_VT"/>
      <sheetName val="1_1_BOQ_"/>
      <sheetName val="TH_DZ35"/>
      <sheetName val="1_Neo_pbersih-lap"/>
      <sheetName val="RAB_(I)"/>
      <sheetName val="PRE_(E)"/>
      <sheetName val="STAFFSCHED_"/>
      <sheetName val="Eq__Mobilization"/>
      <sheetName val="COC_THU"/>
      <sheetName val="COC_DAI_TRA"/>
      <sheetName val="KC_KHOI_NHA_NDTS"/>
      <sheetName val="HT_KHOI_NHA_NDTS"/>
      <sheetName val="Thoat_nuoc"/>
      <sheetName val="Input_sheet"/>
      <sheetName val="Gia_thanh_chuoi_su"/>
      <sheetName val="Tiep_dia"/>
      <sheetName val="Don_gia_vung_III-Can_Tho"/>
      <sheetName val="rek_det_1-3"/>
      <sheetName val="Particular_Sch"/>
      <sheetName val="REKAP_ANALISA"/>
      <sheetName val="11_1(10)"/>
      <sheetName val="HASAT_DASAR"/>
      <sheetName val="Data_NCB_04"/>
      <sheetName val="BOQ_B__STRUKTUR_ARSITEKTUR"/>
      <sheetName val="Block_A-FlrBm(Conc&amp;Fwk)"/>
      <sheetName val="ANALISA_ALAT_BERAT"/>
      <sheetName val="R_A_B"/>
      <sheetName val="SUM-SEC_3"/>
      <sheetName val="Paul base sheet "/>
      <sheetName val="administrasi"/>
      <sheetName val="Sat Bah _ Up"/>
      <sheetName val="Cover Sheet"/>
      <sheetName val="PRO"/>
      <sheetName val="PROJ CASH"/>
      <sheetName val="Exchange Rates"/>
      <sheetName val="HargaBahan"/>
      <sheetName val="SATUAN JADI "/>
      <sheetName val="HM.MEK."/>
      <sheetName val="PROGBLN"/>
      <sheetName val="depan"/>
      <sheetName val="Vol Pek"/>
      <sheetName val="Mobdemob"/>
      <sheetName val="Embank"/>
      <sheetName val="HSBahan"/>
      <sheetName val="RT13526 CPI"/>
      <sheetName val="D.UPH&amp;PEK"/>
      <sheetName val="Bill_Qua"/>
      <sheetName val="Hrg-Das"/>
      <sheetName val="Anal-1"/>
      <sheetName val="C"/>
      <sheetName val="I"/>
      <sheetName val="J"/>
      <sheetName val="bilangan"/>
      <sheetName val="H Satuan Dasar"/>
      <sheetName val="Analisa Teknik"/>
      <sheetName val="UPH,BHN,ALT"/>
      <sheetName val="curve s"/>
      <sheetName val="H.BAHAN"/>
      <sheetName val="Kosong"/>
      <sheetName val="INPUT HARIAN"/>
      <sheetName val="COST-PERSON-J.O."/>
      <sheetName val="RENTAL1"/>
      <sheetName val="Analisa Upah _ Bahan Plum"/>
      <sheetName val="lkalibrasi BENENAIN"/>
      <sheetName val="IS_Sum_CM"/>
      <sheetName val="Thuc thanh"/>
      <sheetName val="KHDTCC"/>
      <sheetName val="Tai khoan"/>
      <sheetName val="Data "/>
      <sheetName val="Cốt thép"/>
      <sheetName val="Civil"/>
      <sheetName val="대비"/>
      <sheetName val="PHAN NGAM"/>
      <sheetName val="DL"/>
      <sheetName val="TOA DO PANEL"/>
      <sheetName val="Schedules"/>
      <sheetName val="Painting"/>
      <sheetName val="Measure 1306"/>
      <sheetName val="SV-supporting info"/>
      <sheetName val="Phan tich DG"/>
      <sheetName val="Chung"/>
      <sheetName val="cPanel"/>
      <sheetName val="GC"/>
      <sheetName val="HG_Info"/>
      <sheetName val="Mác"/>
      <sheetName val="QC"/>
      <sheetName val="CO"/>
      <sheetName val="Tong du toan"/>
      <sheetName val="DANHMUC"/>
      <sheetName val="Dự thầu"/>
      <sheetName val="Chênh lệch máy thi công"/>
      <sheetName val="Chênh lệch nhân công"/>
      <sheetName val="Chênh lệch vật liệu"/>
      <sheetName val="01.C.NHOI"/>
      <sheetName val="DATA.KC"/>
      <sheetName val="02.T.VAY"/>
      <sheetName val="CFS3"/>
      <sheetName val="gia vt"/>
      <sheetName val="1.BILL MOI THAU CAN THUONG"/>
      <sheetName val="KINH PHI TONG HOP"/>
      <sheetName val="TEN HANG MUC "/>
      <sheetName val="ChiTietDZ"/>
      <sheetName val="VuaBT"/>
      <sheetName val="THONG KE CAU KIEN"/>
      <sheetName val="THVT"/>
      <sheetName val="D_MUC"/>
      <sheetName val="hinhhoc"/>
      <sheetName val="TEN CONG TRINH"/>
      <sheetName val="금융"/>
      <sheetName val="유림골조"/>
      <sheetName val="Schedule S-Curve Revision#3"/>
      <sheetName val="Cst Pkg-Eden"/>
      <sheetName val="QUO"/>
      <sheetName val="Project Sheet"/>
      <sheetName val="DATA_CABLE1"/>
      <sheetName val="C2_HARGA_MAT_CFIA1"/>
      <sheetName val="Basic_Price1"/>
      <sheetName val="rap_rinci1"/>
      <sheetName val="ANALIS_21"/>
      <sheetName val="ANALIS_11"/>
      <sheetName val="Public_Area1"/>
      <sheetName val="DATA__PENAWARAN1"/>
      <sheetName val="An_Arsitektur1"/>
      <sheetName val="An_Struktur1"/>
      <sheetName val="Binder_1"/>
      <sheetName val="daf_isi_(xref)1"/>
      <sheetName val="Har_Sat1"/>
      <sheetName val="BQ_ARS1"/>
      <sheetName val="prime_coal1"/>
      <sheetName val="bahan_20041"/>
      <sheetName val="ENG-101"/>
      <sheetName val="civil-work"/>
      <sheetName val="Found 150 kv w pile"/>
      <sheetName val="Found 500 w pile"/>
      <sheetName val="Uraian"/>
      <sheetName val="sch 1.2"/>
      <sheetName val="data-1"/>
      <sheetName val="finalisasi"/>
      <sheetName val="H_Satu`n"/>
      <sheetName val="Struktur Atas"/>
      <sheetName val="Persiap"/>
      <sheetName val="R_SM_KIN"/>
      <sheetName val="Natural Account Chart"/>
      <sheetName val="Anl-Alat"/>
      <sheetName val="DivVII"/>
      <sheetName val="ANALISA (2)"/>
      <sheetName val="ana_str"/>
      <sheetName val="Harga Bahan &amp; Upah"/>
      <sheetName val="Lembar 1_2_2"/>
      <sheetName val="Analisa BOW 08 NP"/>
      <sheetName val="Rekap "/>
      <sheetName val="ahs_bhn"/>
      <sheetName val="dft~alt"/>
      <sheetName val="dtkont"/>
      <sheetName val="jdw"/>
      <sheetName val="jdw~bhn"/>
      <sheetName val="jdw~tng_alt"/>
      <sheetName val="jdwmob"/>
      <sheetName val="konfirm"/>
      <sheetName val="mpu"/>
      <sheetName val="btpecah"/>
      <sheetName val="urut~keg"/>
      <sheetName val="daftar harga satuan upah"/>
      <sheetName val="daftar harga satuan bahan"/>
      <sheetName val="Indeks"/>
      <sheetName val="U.B.A"/>
      <sheetName val="ITB COST"/>
      <sheetName val="C.16"/>
      <sheetName val="C.19"/>
      <sheetName val="C.21"/>
      <sheetName val="C.23"/>
      <sheetName val="C.25"/>
      <sheetName val="C.7"/>
      <sheetName val="C.9"/>
      <sheetName val="Harsat Pekerjaan"/>
      <sheetName val="II.3 HSD"/>
      <sheetName val="ANHASZZ"/>
      <sheetName val="RAB FIX"/>
      <sheetName val="Data-Masukan"/>
      <sheetName val="MBS Accounts_Casino"/>
      <sheetName val="Akun"/>
      <sheetName val="Atur Laporan"/>
      <sheetName val="Jurnal"/>
      <sheetName val="Indirect"/>
      <sheetName val="Rekap (2)"/>
      <sheetName val="Analisa Transport"/>
      <sheetName val="electrical Work Price List (2)"/>
      <sheetName val="ANALISA CABLE"/>
      <sheetName val="NC + VT"/>
      <sheetName val="DGchitiet "/>
      <sheetName val="CP HMC"/>
      <sheetName val="Tong hop DT XDCT"/>
      <sheetName val="TH_CPTB"/>
      <sheetName val="CP Khac cuoc VC"/>
      <sheetName val="차액보증"/>
      <sheetName val="Preliminary"/>
      <sheetName val="BPTC-CTC"/>
      <sheetName val="05A-Guardhouse"/>
      <sheetName val="01-Main building"/>
      <sheetName val="02-Office"/>
      <sheetName val="03-Utility"/>
      <sheetName val="04-Pipe bridge"/>
      <sheetName val="07-Bike park"/>
      <sheetName val="Leveling"/>
      <sheetName val="Bill 2 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barchart"/>
      <sheetName val="BANGTRA"/>
      <sheetName val="ctdg"/>
      <sheetName val="CANDOI"/>
      <sheetName val="MATK"/>
      <sheetName val="NHATKY"/>
      <sheetName val="CTPS"/>
      <sheetName val="VCBo"/>
      <sheetName val="DMCP"/>
      <sheetName val="TH Vat tu"/>
      <sheetName val="BocXep"/>
      <sheetName val="TinhGiaMTC"/>
      <sheetName val="TH N.Cong"/>
      <sheetName val="Bang KL"/>
      <sheetName val="VCThuy"/>
      <sheetName val="TH May TC"/>
      <sheetName val="PTVT DIEN"/>
      <sheetName val="Thong ke thiet bi"/>
      <sheetName val="CD"/>
      <sheetName val="Cur"/>
      <sheetName val="PAVEMENT"/>
      <sheetName val="Criteria"/>
      <sheetName val="S"/>
      <sheetName val="U"/>
      <sheetName val="BUL"/>
      <sheetName val="Rambu"/>
      <sheetName val="Main"/>
      <sheetName val="97 사업추정(WEKI)"/>
      <sheetName val="Biaya alat"/>
      <sheetName val="Ana. PU"/>
      <sheetName val="HB "/>
      <sheetName val="Sat_Bahu"/>
      <sheetName val="anal rab"/>
      <sheetName val="22"/>
      <sheetName val="Asumsi"/>
      <sheetName val="RAB "/>
      <sheetName val="UPAH DAN BAHAN"/>
      <sheetName val="RAW MATERIALS "/>
      <sheetName val="Jurnal Transaksi"/>
      <sheetName val="Kode"/>
      <sheetName val="Hst_mat"/>
      <sheetName val="PENERIMAAN"/>
      <sheetName val="BQ-1"/>
      <sheetName val="RPP01 6"/>
      <sheetName val="pricelist"/>
      <sheetName val="Harga Mat "/>
      <sheetName val="cat"/>
      <sheetName val="std.wt."/>
      <sheetName val="12mar98 electronic"/>
      <sheetName val="CASH LAPANGAN"/>
      <sheetName val="HUTANG LAPANGAN"/>
      <sheetName val="HUTANG WILAYAH"/>
      <sheetName val="Scd.T"/>
      <sheetName val="Scd.RJl"/>
      <sheetName val="Scd.RJem"/>
      <sheetName val="JARAK PARSIAL"/>
      <sheetName val="APEK"/>
      <sheetName val="ASAT"/>
      <sheetName val="ANALIS ALAT"/>
      <sheetName val="OP. ALAT"/>
      <sheetName val="OP. PERJAM"/>
      <sheetName val="KAN. LOKAL"/>
      <sheetName val="S-Curve"/>
      <sheetName val="Analis harga"/>
      <sheetName val="altsewa"/>
      <sheetName val="List Plant"/>
      <sheetName val="WF "/>
      <sheetName val="EVALUASI ALM"/>
      <sheetName val="harga perolehan"/>
      <sheetName val="an spandrel"/>
      <sheetName val="DEKKSON"/>
      <sheetName val="ANA KSN PNT KAYU"/>
      <sheetName val="cuting laser"/>
      <sheetName val="KACA LAMINATE"/>
      <sheetName val="SECTON"/>
      <sheetName val="PARTISI"/>
      <sheetName val="ANA KSN &amp; PINTU KY"/>
      <sheetName val="ANA BESI"/>
      <sheetName val="Art"/>
      <sheetName val="U_rate"/>
      <sheetName val="CPAoC"/>
      <sheetName val="HRG DSR APP"/>
      <sheetName val="Hrgdsrupah"/>
      <sheetName val="Pek tanah"/>
      <sheetName val="Sheet1 (3)"/>
      <sheetName val="Satuan Dasar"/>
      <sheetName val="10.1 (1)"/>
      <sheetName val="10.1 (2)"/>
      <sheetName val="10.1 (3)"/>
      <sheetName val="10.1 (4)"/>
      <sheetName val="10.1 (5)"/>
      <sheetName val="Master Data"/>
      <sheetName val="Mgg 3"/>
      <sheetName val="Jrnl_Kas"/>
      <sheetName val="Project A"/>
      <sheetName val="Rugi-Laba"/>
      <sheetName val="RULA"/>
      <sheetName val="RL-Non MF"/>
      <sheetName val="RL-Non MF (2)"/>
      <sheetName val="NT"/>
      <sheetName val="div31"/>
      <sheetName val="HARGA&amp;UPAH"/>
      <sheetName val="ANALISA ALAT"/>
      <sheetName val="CBR"/>
      <sheetName val="Step-by-step"/>
      <sheetName val="category"/>
      <sheetName val="MAT&amp;LABOR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5-ALAT(Berat)"/>
      <sheetName val="Prices"/>
      <sheetName val="Thuc_thanh"/>
      <sheetName val="Tai_khoan"/>
      <sheetName val="profit_Const9"/>
      <sheetName val="FORM_X_COST9"/>
      <sheetName val="H_Satuan9"/>
      <sheetName val="EST__SERVICEHEATEXCHANGER-ATD9"/>
      <sheetName val="Cover_Daf-29"/>
      <sheetName val="Civil_Costs9"/>
      <sheetName val="Fill_this_out_first___16"/>
      <sheetName val="Balok_Slab7"/>
      <sheetName val="Pas__Bata7"/>
      <sheetName val="kusen_lt2-37"/>
      <sheetName val="ukuran_kusen7"/>
      <sheetName val="DATA_HARGA7"/>
      <sheetName val="ERCN_ATAP_COST7"/>
      <sheetName val="Rekap_boq7"/>
      <sheetName val="I_Persiapan7"/>
      <sheetName val="3_1_STR_BETON_GD_UTAMA7"/>
      <sheetName val="3_2_STR_BETON_PH7"/>
      <sheetName val="3_3_STR_BAJA7"/>
      <sheetName val="TAM-KUR_STR7"/>
      <sheetName val="4_1__DINDING7"/>
      <sheetName val="4_2_PINTU_&amp;_Jendela7"/>
      <sheetName val="4_3__Lantai7"/>
      <sheetName val="4_4__Plapond7"/>
      <sheetName val="4_5__SANITAIR7"/>
      <sheetName val="4_6__lain-lain7"/>
      <sheetName val="4_7_ARSITEKTUR_(POWER_HOUSE)7"/>
      <sheetName val="7_3__tam-Kur_ARS7"/>
      <sheetName val="Cover_ME7"/>
      <sheetName val="5_1_ELEKTRIKAL-ELEKTRONIK7"/>
      <sheetName val="PEMADAM_KEBAKARAN7"/>
      <sheetName val="UNIT_AC7"/>
      <sheetName val="UNIT_FAN7"/>
      <sheetName val="INSTALASI_(2)7"/>
      <sheetName val="PENJUMLAHAN_TATA_UDARA7"/>
      <sheetName val="5_5_-_ELEKTRONIK7"/>
      <sheetName val="6-Pek__Luar7"/>
      <sheetName val="HIT_AREA_LUAR7"/>
      <sheetName val="Luas_Bangunan7"/>
      <sheetName val="Fill_this_out_first___17"/>
      <sheetName val="Breakdown_Architecture7"/>
      <sheetName val="Breakdown_Structure7"/>
      <sheetName val="Ring_Balok7"/>
      <sheetName val="Harga_ME_7"/>
      <sheetName val="Teq_an7"/>
      <sheetName val="Teq_an_ccrt7"/>
      <sheetName val="Teq_an_Stone7"/>
      <sheetName val="An_Earth7"/>
      <sheetName val="An_Ls_7"/>
      <sheetName val="New_MADC7"/>
      <sheetName val="struktur_tdk_dipakai7"/>
      <sheetName val="Analisa_&amp;_Upah7"/>
      <sheetName val="Daftar_berat7"/>
      <sheetName val="Analisa___Upah7"/>
      <sheetName val="HRG_BHN7"/>
      <sheetName val="Arc_Analysis7"/>
      <sheetName val="An_Str7"/>
      <sheetName val="DAFTAR_HARGA7"/>
      <sheetName val="Bill_sipil7"/>
      <sheetName val="Analisa__Baku7"/>
      <sheetName val="Rekap_Direct_Cost7"/>
      <sheetName val="REF_ONLY7"/>
      <sheetName val="BQ_ME7"/>
      <sheetName val="data_RSUD_KIS7"/>
      <sheetName val="BQ_Stdr7"/>
      <sheetName val="inp_data7"/>
      <sheetName val="Unit_Rate7"/>
      <sheetName val="Steel_Pipe7"/>
      <sheetName val="External_PVC,_PPR,_HDPE7"/>
      <sheetName val="Internal_PVC,_PPR,_HDPE7"/>
      <sheetName val="GI_Sheet7"/>
      <sheetName val="analisa_Str7"/>
      <sheetName val="Daftar_Upah7"/>
      <sheetName val="Harga_Satuan7"/>
      <sheetName val="Daf_17"/>
      <sheetName val="Total_Load_List7"/>
      <sheetName val="Currency_Rate7"/>
      <sheetName val="Summary_Sheets7"/>
      <sheetName val="ARS_ADM7"/>
      <sheetName val="Code_027"/>
      <sheetName val="Code_037"/>
      <sheetName val="Code_047"/>
      <sheetName val="Code_057"/>
      <sheetName val="Code_067"/>
      <sheetName val="Code_077"/>
      <sheetName val="Code_097"/>
      <sheetName val="PileCap_7"/>
      <sheetName val="Tie_Beam7"/>
      <sheetName val="RAB_Str_7"/>
      <sheetName val="Daf-III_1_Dinding-TA7"/>
      <sheetName val="Daf-III_2_Pintu_Jendela_TA7"/>
      <sheetName val="REKAPITULASI_AKHIR7"/>
      <sheetName val="Daf-III_6_Lain-lain_TA7"/>
      <sheetName val="Daf-VA_(_TAMBAH_KURANG_TA)7"/>
      <sheetName val="Daf-II_2_(Beton)_TA7"/>
      <sheetName val="Bill_5_Summary7"/>
      <sheetName val="Bill_37"/>
      <sheetName val="ANALISA_SNI'13_7"/>
      <sheetName val="dATA_pc7"/>
      <sheetName val="Kolom_TG_27"/>
      <sheetName val="DETAIL_BALOK7"/>
      <sheetName val="DETAIL_KOLOM7"/>
      <sheetName val="2__MVAC_R17"/>
      <sheetName val="BQ_F7"/>
      <sheetName val="Harga_Bahan_&amp;_Upah_7"/>
      <sheetName val="Budget_Code7"/>
      <sheetName val="Tong_hop7"/>
      <sheetName val="analisa_SNI6"/>
      <sheetName val="analisa_prelim6"/>
      <sheetName val="Lantai_Semibasement6"/>
      <sheetName val="Lantai_116"/>
      <sheetName val="Lantai_1A6"/>
      <sheetName val="Lantai_26"/>
      <sheetName val="Lantai_36"/>
      <sheetName val="Lantai_46"/>
      <sheetName val="Lantai_56"/>
      <sheetName val="Lantai_66"/>
      <sheetName val="Lantai_76"/>
      <sheetName val="Lantai_86"/>
      <sheetName val="Lantai_96"/>
      <sheetName val="Lantai_106"/>
      <sheetName val="Lantai_117"/>
      <sheetName val="Lantai_126"/>
      <sheetName val="Lantai_136"/>
      <sheetName val="Lantai_146"/>
      <sheetName val="Lantai_156"/>
      <sheetName val="Lantai_Mesin6"/>
      <sheetName val="Prov__Sum6"/>
      <sheetName val="material_6"/>
      <sheetName val="Cover_CKE6"/>
      <sheetName val="Summary_Mech_6"/>
      <sheetName val="Mech__BQ6"/>
      <sheetName val="P_APRIL_20166"/>
      <sheetName val="Qttn_Report6"/>
      <sheetName val="MTO_REV_010"/>
      <sheetName val="ANALISA_PEK_UMUM6"/>
      <sheetName val="daftar_material6"/>
      <sheetName val="Klm_Base6"/>
      <sheetName val="B_Lt_1a6"/>
      <sheetName val="dftr_upah6"/>
      <sheetName val="Deep_Well6"/>
      <sheetName val="Pek_Luar6"/>
      <sheetName val="an_el6"/>
      <sheetName val="An_AC_&amp;_Plb6"/>
      <sheetName val="an__struktur6"/>
      <sheetName val="concept_cost_code6"/>
      <sheetName val="summary_cost_code6"/>
      <sheetName val="kas_proyek6"/>
      <sheetName val="lain_lain6"/>
      <sheetName val="D2_46"/>
      <sheetName val="D4_3_(TE)6"/>
      <sheetName val="D5_3_(TF)_6"/>
      <sheetName val="D8_3_(TJ)6"/>
      <sheetName val="Analisa_RAP6"/>
      <sheetName val="Sch_Tender6"/>
      <sheetName val="Analisa_RAB6"/>
      <sheetName val="Rekap_RAP6"/>
      <sheetName val="hg_sat_26"/>
      <sheetName val="hg_sat_BM6"/>
      <sheetName val="DATA_WP6"/>
      <sheetName val="Lt__1_(A)6"/>
      <sheetName val="Lab_A_(FKU)6"/>
      <sheetName val="TE_TS_FA_LAN_MATV6"/>
      <sheetName val="TH_kinh_phi6"/>
      <sheetName val="KLDT_DIEN6"/>
      <sheetName val="Dinh_muc_CP_KTCB_khac6"/>
      <sheetName val="CSA_Works6"/>
      <sheetName val="Smry_Wk_(P_I)6"/>
      <sheetName val="Pre_6"/>
      <sheetName val="RAB_AR&amp;STR6"/>
      <sheetName val="Unt_rate6"/>
      <sheetName val="Cover_(x)6"/>
      <sheetName val="Cor_Apt6"/>
      <sheetName val="Don_gia_chi_tiet6"/>
      <sheetName val="KL_chốt_LV6"/>
      <sheetName val="Du_toan6"/>
      <sheetName val="Elemental_Breakdown+20%6"/>
      <sheetName val="B7_ALU_GLASS_D&amp;W6"/>
      <sheetName val="B3_CONCRETE_WORKS6"/>
      <sheetName val="B8_FINISHING_WORKS6"/>
      <sheetName val="B4_MASONRY_WORKS6"/>
      <sheetName val="B5_METAL_WORKS6"/>
      <sheetName val="List_of_Houses6"/>
      <sheetName val="B2_SITE_WORKS6"/>
      <sheetName val="B6_THERMAL&amp;MOITURE6"/>
      <sheetName val="Du_thau6"/>
      <sheetName val="1_06"/>
      <sheetName val="Phan_tho6"/>
      <sheetName val="NC_NEW6"/>
      <sheetName val="Hoja_36"/>
      <sheetName val="TB_NẶNG6"/>
      <sheetName val="BAO_CHE6"/>
      <sheetName val="TỔNG_HỢP6"/>
      <sheetName val="AN_TOAN6"/>
      <sheetName val="Cong_tac_tam6"/>
      <sheetName val="TB_CHONG_DO_(GG_chen)6"/>
      <sheetName val="TONGKE3p_6"/>
      <sheetName val="Main_Package6"/>
      <sheetName val="D4_-_PLB6"/>
      <sheetName val="Customer_list6"/>
      <sheetName val="general_requirements6"/>
      <sheetName val="KJ_20026"/>
      <sheetName val="Bahan_6"/>
      <sheetName val="A+Supl_6"/>
      <sheetName val="Pressure_Gage_Form6"/>
      <sheetName val="1_1_Barrette_pile6"/>
      <sheetName val="Bang_gia_2011_10_126"/>
      <sheetName val="4_canh6"/>
      <sheetName val="Land_Dev't__Ph-16"/>
      <sheetName val="Chiết_tính_BS6"/>
      <sheetName val="Summary_tb6"/>
      <sheetName val="Rebar_FL_28_add76"/>
      <sheetName val="Đơn_giá_khoán6"/>
      <sheetName val="D)_Cabling_Installation6"/>
      <sheetName val="Ｎｏ_136"/>
      <sheetName val="harga_bahan_M&amp;E6"/>
      <sheetName val="SAT_EL6"/>
      <sheetName val="bahan_SNI6"/>
      <sheetName val="Harsat_Upah6"/>
      <sheetName val="DAFTAR_BESI_KANAL_C_SIKU6"/>
      <sheetName val="ANALISA_HARGA_ALAT6"/>
      <sheetName val="ANAL_MATERIAL+ANGKUT6"/>
      <sheetName val="Urai__Resap_pengikat6"/>
      <sheetName val="Bill_Of_Quantity6"/>
      <sheetName val="1_Requisition(E)6"/>
      <sheetName val="Le_MERIDIEN6"/>
      <sheetName val="UNITED_PHARMA6"/>
      <sheetName val="Finishes_applied6"/>
      <sheetName val="Room_matrix6"/>
      <sheetName val="KET_CAU_CT56"/>
      <sheetName val="Quo__14"/>
      <sheetName val="D_&amp;_W_sizes6"/>
      <sheetName val="rekap_str_ars6"/>
      <sheetName val="Summary_16"/>
      <sheetName val="Bill_4_Summary6"/>
      <sheetName val="DAFTAR_HARGA_SATUAN_MATERIAL6"/>
      <sheetName val="an_mek6"/>
      <sheetName val="upah_bahan6"/>
      <sheetName val="REKAP_C&amp;D6"/>
      <sheetName val="Blok_C_Elektrikal6"/>
      <sheetName val="TLSKIN_LWR6"/>
      <sheetName val="Analisa_Gundih6"/>
      <sheetName val="TO_OFF6"/>
      <sheetName val="Analisa___2_6"/>
      <sheetName val="Civil_Works6"/>
      <sheetName val="Define_finishing6"/>
      <sheetName val="MAIN_SUM6"/>
      <sheetName val="Area_Cal6"/>
      <sheetName val="Calculation_UNC6"/>
      <sheetName val="Data_Arc4"/>
      <sheetName val="Data_Str_H4"/>
      <sheetName val="Data_Str_V4"/>
      <sheetName val="Input_Arc4"/>
      <sheetName val="Input_Str4"/>
      <sheetName val="QS_Str4"/>
      <sheetName val="QS_Breakdown4"/>
      <sheetName val="QS_Arc4"/>
      <sheetName val="Summary_per_costtype16"/>
      <sheetName val="Cat_6"/>
      <sheetName val="custom_check6"/>
      <sheetName val="MTO_REV_011"/>
      <sheetName val="IPC_084"/>
      <sheetName val="IPC_144"/>
      <sheetName val="IPC_104"/>
      <sheetName val="APRON_TAHAP_I6"/>
      <sheetName val="ANALISA_BARU_40_M6"/>
      <sheetName val="THPDMoi__(2)6"/>
      <sheetName val="dongia_(2)6"/>
      <sheetName val="DHS_Alat6"/>
      <sheetName val="DHS_Bahan_Material6"/>
      <sheetName val="DHS_Upah6"/>
      <sheetName val="Analisa_Harga_Satuan6"/>
      <sheetName val="Rekap_Addendum6"/>
      <sheetName val="Phase_I_-Over_flow3"/>
      <sheetName val="Phase_I3"/>
      <sheetName val="Phase_I_I3"/>
      <sheetName val="Clean_room_-_Return3"/>
      <sheetName val="Clean_room_-_Supply3"/>
      <sheetName val="DETAIL_4"/>
      <sheetName val="GOC-KO_IN4"/>
      <sheetName val="Buy_vs__Lease_Car3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hiet_Bi4"/>
      <sheetName val="AHS_ME_3"/>
      <sheetName val="REKAP_TOT3"/>
      <sheetName val="Harga_Dasar3"/>
      <sheetName val="FORM_1_(PROD_15-5)3"/>
      <sheetName val="MAPDC_3"/>
      <sheetName val="FORM_4_(PROD_15-8)3"/>
      <sheetName val="Alat_DC3"/>
      <sheetName val="Pemakaian_Alat+Tenaga3"/>
      <sheetName val="FORM_5_(PROD_15-9)3"/>
      <sheetName val="FORM_7_(PROD_15-11)3"/>
      <sheetName val="D_BOARD3"/>
      <sheetName val="Alat_B3"/>
      <sheetName val="Bahan_B3"/>
      <sheetName val="Upah_B3"/>
      <sheetName val="HARSAT_(DC)3"/>
      <sheetName val="BAHAN_(2)3"/>
      <sheetName val="AN-PRE_(2)3"/>
      <sheetName val="STR__HOTEL3"/>
      <sheetName val="ARS_apartment3"/>
      <sheetName val="PENJUMLAHAN_AKHIR3"/>
      <sheetName val="Analisa_ME3"/>
      <sheetName val="Analisa_-Baku3"/>
      <sheetName val="Rekap_dpb_113"/>
      <sheetName val="Agregat_Halus_&amp;_Kasar3"/>
      <sheetName val="harga_bahan3"/>
      <sheetName val="Isolasi_Luar_Dalam3"/>
      <sheetName val="Isolasi_Luar3"/>
      <sheetName val="HARGA_MATERIAL3"/>
      <sheetName val="Cover_(sh_1)3"/>
      <sheetName val="Close_June_103"/>
      <sheetName val="rab_me_(fisik)3"/>
      <sheetName val="rab_me_(by_owner)_3"/>
      <sheetName val="Phan_tich3"/>
      <sheetName val="AUTOMATIC_SELECT3"/>
      <sheetName val="Priced_BOQ3"/>
      <sheetName val="An-Sipil(ADA_KODE)3"/>
      <sheetName val="URA_E4503"/>
      <sheetName val="ANALISA_SM3"/>
      <sheetName val="Tong_DT3"/>
      <sheetName val="phan_tic_chi_tiet3"/>
      <sheetName val="phan_tich_don_gia3"/>
      <sheetName val="Hệ_số_và_tỷ_giá3"/>
      <sheetName val="BAO_GIA3"/>
      <sheetName val="CPC_(phuc_vu_tinh_cost)3"/>
      <sheetName val="Chi_phi_gian_tiep3"/>
      <sheetName val="He_so3"/>
      <sheetName val="1__KC_XUONG_SAN_XUAT3"/>
      <sheetName val="U_P_List2"/>
      <sheetName val="May_TC3"/>
      <sheetName val="Nhan_cong3"/>
      <sheetName val="DM_ChiPhi3"/>
      <sheetName val="4,_Prelim3"/>
      <sheetName val="Tong_hop_vat_tu2"/>
      <sheetName val="Phan_tich_ca_may2"/>
      <sheetName val="Chenh_lech_ca_may2"/>
      <sheetName val="Chenh_lech_vat_tu2"/>
      <sheetName val="TLg_CN&amp;Laixe2"/>
      <sheetName val="TLg_CN&amp;Laixe_(2)2"/>
      <sheetName val="TLg_Laitau2"/>
      <sheetName val="TLg_Laitau_(2)2"/>
      <sheetName val="Grand_Rekap2"/>
      <sheetName val="Noodles_(assumptions)2"/>
      <sheetName val="国債_2"/>
      <sheetName val="Cacth_Basin12"/>
      <sheetName val="Sat_Bah_&amp;_Up2"/>
      <sheetName val="HRG_BAHAN_&amp;_UPAH_okk2"/>
      <sheetName val="Analis_Kusen_okk2"/>
      <sheetName val="List_Harga2"/>
      <sheetName val="VO_I2"/>
      <sheetName val="4-Basic_Price2"/>
      <sheetName val="REKAP_ARSITEKTUR2"/>
      <sheetName val="REKAPAN_Base_B2"/>
      <sheetName val="S_System2"/>
      <sheetName val="Perm__Test2"/>
      <sheetName val="Soil_factor2"/>
      <sheetName val="Analisa_Hrg_Sat_2"/>
      <sheetName val="Perbandingan_Pay_Item_(3)2"/>
      <sheetName val="CASH_WILAYAH2"/>
      <sheetName val="hutang-lapangan_2"/>
      <sheetName val="Analisa_pemkot2"/>
      <sheetName val="C-LOAD(L-FACTORY_)2"/>
      <sheetName val="Building_Summary1"/>
      <sheetName val="Mẫu_(ko_xóa)2"/>
      <sheetName val="BOQ_X12"/>
      <sheetName val="Sumber_Daya2"/>
      <sheetName val="Urai___Guide_Post2"/>
      <sheetName val="Urai_Galian_Tanah2"/>
      <sheetName val="BQ_OE2"/>
      <sheetName val="RAB_JALUR_TEMILING_2"/>
      <sheetName val="Agg_Halus_&amp;_Kasar2"/>
      <sheetName val="Analisa_SNI_STANDART_2"/>
      <sheetName val="Analisa_Fave2"/>
      <sheetName val="Harsat_Bahan2"/>
      <sheetName val="Harsat_Subkon2"/>
      <sheetName val="HARGA_SATUAN_DASAR2"/>
      <sheetName val="Master_1_02"/>
      <sheetName val="BM_DATA_SHEET2"/>
      <sheetName val="Hit_Vol_Str_Jambi2"/>
      <sheetName val="CF_Alat2"/>
      <sheetName val="Analisa_Tend2"/>
      <sheetName val="REKAP_BQ_2"/>
      <sheetName val="BQ_&amp;_Harga2"/>
      <sheetName val="BOQ_CBM2"/>
      <sheetName val="4_2_1_Đo_bóc_KL_OLK-062"/>
      <sheetName val="4_1_1_CHI_TIET_OLK-062"/>
      <sheetName val="4_CĂN2"/>
      <sheetName val="5_2_1_Đo_bóc_KL_OLK-102"/>
      <sheetName val="DSHD_DH2"/>
      <sheetName val="CHITIET_VL-NC-TT1p2"/>
      <sheetName val="Main_Feeder2"/>
      <sheetName val="PE_Wire1"/>
      <sheetName val="Labor_&amp;_SUB1"/>
      <sheetName val="ES_STG1"/>
      <sheetName val="Analisa_Harga1"/>
      <sheetName val="_Harga_Satuan1"/>
      <sheetName val="L_Staff1"/>
      <sheetName val="cost_plan1"/>
      <sheetName val="Rate_(refer_vn_prj)1"/>
      <sheetName val="Chi_phi_van_chuyen2"/>
      <sheetName val="Tro_giup2"/>
      <sheetName val="Gia_giao_VL_den_HT2"/>
      <sheetName val="Gia_VL_den_HT2"/>
      <sheetName val="Dầm_11"/>
      <sheetName val="Cọc_nhồi1"/>
      <sheetName val="PARA_1"/>
      <sheetName val="Phân_tích_xây_tô_miền_Bắc-GD61"/>
      <sheetName val="Vat_lieu_Canh1"/>
      <sheetName val="Div26_-_Elect1"/>
      <sheetName val="Deviation_BOQ_&amp;_ORG_brand_name1"/>
      <sheetName val="B3A_-_TOWER_A1"/>
      <sheetName val="Galian_11"/>
      <sheetName val="Brd_Unit_Rate1"/>
      <sheetName val="REKAP_PORSI_13,51"/>
      <sheetName val="rekap_ok1"/>
      <sheetName val="Perhitungan_RAB1"/>
      <sheetName val="Breakdown_(B)1"/>
      <sheetName val="6PILE__(돌출)1"/>
      <sheetName val="Phân_tích_xây_tô_miền_Bắc-VLmu1"/>
      <sheetName val="Phân_tích_xây_tô_miền_Bắc-Khoa1"/>
      <sheetName val="Vat_lieu1"/>
      <sheetName val="sat_pekerjaan1"/>
      <sheetName val="D_1_51"/>
      <sheetName val="D_2_21"/>
      <sheetName val="PROTECTION_1"/>
      <sheetName val="ocean_voyage1"/>
      <sheetName val="HRG_BHN_1"/>
      <sheetName val="ESTI_1"/>
      <sheetName val="CFA_(ME)1"/>
      <sheetName val="MEP_Building1"/>
      <sheetName val="Tai_trong1"/>
      <sheetName val="Gioi_thieu1"/>
      <sheetName val="Gia_VL1"/>
      <sheetName val="bang_tien_luong1"/>
      <sheetName val="STAFFSCHED_1"/>
      <sheetName val="1_8_CleanRM1"/>
      <sheetName val="Project_Data1"/>
      <sheetName val="M_Budget(A2)1"/>
      <sheetName val="Material_of_Quantities1"/>
      <sheetName val="GZ_TP1"/>
      <sheetName val="GZ_VT1"/>
      <sheetName val="1_1_BOQ_1"/>
      <sheetName val="TH_DZ351"/>
      <sheetName val="Thoat_nuoc1"/>
      <sheetName val="PRE_(E)1"/>
      <sheetName val="Gia_thanh_chuoi_su1"/>
      <sheetName val="Tiep_dia1"/>
      <sheetName val="Don_gia_vung_III-Can_Tho1"/>
      <sheetName val="COC_THU1"/>
      <sheetName val="COC_DAI_TRA1"/>
      <sheetName val="KC_KHOI_NHA_NDTS1"/>
      <sheetName val="HT_KHOI_NHA_NDTS1"/>
      <sheetName val="Eq__Mobilization1"/>
      <sheetName val="Thuc_thanh1"/>
      <sheetName val="Tai_khoan1"/>
      <sheetName val="Cash_Flow_bulanan1"/>
      <sheetName val="UNIT_PRICE1"/>
      <sheetName val="area_Depok1"/>
      <sheetName val="RESUME_(2)1"/>
      <sheetName val="Rekap_Bill1"/>
      <sheetName val="Daf_Alat1"/>
      <sheetName val="Jdw_Alat1"/>
      <sheetName val="S_Penawar1"/>
      <sheetName val="Executive_Summary1"/>
      <sheetName val="Satuan_Pek_1"/>
      <sheetName val="Analisa_D&amp;W1"/>
      <sheetName val="Hrg_Sat3"/>
      <sheetName val="Bill_of_Qty_MEP1"/>
      <sheetName val="BQ_(by_owner)1"/>
      <sheetName val="Urugan_Pasir1"/>
      <sheetName val="Spec_ME1"/>
      <sheetName val="MONITORING_PENGADAAN1"/>
      <sheetName val="Pemakaian_besi1"/>
      <sheetName val="INDIGINEOUS_ITEMS_1"/>
      <sheetName val="CTG1"/>
      <sheetName val="SUM(3)"/>
      <sheetName val="NOTE"/>
      <sheetName val="01_C_NHOI"/>
      <sheetName val="DATA_KC"/>
      <sheetName val="02_T_VAY"/>
      <sheetName val="Measure_1306"/>
      <sheetName val="Phan_tich_DG"/>
      <sheetName val="DuToanChiTiet"/>
      <sheetName val="기안"/>
      <sheetName val="VC"/>
      <sheetName val="Tiepdia"/>
      <sheetName val="CHITIET VL-NC-TT-3p"/>
      <sheetName val="TDTKP1"/>
      <sheetName val="KPVC-BD "/>
      <sheetName val="VCV-BE-TONG"/>
      <sheetName val="Cot"/>
      <sheetName val="Bill 02 INF"/>
      <sheetName val="Don gia Tay Ninh"/>
      <sheetName val="공사개요"/>
      <sheetName val="Ricons - phát sinh (Fecon)"/>
      <sheetName val="TÍNH TOÁN KHỐI LƯỢNG P6"/>
      <sheetName val="QSUM1"/>
      <sheetName val="tonghop"/>
      <sheetName val="DATA2"/>
      <sheetName val="Chi phi khac 4.3KH-CP"/>
      <sheetName val="예총"/>
      <sheetName val="Matls"/>
      <sheetName val="Labor"/>
      <sheetName val="Site Work"/>
      <sheetName val="Sub structure"/>
      <sheetName val="Superstructure"/>
      <sheetName val="Masonry &amp; plastering "/>
      <sheetName val="Metalwork"/>
      <sheetName val="Thermal and Moisture"/>
      <sheetName val="Facade &amp; doors"/>
      <sheetName val="Finishes "/>
      <sheetName val="tuong"/>
      <sheetName val="MAIN GATE HOUSE"/>
      <sheetName val="설계내역서"/>
      <sheetName val="Cp&gt;10-Ln&lt;10"/>
      <sheetName val="Ln&lt;20"/>
      <sheetName val="EIRR&gt;1&lt;1"/>
      <sheetName val="EIRR&gt; 2"/>
      <sheetName val="EIRR&lt;2"/>
      <sheetName val="vlieu"/>
      <sheetName val="T K"/>
      <sheetName val="Structure building"/>
      <sheetName val="Final Certificate"/>
      <sheetName val="MAT-S$"/>
      <sheetName val="Index_HVAC"/>
      <sheetName val="cao do"/>
      <sheetName val="Inputdata"/>
      <sheetName val="clg fin"/>
      <sheetName val="flr fin"/>
      <sheetName val="Col"/>
      <sheetName val="Rif_Col"/>
      <sheetName val="timber frame"/>
      <sheetName val="Wall Qty"/>
      <sheetName val="Flr, Rf Bm"/>
      <sheetName val="Rif_PCap"/>
      <sheetName val="Flr Slb, stair"/>
      <sheetName val="Gd Bm"/>
      <sheetName val="PC, G.Slab"/>
      <sheetName val="roof fin"/>
      <sheetName val="5-Digit"/>
      <sheetName val="Upah,Bahan, Alat"/>
      <sheetName val="S N"/>
      <sheetName val="OwningCost"/>
      <sheetName val="AnalAdjust"/>
      <sheetName val="Caratula"/>
      <sheetName val="Strategic Map"/>
      <sheetName val="Analisa -Ba_x0010_"/>
      <sheetName val="STRUKTUR APARTEMEN"/>
      <sheetName val="STRUKTUR RUKO"/>
      <sheetName val="matrix dinding"/>
      <sheetName val="matrix PINTU DAN JENDELA"/>
      <sheetName val="BQ ARS TOWER A"/>
      <sheetName val="ARSITEKTUR GROUND"/>
      <sheetName val="MEP APARTEMEN"/>
      <sheetName val="MEP PODIUM"/>
      <sheetName val="ARSITEKTUR RUKO"/>
      <sheetName val="ARSITEKTUR BASEMENT"/>
      <sheetName val="SPESIFIKASI APARTEMEN (2)"/>
      <sheetName val="BQ ARS TOWER B"/>
      <sheetName val="ARSITEKTUR PODIUM"/>
      <sheetName val="BQ PKB VS CBD"/>
      <sheetName val="Rek STR TOWER B"/>
      <sheetName val="Beton Besi titip PDH"/>
      <sheetName val="MOS BESI internal"/>
      <sheetName val="rekap progress area"/>
      <sheetName val="STRUKTUR PODIUM"/>
      <sheetName val="STRUKTUR GROUND"/>
      <sheetName val="STRUKTUR PARKIR"/>
      <sheetName val="KONDISI FINAL"/>
      <sheetName val="ARSITEKTUR APARTEMEN"/>
      <sheetName val="Lamp BAP"/>
      <sheetName val="Mobilisasi"/>
      <sheetName val="ATBL"/>
      <sheetName val="MUTASI BANK 2"/>
      <sheetName val="Sipil"/>
      <sheetName val="DANA"/>
      <sheetName val="Rekap Vol Prog."/>
      <sheetName val="Memb Schd"/>
      <sheetName val="Form-04B"/>
      <sheetName val="prk-sutt"/>
      <sheetName val="Kamus"/>
      <sheetName val="RISK_table"/>
      <sheetName val="PE-List"/>
      <sheetName val="UshDeb00"/>
      <sheetName val="B.T"/>
      <sheetName val="read_me"/>
      <sheetName val="extern"/>
      <sheetName val="Aggr"/>
      <sheetName val="crude.SLAB RE-bar"/>
      <sheetName val="CRUDE RE-bar"/>
      <sheetName val="Pnwrn"/>
      <sheetName val="UPAH DAN BAHAN@"/>
      <sheetName val="dft-harga"/>
      <sheetName val="Tabels"/>
      <sheetName val="RAB.1"/>
      <sheetName val="RAB.2"/>
      <sheetName val="RAB.4"/>
      <sheetName val="RAB.5"/>
      <sheetName val="RAB.6"/>
      <sheetName val="ANALISA SOFT"/>
      <sheetName val="bobot"/>
      <sheetName val="siteconfig_old"/>
      <sheetName val="Columns"/>
      <sheetName val="갑지(추정)"/>
      <sheetName val="jun94"/>
      <sheetName val="Electrikal"/>
      <sheetName val="Elektronik"/>
      <sheetName val="Fire Fighting"/>
      <sheetName val="Item Kompensasi"/>
      <sheetName val="Garde"/>
      <sheetName val="BALI"/>
      <sheetName val="Sort RKAPK"/>
      <sheetName val="Leadsheet"/>
      <sheetName val="물가자료"/>
      <sheetName val="Division-Scope-Category-Type"/>
      <sheetName val="CSI by Number"/>
      <sheetName val="PT. LEVEL 8 UTAMA -005"/>
      <sheetName val="CTEMCOST"/>
      <sheetName val="HT - SEMI SHOPHOUSE"/>
      <sheetName val="HT - SEMI TTTM"/>
      <sheetName val="HT - SEMI VAN PHONG"/>
      <sheetName val="HT - PHAN THAN - BASE 2"/>
      <sheetName val="HT - PHAN THAN - BASE 1"/>
      <sheetName val="Structure"/>
      <sheetName val="DATA.SA"/>
      <sheetName val="MONG"/>
      <sheetName val="BTCT"/>
      <sheetName val="Quote(3)"/>
      <sheetName val="Bù giá CM"/>
      <sheetName val="co-no.2"/>
      <sheetName val="산근"/>
      <sheetName val="GAE8'97"/>
      <sheetName val="Consumables"/>
      <sheetName val="BQMPALOC"/>
      <sheetName val="BM"/>
      <sheetName val="Dico"/>
      <sheetName val="Resource"/>
      <sheetName val="proj description final"/>
      <sheetName val="GMQ"/>
      <sheetName val="BOQ1"/>
      <sheetName val="NSC"/>
      <sheetName val="PRELIMS"/>
      <sheetName val="PumpSpec"/>
      <sheetName val="주관사업"/>
      <sheetName val="Sheet4"/>
      <sheetName val="csb(11-12,0820)"/>
      <sheetName val="LABTOTAL"/>
      <sheetName val="EXRATE"/>
      <sheetName val="Vat tu XD"/>
      <sheetName val="MD"/>
      <sheetName val="PIPE-03E"/>
      <sheetName val="dg-VTu"/>
      <sheetName val="DonGia chetao"/>
      <sheetName val="DonGia VatTuLK"/>
      <sheetName val="B234MuCot"/>
      <sheetName val="Function List"/>
      <sheetName val="A.4.3"/>
      <sheetName val="bud"/>
      <sheetName val="Staff List"/>
      <sheetName val="B1"/>
      <sheetName val="STKBB"/>
      <sheetName val="BS2"/>
      <sheetName val="TT Bank"/>
      <sheetName val="Inputs"/>
      <sheetName val="S.BAHAN"/>
      <sheetName val="S.UPAH"/>
      <sheetName val="Bill 3 Summary"/>
      <sheetName val="AHS_Kusen"/>
      <sheetName val="Rincian"/>
      <sheetName val="UnitRate22"/>
      <sheetName val="Analisa  (2)"/>
      <sheetName val="Break Down I"/>
      <sheetName val="Break Down II"/>
      <sheetName val="Break Down III"/>
      <sheetName val="DAFT BAHAN"/>
      <sheetName val="HARGA SAT"/>
      <sheetName val="LAP. MINGG"/>
      <sheetName val="an"/>
      <sheetName val="COST CODE EQUIPMENT"/>
      <sheetName val="COST CODE MATERIAL"/>
      <sheetName val="COST CODE UPAH"/>
      <sheetName val="Analisa -Ba_x0010__x0000_"/>
      <sheetName val="EQUIP LIST"/>
      <sheetName val="Data Base"/>
      <sheetName val="4-MVAC"/>
      <sheetName val="PROGRES p.warno "/>
      <sheetName val="di2"/>
      <sheetName val="Bhan,Uph,Alt"/>
      <sheetName val="KEBALAT"/>
      <sheetName val="FINAL"/>
      <sheetName val="CRUSER"/>
      <sheetName val="Analisa 2"/>
      <sheetName val="harga 2008"/>
      <sheetName val="HSD_Alat"/>
      <sheetName val="K210"/>
      <sheetName val="Tenaga Inti"/>
      <sheetName val="List of Material Price"/>
      <sheetName val="SAT"/>
      <sheetName val="tidak dipakai 1"/>
      <sheetName val="ALAT-1"/>
      <sheetName val="DU&amp;B"/>
      <sheetName val="co_data"/>
      <sheetName val="HARGA RATA"/>
      <sheetName val="By"/>
      <sheetName val="Ubas"/>
      <sheetName val="Marketing"/>
      <sheetName val="BP BNTONITE (BOR)"/>
      <sheetName val="BP100 (BETON)"/>
      <sheetName val="BP100 (BOR)"/>
      <sheetName val="BP 80 (BOR)"/>
      <sheetName val="BP 80 (BETON)"/>
      <sheetName val="anal-drainase,tanah&amp;ps batu"/>
      <sheetName val="18. MOB (2)"/>
      <sheetName val="DRUP (ASLI)"/>
      <sheetName val="SALURAN"/>
      <sheetName val="Skedjul Rev"/>
      <sheetName val="KH-Q1,Q2,01"/>
      <sheetName val="Marshal -1"/>
      <sheetName val="An. Beton"/>
      <sheetName val="Analisa CK"/>
      <sheetName val="ES-aLL"/>
      <sheetName val="EK-JAN-08"/>
      <sheetName val="TABEL LABOR"/>
      <sheetName val="HARVEST02"/>
      <sheetName val="34"/>
      <sheetName val="35"/>
      <sheetName val="27"/>
      <sheetName val="46"/>
      <sheetName val="33"/>
      <sheetName val="9"/>
      <sheetName val="8"/>
      <sheetName val="26"/>
      <sheetName val="42"/>
      <sheetName val="32"/>
      <sheetName val="41"/>
      <sheetName val="31"/>
      <sheetName val="64_6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_3"/>
      <sheetName val="36_4"/>
      <sheetName val="36_2"/>
      <sheetName val="36_1"/>
      <sheetName val="44"/>
      <sheetName val="45"/>
      <sheetName val="63"/>
      <sheetName val="G-Alat"/>
      <sheetName val="HSBU"/>
      <sheetName val="ANLS_ BETON R. KELAS"/>
      <sheetName val="Daf Bahan"/>
      <sheetName val="An HarSatPek"/>
      <sheetName val="Struk"/>
      <sheetName val="DHSD"/>
      <sheetName val="T04-Q strd"/>
      <sheetName val="H.DASAR"/>
      <sheetName val="Peter Kelly"/>
      <sheetName val="Pk prod"/>
      <sheetName val="12"/>
      <sheetName val="Mesin"/>
      <sheetName val="SM Bgn"/>
      <sheetName val="SM Tnh"/>
      <sheetName val="Uraian Mesin"/>
      <sheetName val=" AnaBah"/>
      <sheetName val="RINCIAN HAR06"/>
      <sheetName val="610.06"/>
      <sheetName val="610.07"/>
      <sheetName val="610.08"/>
      <sheetName val="NM"/>
      <sheetName val="Form-3.3"/>
      <sheetName val="LOK_A"/>
      <sheetName val="Analisa ME "/>
      <sheetName val="Sheet5"/>
      <sheetName val="DATA PROYEK"/>
      <sheetName val="MAP2"/>
      <sheetName val="anal-mpu"/>
      <sheetName val="Dimension Sheet "/>
      <sheetName val="INSTR"/>
      <sheetName val="harga (2)"/>
      <sheetName val="teori (3)"/>
      <sheetName val="MPB-01"/>
      <sheetName val="ANTEK"/>
      <sheetName val="S_Suramadu"/>
      <sheetName val="Asumsi by Own"/>
      <sheetName val="div-5"/>
      <sheetName val="KBB-CIB BANK"/>
      <sheetName val="BQ Tahapan (Hrg Estimasi 2009)"/>
      <sheetName val="D -12"/>
      <sheetName val="STRUKUR"/>
      <sheetName val="Bulanan"/>
      <sheetName val="AN-MAJOR"/>
      <sheetName val="D8(1)"/>
      <sheetName val="5-ALAT (2)"/>
      <sheetName val="D10 LS-Rutin"/>
      <sheetName val="D9"/>
      <sheetName val="4-Analisa Quarry"/>
      <sheetName val="BOQ.1"/>
      <sheetName val="banding"/>
      <sheetName val="prd01-6"/>
      <sheetName val="6106"/>
      <sheetName val="prd01-5"/>
      <sheetName val="LMBAR ASISTENSI"/>
      <sheetName val="Carat"/>
      <sheetName val="BQMP"/>
      <sheetName val="skejul"/>
      <sheetName val="Labor Rate"/>
      <sheetName val="Table"/>
      <sheetName val="TMS"/>
      <sheetName val="Daftar upah_matrial"/>
      <sheetName val="BOOQ"/>
      <sheetName val="Reques"/>
      <sheetName val="SchC"/>
      <sheetName val="DAF.ALAT"/>
      <sheetName val="DFT BHN"/>
      <sheetName val="Harga Satuan (2)"/>
      <sheetName val="Sat Jadi "/>
      <sheetName val="Mingguan"/>
      <sheetName val="ANALISA BIAYA"/>
      <sheetName val="BAHAN&amp;UPAH"/>
      <sheetName val="RAB 1"/>
      <sheetName val="RAB RT.09 LK.I"/>
      <sheetName val="DIV 6"/>
      <sheetName val="DIV 5"/>
      <sheetName val="DIV 7"/>
      <sheetName val="DIV 2"/>
      <sheetName val="DIV 3"/>
      <sheetName val="DIV 8"/>
      <sheetName val="DIV 1"/>
      <sheetName val="Anl Print"/>
      <sheetName val="Koefisien"/>
      <sheetName val="3a"/>
      <sheetName val="5a"/>
      <sheetName val="6b"/>
      <sheetName val="RAPA_WALUH"/>
      <sheetName val="BOQ_INT"/>
      <sheetName val="SEMANAN"/>
      <sheetName val="2.4 No"/>
      <sheetName val="HRG "/>
      <sheetName val="prodcmp"/>
      <sheetName val="DUMP TRUCK"/>
      <sheetName val="prodmgr"/>
      <sheetName val="upah-bahan satker_revisi"/>
      <sheetName val="4-BASIC"/>
      <sheetName val="HSAT"/>
      <sheetName val="GP-WB"/>
      <sheetName val="DAFT_HARG_SAT_PEK"/>
      <sheetName val="Rek.Analisa"/>
      <sheetName val="POMALA"/>
      <sheetName val="BKPM"/>
      <sheetName val="H ALAT"/>
      <sheetName val="REMUNERASISTANDAR"/>
      <sheetName val="TABEL-DETASIR"/>
      <sheetName val="16-AC-27JULI"/>
      <sheetName val="Analisa Gabungan"/>
      <sheetName val="Boq-civil(B)"/>
      <sheetName val="Perhit"/>
      <sheetName val="analisa KANTOR&amp;GENSET"/>
      <sheetName val="BHN 07"/>
      <sheetName val="UPAH 07"/>
      <sheetName val="MADC"/>
      <sheetName val="h-013211-2"/>
      <sheetName val="03.BoQ Architecture"/>
      <sheetName val="Mapping"/>
      <sheetName val="R2BU-Retrieve"/>
      <sheetName val="GRAND TOTAL BOQ Idmyu TW"/>
      <sheetName val="USAHA"/>
      <sheetName val="Kebut. Alat"/>
      <sheetName val="Kebut. Bahan"/>
      <sheetName val="Data Keu"/>
      <sheetName val="Cost Control Utk Perub RAP"/>
      <sheetName val="Sel Dev"/>
      <sheetName val="Proposal"/>
      <sheetName val="RAP Change"/>
      <sheetName val="RAP Sisa"/>
      <sheetName val="Rekap-KERJA"/>
      <sheetName val="methode-BAHAN"/>
      <sheetName val="dayvol WEDI"/>
      <sheetName val="dayvol adibarat"/>
      <sheetName val="ERET"/>
      <sheetName val="U_PRICE"/>
      <sheetName val="Faktor"/>
      <sheetName val="Har_mat"/>
      <sheetName val="Tanggapan"/>
      <sheetName val="ELKP"/>
      <sheetName val="Check"/>
      <sheetName val="B.O.Q"/>
      <sheetName val="skets"/>
      <sheetName val="Bill-1"/>
      <sheetName val="an-sipil"/>
      <sheetName val="Upah&amp;bahan"/>
      <sheetName val="MS"/>
      <sheetName val="BOQS1"/>
      <sheetName val="Input Data"/>
      <sheetName val=" BEP-1999"/>
      <sheetName val="Lamp-4 Sat-Das"/>
      <sheetName val="Lamp-4 Analisa"/>
      <sheetName val="BREAKDOWN(철거설치)"/>
      <sheetName val="bhn-upah"/>
      <sheetName val="Prelim Thp 2"/>
      <sheetName val="Direct Cost Thp 2"/>
      <sheetName val="1.1 ALAT TULIS KANTOR"/>
      <sheetName val="BQ FORMAT LS"/>
      <sheetName val="1.B"/>
      <sheetName val="Report"/>
      <sheetName val="Definitions"/>
      <sheetName val="Hotel Stats"/>
      <sheetName val="DAFTAR UPAH DAN BAHAN"/>
      <sheetName val="bhn "/>
      <sheetName val="D.1.7"/>
      <sheetName val="D.2.3"/>
      <sheetName val="THONG SO KICH THUOC"/>
      <sheetName val="BillTemplate"/>
      <sheetName val="2.주요계수총괄"/>
      <sheetName val="建物概要"/>
      <sheetName val="Balance"/>
      <sheetName val="내역서(갑지)"/>
      <sheetName val="Roofer"/>
      <sheetName val="Rates"/>
      <sheetName val="proj"/>
      <sheetName val="M 67"/>
      <sheetName val="Tính giá NC"/>
      <sheetName val="THCPTB"/>
      <sheetName val="THCPXD"/>
      <sheetName val="Hạng mục chung"/>
      <sheetName val="Chi phí dự phòng"/>
      <sheetName val="Đầu vào"/>
      <sheetName val="THKPND32"/>
      <sheetName val="THKPND68"/>
      <sheetName val="Tiên lượng"/>
      <sheetName val="SL cước"/>
      <sheetName val="ND32"/>
      <sheetName val="AN-KUSEN"/>
      <sheetName val="AN-PLAFOND"/>
      <sheetName val="AN-GRC"/>
      <sheetName val="2-AHSP"/>
    </sheetNames>
    <sheetDataSet>
      <sheetData sheetId="0" refreshError="1"/>
      <sheetData sheetId="1">
        <row r="40">
          <cell r="AI40">
            <v>0</v>
          </cell>
        </row>
      </sheetData>
      <sheetData sheetId="2" refreshError="1"/>
      <sheetData sheetId="3" refreshError="1"/>
      <sheetData sheetId="4" refreshError="1">
        <row r="40">
          <cell r="AI40">
            <v>0</v>
          </cell>
        </row>
        <row r="46">
          <cell r="AI46">
            <v>0</v>
          </cell>
        </row>
        <row r="47">
          <cell r="AI47">
            <v>0</v>
          </cell>
        </row>
        <row r="51">
          <cell r="AI51">
            <v>0</v>
          </cell>
        </row>
        <row r="52">
          <cell r="AI52">
            <v>0</v>
          </cell>
        </row>
        <row r="59">
          <cell r="AI59">
            <v>0</v>
          </cell>
        </row>
        <row r="60">
          <cell r="AI60">
            <v>0</v>
          </cell>
        </row>
        <row r="87">
          <cell r="AI87">
            <v>0</v>
          </cell>
        </row>
        <row r="88">
          <cell r="AI88">
            <v>0</v>
          </cell>
        </row>
        <row r="94">
          <cell r="AI94">
            <v>0</v>
          </cell>
        </row>
        <row r="95">
          <cell r="AI95">
            <v>0</v>
          </cell>
        </row>
        <row r="103">
          <cell r="AI103">
            <v>0</v>
          </cell>
        </row>
        <row r="104">
          <cell r="AI104">
            <v>0</v>
          </cell>
        </row>
        <row r="112">
          <cell r="AI112">
            <v>0</v>
          </cell>
        </row>
        <row r="113">
          <cell r="AI113">
            <v>0</v>
          </cell>
        </row>
        <row r="121">
          <cell r="AI121">
            <v>0</v>
          </cell>
        </row>
        <row r="122">
          <cell r="AI122">
            <v>0</v>
          </cell>
        </row>
        <row r="128">
          <cell r="AI128">
            <v>0</v>
          </cell>
        </row>
        <row r="129">
          <cell r="AI129">
            <v>0</v>
          </cell>
        </row>
        <row r="137">
          <cell r="AI137">
            <v>0</v>
          </cell>
        </row>
        <row r="138">
          <cell r="AI138">
            <v>0</v>
          </cell>
        </row>
        <row r="139">
          <cell r="AI139">
            <v>0</v>
          </cell>
        </row>
        <row r="140">
          <cell r="AI140">
            <v>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R1">
            <v>1.1032381499999999</v>
          </cell>
        </row>
      </sheetData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1">
          <cell r="R1">
            <v>1.1032381499999999</v>
          </cell>
        </row>
      </sheetData>
      <sheetData sheetId="101" refreshError="1"/>
      <sheetData sheetId="102" refreshError="1"/>
      <sheetData sheetId="103" refreshError="1"/>
      <sheetData sheetId="104">
        <row r="1">
          <cell r="R1">
            <v>1.1032381499999999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1">
          <cell r="R1">
            <v>1.1032381499999999</v>
          </cell>
        </row>
      </sheetData>
      <sheetData sheetId="121" refreshError="1"/>
      <sheetData sheetId="122">
        <row r="1">
          <cell r="R1">
            <v>1.1032381499999999</v>
          </cell>
        </row>
      </sheetData>
      <sheetData sheetId="123"/>
      <sheetData sheetId="124">
        <row r="1">
          <cell r="R1">
            <v>1.1032381499999999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>
        <row r="1">
          <cell r="R1">
            <v>1.1032381499999999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1">
          <cell r="R1">
            <v>1.1032381499999999</v>
          </cell>
        </row>
      </sheetData>
      <sheetData sheetId="202" refreshError="1"/>
      <sheetData sheetId="203">
        <row r="1">
          <cell r="R1">
            <v>1.1032381499999999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>
        <row r="1">
          <cell r="R1">
            <v>1.1032381499999999</v>
          </cell>
        </row>
      </sheetData>
      <sheetData sheetId="216">
        <row r="1">
          <cell r="R1">
            <v>1.1032381499999999</v>
          </cell>
        </row>
      </sheetData>
      <sheetData sheetId="217">
        <row r="1">
          <cell r="R1">
            <v>1.1032381499999999</v>
          </cell>
        </row>
      </sheetData>
      <sheetData sheetId="218">
        <row r="1">
          <cell r="R1">
            <v>1.1032381499999999</v>
          </cell>
        </row>
      </sheetData>
      <sheetData sheetId="219">
        <row r="1">
          <cell r="R1">
            <v>1.1032381499999999</v>
          </cell>
        </row>
      </sheetData>
      <sheetData sheetId="220">
        <row r="1">
          <cell r="R1">
            <v>1.1032381499999999</v>
          </cell>
        </row>
      </sheetData>
      <sheetData sheetId="221">
        <row r="1">
          <cell r="R1">
            <v>1.1032381499999999</v>
          </cell>
        </row>
      </sheetData>
      <sheetData sheetId="222">
        <row r="1">
          <cell r="R1">
            <v>1.1032381499999999</v>
          </cell>
        </row>
      </sheetData>
      <sheetData sheetId="223">
        <row r="1">
          <cell r="R1">
            <v>1.1032381499999999</v>
          </cell>
        </row>
      </sheetData>
      <sheetData sheetId="224">
        <row r="1">
          <cell r="R1">
            <v>1.1032381499999999</v>
          </cell>
        </row>
      </sheetData>
      <sheetData sheetId="225">
        <row r="1">
          <cell r="R1">
            <v>1.1032381499999999</v>
          </cell>
        </row>
      </sheetData>
      <sheetData sheetId="226">
        <row r="1">
          <cell r="R1">
            <v>1.1032381499999999</v>
          </cell>
        </row>
      </sheetData>
      <sheetData sheetId="227">
        <row r="1">
          <cell r="R1">
            <v>1.1032381499999999</v>
          </cell>
        </row>
      </sheetData>
      <sheetData sheetId="228">
        <row r="1">
          <cell r="R1">
            <v>1.1032381499999999</v>
          </cell>
        </row>
      </sheetData>
      <sheetData sheetId="229">
        <row r="1">
          <cell r="R1">
            <v>1.1032381499999999</v>
          </cell>
        </row>
      </sheetData>
      <sheetData sheetId="230">
        <row r="1">
          <cell r="R1">
            <v>1.1032381499999999</v>
          </cell>
        </row>
      </sheetData>
      <sheetData sheetId="231">
        <row r="1">
          <cell r="R1">
            <v>1.1032381499999999</v>
          </cell>
        </row>
      </sheetData>
      <sheetData sheetId="232">
        <row r="1">
          <cell r="R1">
            <v>1.1032381499999999</v>
          </cell>
        </row>
      </sheetData>
      <sheetData sheetId="233">
        <row r="1">
          <cell r="R1">
            <v>1.1032381499999999</v>
          </cell>
        </row>
      </sheetData>
      <sheetData sheetId="234">
        <row r="1">
          <cell r="R1">
            <v>1.1032381499999999</v>
          </cell>
        </row>
      </sheetData>
      <sheetData sheetId="235">
        <row r="1">
          <cell r="R1">
            <v>1.1032381499999999</v>
          </cell>
        </row>
      </sheetData>
      <sheetData sheetId="236">
        <row r="1">
          <cell r="R1">
            <v>1.1032381499999999</v>
          </cell>
        </row>
      </sheetData>
      <sheetData sheetId="237">
        <row r="1">
          <cell r="R1">
            <v>1.1032381499999999</v>
          </cell>
        </row>
      </sheetData>
      <sheetData sheetId="238">
        <row r="1">
          <cell r="R1">
            <v>1.1032381499999999</v>
          </cell>
        </row>
      </sheetData>
      <sheetData sheetId="239">
        <row r="1">
          <cell r="R1">
            <v>1.1032381499999999</v>
          </cell>
        </row>
      </sheetData>
      <sheetData sheetId="240">
        <row r="1">
          <cell r="R1">
            <v>1.1032381499999999</v>
          </cell>
        </row>
      </sheetData>
      <sheetData sheetId="241">
        <row r="1">
          <cell r="R1">
            <v>1.1032381499999999</v>
          </cell>
        </row>
      </sheetData>
      <sheetData sheetId="242">
        <row r="1">
          <cell r="R1">
            <v>1.1032381499999999</v>
          </cell>
        </row>
      </sheetData>
      <sheetData sheetId="243">
        <row r="1">
          <cell r="R1">
            <v>1.1032381499999999</v>
          </cell>
        </row>
      </sheetData>
      <sheetData sheetId="244">
        <row r="1">
          <cell r="R1">
            <v>1.1032381499999999</v>
          </cell>
        </row>
      </sheetData>
      <sheetData sheetId="245">
        <row r="1">
          <cell r="R1">
            <v>1.1032381499999999</v>
          </cell>
        </row>
      </sheetData>
      <sheetData sheetId="246">
        <row r="1">
          <cell r="R1">
            <v>1.1032381499999999</v>
          </cell>
        </row>
      </sheetData>
      <sheetData sheetId="247">
        <row r="1">
          <cell r="R1">
            <v>1.1032381499999999</v>
          </cell>
        </row>
      </sheetData>
      <sheetData sheetId="248">
        <row r="1">
          <cell r="R1">
            <v>1.1032381499999999</v>
          </cell>
        </row>
      </sheetData>
      <sheetData sheetId="249">
        <row r="1">
          <cell r="R1">
            <v>1.1032381499999999</v>
          </cell>
        </row>
      </sheetData>
      <sheetData sheetId="250">
        <row r="1">
          <cell r="R1">
            <v>1.1032381499999999</v>
          </cell>
        </row>
      </sheetData>
      <sheetData sheetId="251">
        <row r="1">
          <cell r="R1">
            <v>1.1032381499999999</v>
          </cell>
        </row>
      </sheetData>
      <sheetData sheetId="252">
        <row r="1">
          <cell r="R1">
            <v>1.1032381499999999</v>
          </cell>
        </row>
      </sheetData>
      <sheetData sheetId="253">
        <row r="1">
          <cell r="R1">
            <v>1.1032381499999999</v>
          </cell>
        </row>
      </sheetData>
      <sheetData sheetId="254">
        <row r="1">
          <cell r="R1">
            <v>1.1032381499999999</v>
          </cell>
        </row>
      </sheetData>
      <sheetData sheetId="255">
        <row r="1">
          <cell r="R1">
            <v>1.1032381499999999</v>
          </cell>
        </row>
      </sheetData>
      <sheetData sheetId="256">
        <row r="1">
          <cell r="R1">
            <v>1.1032381499999999</v>
          </cell>
        </row>
      </sheetData>
      <sheetData sheetId="257">
        <row r="1">
          <cell r="R1">
            <v>1.1032381499999999</v>
          </cell>
        </row>
      </sheetData>
      <sheetData sheetId="258">
        <row r="1">
          <cell r="R1">
            <v>1.1032381499999999</v>
          </cell>
        </row>
      </sheetData>
      <sheetData sheetId="259">
        <row r="1">
          <cell r="R1">
            <v>1.1032381499999999</v>
          </cell>
        </row>
      </sheetData>
      <sheetData sheetId="260">
        <row r="1">
          <cell r="R1">
            <v>1.1032381499999999</v>
          </cell>
        </row>
      </sheetData>
      <sheetData sheetId="261">
        <row r="1">
          <cell r="R1">
            <v>1.1032381499999999</v>
          </cell>
        </row>
      </sheetData>
      <sheetData sheetId="262">
        <row r="1">
          <cell r="R1">
            <v>1.1032381499999999</v>
          </cell>
        </row>
      </sheetData>
      <sheetData sheetId="263">
        <row r="1">
          <cell r="R1">
            <v>1.1032381499999999</v>
          </cell>
        </row>
      </sheetData>
      <sheetData sheetId="264">
        <row r="1">
          <cell r="R1">
            <v>1.1032381499999999</v>
          </cell>
        </row>
      </sheetData>
      <sheetData sheetId="265">
        <row r="1">
          <cell r="R1">
            <v>1.1032381499999999</v>
          </cell>
        </row>
      </sheetData>
      <sheetData sheetId="266">
        <row r="1">
          <cell r="R1">
            <v>1.1032381499999999</v>
          </cell>
        </row>
      </sheetData>
      <sheetData sheetId="267">
        <row r="1">
          <cell r="R1">
            <v>1.1032381499999999</v>
          </cell>
        </row>
      </sheetData>
      <sheetData sheetId="268">
        <row r="1">
          <cell r="R1">
            <v>1.1032381499999999</v>
          </cell>
        </row>
      </sheetData>
      <sheetData sheetId="269">
        <row r="1">
          <cell r="R1">
            <v>1.1032381499999999</v>
          </cell>
        </row>
      </sheetData>
      <sheetData sheetId="270">
        <row r="1">
          <cell r="R1">
            <v>1.1032381499999999</v>
          </cell>
        </row>
      </sheetData>
      <sheetData sheetId="271">
        <row r="1">
          <cell r="R1">
            <v>1.1032381499999999</v>
          </cell>
        </row>
      </sheetData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>
        <row r="1">
          <cell r="R1">
            <v>1.1032381499999999</v>
          </cell>
        </row>
      </sheetData>
      <sheetData sheetId="371">
        <row r="1">
          <cell r="R1">
            <v>1.1032381499999999</v>
          </cell>
        </row>
      </sheetData>
      <sheetData sheetId="372">
        <row r="1">
          <cell r="R1">
            <v>1.1032381499999999</v>
          </cell>
        </row>
      </sheetData>
      <sheetData sheetId="373">
        <row r="1">
          <cell r="R1">
            <v>1.1032381499999999</v>
          </cell>
        </row>
      </sheetData>
      <sheetData sheetId="374">
        <row r="1">
          <cell r="R1">
            <v>1.1032381499999999</v>
          </cell>
        </row>
      </sheetData>
      <sheetData sheetId="375">
        <row r="1">
          <cell r="R1">
            <v>1.1032381499999999</v>
          </cell>
        </row>
      </sheetData>
      <sheetData sheetId="376">
        <row r="1">
          <cell r="R1">
            <v>1.1032381499999999</v>
          </cell>
        </row>
      </sheetData>
      <sheetData sheetId="377">
        <row r="1">
          <cell r="R1">
            <v>1.1032381499999999</v>
          </cell>
        </row>
      </sheetData>
      <sheetData sheetId="378"/>
      <sheetData sheetId="379"/>
      <sheetData sheetId="380"/>
      <sheetData sheetId="381"/>
      <sheetData sheetId="382">
        <row r="1">
          <cell r="R1">
            <v>1.1032381499999999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>
        <row r="1">
          <cell r="R1">
            <v>1.1032381499999999</v>
          </cell>
        </row>
      </sheetData>
      <sheetData sheetId="391">
        <row r="1">
          <cell r="R1">
            <v>1.1032381499999999</v>
          </cell>
        </row>
      </sheetData>
      <sheetData sheetId="392">
        <row r="1">
          <cell r="R1">
            <v>1.1032381499999999</v>
          </cell>
        </row>
      </sheetData>
      <sheetData sheetId="393">
        <row r="1">
          <cell r="R1">
            <v>1.1032381499999999</v>
          </cell>
        </row>
      </sheetData>
      <sheetData sheetId="394">
        <row r="1">
          <cell r="R1">
            <v>1.1032381499999999</v>
          </cell>
        </row>
      </sheetData>
      <sheetData sheetId="395">
        <row r="1">
          <cell r="R1">
            <v>1.1032381499999999</v>
          </cell>
        </row>
      </sheetData>
      <sheetData sheetId="396">
        <row r="1">
          <cell r="R1">
            <v>1.1032381499999999</v>
          </cell>
        </row>
      </sheetData>
      <sheetData sheetId="397">
        <row r="1">
          <cell r="R1">
            <v>1.1032381499999999</v>
          </cell>
        </row>
      </sheetData>
      <sheetData sheetId="398">
        <row r="1">
          <cell r="R1">
            <v>1.1032381499999999</v>
          </cell>
        </row>
      </sheetData>
      <sheetData sheetId="399">
        <row r="1">
          <cell r="R1">
            <v>1.1032381499999999</v>
          </cell>
        </row>
      </sheetData>
      <sheetData sheetId="400">
        <row r="1">
          <cell r="R1">
            <v>1.1032381499999999</v>
          </cell>
        </row>
      </sheetData>
      <sheetData sheetId="401">
        <row r="1">
          <cell r="R1">
            <v>1.1032381499999999</v>
          </cell>
        </row>
      </sheetData>
      <sheetData sheetId="402">
        <row r="1">
          <cell r="R1">
            <v>1.1032381499999999</v>
          </cell>
        </row>
      </sheetData>
      <sheetData sheetId="403">
        <row r="1">
          <cell r="R1">
            <v>1.1032381499999999</v>
          </cell>
        </row>
      </sheetData>
      <sheetData sheetId="404">
        <row r="1">
          <cell r="R1">
            <v>1.1032381499999999</v>
          </cell>
        </row>
      </sheetData>
      <sheetData sheetId="405">
        <row r="1">
          <cell r="R1">
            <v>1.1032381499999999</v>
          </cell>
        </row>
      </sheetData>
      <sheetData sheetId="406">
        <row r="1">
          <cell r="R1">
            <v>1.1032381499999999</v>
          </cell>
        </row>
      </sheetData>
      <sheetData sheetId="407">
        <row r="1">
          <cell r="R1">
            <v>1.1032381499999999</v>
          </cell>
        </row>
      </sheetData>
      <sheetData sheetId="408">
        <row r="1">
          <cell r="R1">
            <v>1.1032381499999999</v>
          </cell>
        </row>
      </sheetData>
      <sheetData sheetId="409">
        <row r="1">
          <cell r="R1">
            <v>1.1032381499999999</v>
          </cell>
        </row>
      </sheetData>
      <sheetData sheetId="410">
        <row r="1">
          <cell r="R1">
            <v>1.1032381499999999</v>
          </cell>
        </row>
      </sheetData>
      <sheetData sheetId="411">
        <row r="1">
          <cell r="R1">
            <v>1.1032381499999999</v>
          </cell>
        </row>
      </sheetData>
      <sheetData sheetId="412">
        <row r="1">
          <cell r="R1">
            <v>1.1032381499999999</v>
          </cell>
        </row>
      </sheetData>
      <sheetData sheetId="413">
        <row r="1">
          <cell r="R1">
            <v>1.1032381499999999</v>
          </cell>
        </row>
      </sheetData>
      <sheetData sheetId="414">
        <row r="1">
          <cell r="R1">
            <v>1.1032381499999999</v>
          </cell>
        </row>
      </sheetData>
      <sheetData sheetId="415">
        <row r="1">
          <cell r="R1">
            <v>1.1032381499999999</v>
          </cell>
        </row>
      </sheetData>
      <sheetData sheetId="416">
        <row r="1">
          <cell r="R1">
            <v>1.1032381499999999</v>
          </cell>
        </row>
      </sheetData>
      <sheetData sheetId="417">
        <row r="1">
          <cell r="R1">
            <v>1.1032381499999999</v>
          </cell>
        </row>
      </sheetData>
      <sheetData sheetId="418">
        <row r="1">
          <cell r="R1">
            <v>1.1032381499999999</v>
          </cell>
        </row>
      </sheetData>
      <sheetData sheetId="419">
        <row r="1">
          <cell r="R1">
            <v>1.1032381499999999</v>
          </cell>
        </row>
      </sheetData>
      <sheetData sheetId="420">
        <row r="1">
          <cell r="R1">
            <v>1.1032381499999999</v>
          </cell>
        </row>
      </sheetData>
      <sheetData sheetId="421">
        <row r="1">
          <cell r="R1">
            <v>1.1032381499999999</v>
          </cell>
        </row>
      </sheetData>
      <sheetData sheetId="422">
        <row r="1">
          <cell r="R1">
            <v>1.1032381499999999</v>
          </cell>
        </row>
      </sheetData>
      <sheetData sheetId="423">
        <row r="1">
          <cell r="R1">
            <v>1.1032381499999999</v>
          </cell>
        </row>
      </sheetData>
      <sheetData sheetId="424">
        <row r="1">
          <cell r="R1">
            <v>1.1032381499999999</v>
          </cell>
        </row>
      </sheetData>
      <sheetData sheetId="425">
        <row r="1">
          <cell r="R1">
            <v>1.1032381499999999</v>
          </cell>
        </row>
      </sheetData>
      <sheetData sheetId="426">
        <row r="1">
          <cell r="R1">
            <v>1.1032381499999999</v>
          </cell>
        </row>
      </sheetData>
      <sheetData sheetId="427">
        <row r="1">
          <cell r="R1">
            <v>1.1032381499999999</v>
          </cell>
        </row>
      </sheetData>
      <sheetData sheetId="428">
        <row r="1">
          <cell r="R1">
            <v>1.1032381499999999</v>
          </cell>
        </row>
      </sheetData>
      <sheetData sheetId="429">
        <row r="1">
          <cell r="R1">
            <v>1.1032381499999999</v>
          </cell>
        </row>
      </sheetData>
      <sheetData sheetId="430">
        <row r="1">
          <cell r="R1">
            <v>1.1032381499999999</v>
          </cell>
        </row>
      </sheetData>
      <sheetData sheetId="431">
        <row r="1">
          <cell r="R1">
            <v>1.1032381499999999</v>
          </cell>
        </row>
      </sheetData>
      <sheetData sheetId="432">
        <row r="1">
          <cell r="R1">
            <v>1.1032381499999999</v>
          </cell>
        </row>
      </sheetData>
      <sheetData sheetId="433">
        <row r="1">
          <cell r="R1">
            <v>1.1032381499999999</v>
          </cell>
        </row>
      </sheetData>
      <sheetData sheetId="434">
        <row r="1">
          <cell r="R1">
            <v>1.1032381499999999</v>
          </cell>
        </row>
      </sheetData>
      <sheetData sheetId="435">
        <row r="1">
          <cell r="R1">
            <v>1.1032381499999999</v>
          </cell>
        </row>
      </sheetData>
      <sheetData sheetId="436">
        <row r="1">
          <cell r="R1">
            <v>1.1032381499999999</v>
          </cell>
        </row>
      </sheetData>
      <sheetData sheetId="437">
        <row r="1">
          <cell r="R1">
            <v>1.1032381499999999</v>
          </cell>
        </row>
      </sheetData>
      <sheetData sheetId="438">
        <row r="1">
          <cell r="R1">
            <v>1.1032381499999999</v>
          </cell>
        </row>
      </sheetData>
      <sheetData sheetId="439">
        <row r="1">
          <cell r="R1">
            <v>1.1032381499999999</v>
          </cell>
        </row>
      </sheetData>
      <sheetData sheetId="440">
        <row r="1">
          <cell r="R1">
            <v>1.1032381499999999</v>
          </cell>
        </row>
      </sheetData>
      <sheetData sheetId="441">
        <row r="1">
          <cell r="R1">
            <v>1.1032381499999999</v>
          </cell>
        </row>
      </sheetData>
      <sheetData sheetId="442">
        <row r="1">
          <cell r="R1">
            <v>1.1032381499999999</v>
          </cell>
        </row>
      </sheetData>
      <sheetData sheetId="443">
        <row r="1">
          <cell r="R1">
            <v>1.1032381499999999</v>
          </cell>
        </row>
      </sheetData>
      <sheetData sheetId="444">
        <row r="1">
          <cell r="R1">
            <v>1.1032381499999999</v>
          </cell>
        </row>
      </sheetData>
      <sheetData sheetId="445">
        <row r="1">
          <cell r="R1">
            <v>1.1032381499999999</v>
          </cell>
        </row>
      </sheetData>
      <sheetData sheetId="446">
        <row r="1">
          <cell r="R1">
            <v>1.1032381499999999</v>
          </cell>
        </row>
      </sheetData>
      <sheetData sheetId="447">
        <row r="1">
          <cell r="R1">
            <v>1.1032381499999999</v>
          </cell>
        </row>
      </sheetData>
      <sheetData sheetId="448">
        <row r="1">
          <cell r="R1">
            <v>1.1032381499999999</v>
          </cell>
        </row>
      </sheetData>
      <sheetData sheetId="449">
        <row r="1">
          <cell r="R1">
            <v>1.1032381499999999</v>
          </cell>
        </row>
      </sheetData>
      <sheetData sheetId="450">
        <row r="1">
          <cell r="R1">
            <v>1.1032381499999999</v>
          </cell>
        </row>
      </sheetData>
      <sheetData sheetId="451">
        <row r="1">
          <cell r="R1">
            <v>1.1032381499999999</v>
          </cell>
        </row>
      </sheetData>
      <sheetData sheetId="452">
        <row r="1">
          <cell r="R1">
            <v>1.1032381499999999</v>
          </cell>
        </row>
      </sheetData>
      <sheetData sheetId="453">
        <row r="1">
          <cell r="R1">
            <v>1.1032381499999999</v>
          </cell>
        </row>
      </sheetData>
      <sheetData sheetId="454">
        <row r="1">
          <cell r="R1">
            <v>1.1032381499999999</v>
          </cell>
        </row>
      </sheetData>
      <sheetData sheetId="455">
        <row r="1">
          <cell r="R1">
            <v>1.1032381499999999</v>
          </cell>
        </row>
      </sheetData>
      <sheetData sheetId="456">
        <row r="1">
          <cell r="R1">
            <v>1.1032381499999999</v>
          </cell>
        </row>
      </sheetData>
      <sheetData sheetId="457">
        <row r="1">
          <cell r="R1">
            <v>1.1032381499999999</v>
          </cell>
        </row>
      </sheetData>
      <sheetData sheetId="458">
        <row r="1">
          <cell r="R1">
            <v>1.1032381499999999</v>
          </cell>
        </row>
      </sheetData>
      <sheetData sheetId="459">
        <row r="1">
          <cell r="R1">
            <v>1.1032381499999999</v>
          </cell>
        </row>
      </sheetData>
      <sheetData sheetId="460">
        <row r="1">
          <cell r="R1">
            <v>1.1032381499999999</v>
          </cell>
        </row>
      </sheetData>
      <sheetData sheetId="461">
        <row r="1">
          <cell r="R1">
            <v>1.1032381499999999</v>
          </cell>
        </row>
      </sheetData>
      <sheetData sheetId="462">
        <row r="1">
          <cell r="R1">
            <v>1.1032381499999999</v>
          </cell>
        </row>
      </sheetData>
      <sheetData sheetId="463">
        <row r="1">
          <cell r="R1">
            <v>1.1032381499999999</v>
          </cell>
        </row>
      </sheetData>
      <sheetData sheetId="464">
        <row r="1">
          <cell r="R1">
            <v>1.1032381499999999</v>
          </cell>
        </row>
      </sheetData>
      <sheetData sheetId="465">
        <row r="1">
          <cell r="R1">
            <v>1.1032381499999999</v>
          </cell>
        </row>
      </sheetData>
      <sheetData sheetId="466">
        <row r="1">
          <cell r="R1">
            <v>1.1032381499999999</v>
          </cell>
        </row>
      </sheetData>
      <sheetData sheetId="467">
        <row r="1">
          <cell r="R1">
            <v>1.1032381499999999</v>
          </cell>
        </row>
      </sheetData>
      <sheetData sheetId="468">
        <row r="1">
          <cell r="R1">
            <v>1.1032381499999999</v>
          </cell>
        </row>
      </sheetData>
      <sheetData sheetId="469">
        <row r="1">
          <cell r="R1">
            <v>1.1032381499999999</v>
          </cell>
        </row>
      </sheetData>
      <sheetData sheetId="470">
        <row r="1">
          <cell r="R1">
            <v>1.1032381499999999</v>
          </cell>
        </row>
      </sheetData>
      <sheetData sheetId="471">
        <row r="1">
          <cell r="R1">
            <v>1.1032381499999999</v>
          </cell>
        </row>
      </sheetData>
      <sheetData sheetId="472">
        <row r="1">
          <cell r="R1">
            <v>1.1032381499999999</v>
          </cell>
        </row>
      </sheetData>
      <sheetData sheetId="473">
        <row r="1">
          <cell r="R1">
            <v>1.1032381499999999</v>
          </cell>
        </row>
      </sheetData>
      <sheetData sheetId="474">
        <row r="1">
          <cell r="R1">
            <v>1.1032381499999999</v>
          </cell>
        </row>
      </sheetData>
      <sheetData sheetId="475">
        <row r="1">
          <cell r="R1">
            <v>1.1032381499999999</v>
          </cell>
        </row>
      </sheetData>
      <sheetData sheetId="476">
        <row r="1">
          <cell r="R1">
            <v>1.1032381499999999</v>
          </cell>
        </row>
      </sheetData>
      <sheetData sheetId="477">
        <row r="1">
          <cell r="R1">
            <v>1.1032381499999999</v>
          </cell>
        </row>
      </sheetData>
      <sheetData sheetId="478">
        <row r="1">
          <cell r="R1">
            <v>1.1032381499999999</v>
          </cell>
        </row>
      </sheetData>
      <sheetData sheetId="479">
        <row r="1">
          <cell r="R1">
            <v>1.1032381499999999</v>
          </cell>
        </row>
      </sheetData>
      <sheetData sheetId="480">
        <row r="1">
          <cell r="R1">
            <v>1.1032381499999999</v>
          </cell>
        </row>
      </sheetData>
      <sheetData sheetId="481">
        <row r="1">
          <cell r="R1">
            <v>1.1032381499999999</v>
          </cell>
        </row>
      </sheetData>
      <sheetData sheetId="482">
        <row r="1">
          <cell r="R1">
            <v>1.1032381499999999</v>
          </cell>
        </row>
      </sheetData>
      <sheetData sheetId="483">
        <row r="1">
          <cell r="R1">
            <v>1.1032381499999999</v>
          </cell>
        </row>
      </sheetData>
      <sheetData sheetId="484">
        <row r="1">
          <cell r="R1">
            <v>1.1032381499999999</v>
          </cell>
        </row>
      </sheetData>
      <sheetData sheetId="485">
        <row r="1">
          <cell r="R1">
            <v>1.1032381499999999</v>
          </cell>
        </row>
      </sheetData>
      <sheetData sheetId="486">
        <row r="1">
          <cell r="R1">
            <v>1.1032381499999999</v>
          </cell>
        </row>
      </sheetData>
      <sheetData sheetId="487">
        <row r="1">
          <cell r="R1">
            <v>1.1032381499999999</v>
          </cell>
        </row>
      </sheetData>
      <sheetData sheetId="488">
        <row r="1">
          <cell r="R1">
            <v>1.1032381499999999</v>
          </cell>
        </row>
      </sheetData>
      <sheetData sheetId="489">
        <row r="1">
          <cell r="R1">
            <v>1.1032381499999999</v>
          </cell>
        </row>
      </sheetData>
      <sheetData sheetId="490">
        <row r="1">
          <cell r="R1">
            <v>1.1032381499999999</v>
          </cell>
        </row>
      </sheetData>
      <sheetData sheetId="491">
        <row r="1">
          <cell r="R1">
            <v>1.1032381499999999</v>
          </cell>
        </row>
      </sheetData>
      <sheetData sheetId="492">
        <row r="1">
          <cell r="R1">
            <v>1.1032381499999999</v>
          </cell>
        </row>
      </sheetData>
      <sheetData sheetId="493">
        <row r="1">
          <cell r="R1">
            <v>1.1032381499999999</v>
          </cell>
        </row>
      </sheetData>
      <sheetData sheetId="494">
        <row r="1">
          <cell r="R1">
            <v>1.1032381499999999</v>
          </cell>
        </row>
      </sheetData>
      <sheetData sheetId="495">
        <row r="1">
          <cell r="R1">
            <v>1.1032381499999999</v>
          </cell>
        </row>
      </sheetData>
      <sheetData sheetId="496">
        <row r="1">
          <cell r="R1">
            <v>1.1032381499999999</v>
          </cell>
        </row>
      </sheetData>
      <sheetData sheetId="497">
        <row r="1">
          <cell r="R1">
            <v>1.1032381499999999</v>
          </cell>
        </row>
      </sheetData>
      <sheetData sheetId="498">
        <row r="1">
          <cell r="R1">
            <v>1.1032381499999999</v>
          </cell>
        </row>
      </sheetData>
      <sheetData sheetId="499">
        <row r="1">
          <cell r="R1">
            <v>1.1032381499999999</v>
          </cell>
        </row>
      </sheetData>
      <sheetData sheetId="500">
        <row r="1">
          <cell r="R1">
            <v>1.1032381499999999</v>
          </cell>
        </row>
      </sheetData>
      <sheetData sheetId="501">
        <row r="1">
          <cell r="R1">
            <v>1.1032381499999999</v>
          </cell>
        </row>
      </sheetData>
      <sheetData sheetId="502">
        <row r="1">
          <cell r="R1">
            <v>1.1032381499999999</v>
          </cell>
        </row>
      </sheetData>
      <sheetData sheetId="503">
        <row r="1">
          <cell r="R1">
            <v>1.1032381499999999</v>
          </cell>
        </row>
      </sheetData>
      <sheetData sheetId="504">
        <row r="1">
          <cell r="R1">
            <v>1.1032381499999999</v>
          </cell>
        </row>
      </sheetData>
      <sheetData sheetId="505">
        <row r="1">
          <cell r="R1">
            <v>1.1032381499999999</v>
          </cell>
        </row>
      </sheetData>
      <sheetData sheetId="506">
        <row r="1">
          <cell r="R1">
            <v>1.1032381499999999</v>
          </cell>
        </row>
      </sheetData>
      <sheetData sheetId="507">
        <row r="1">
          <cell r="R1">
            <v>1.1032381499999999</v>
          </cell>
        </row>
      </sheetData>
      <sheetData sheetId="508">
        <row r="1">
          <cell r="R1">
            <v>1.1032381499999999</v>
          </cell>
        </row>
      </sheetData>
      <sheetData sheetId="509">
        <row r="1">
          <cell r="R1">
            <v>1.1032381499999999</v>
          </cell>
        </row>
      </sheetData>
      <sheetData sheetId="510">
        <row r="1">
          <cell r="R1">
            <v>1.1032381499999999</v>
          </cell>
        </row>
      </sheetData>
      <sheetData sheetId="511">
        <row r="1">
          <cell r="R1">
            <v>1.1032381499999999</v>
          </cell>
        </row>
      </sheetData>
      <sheetData sheetId="512">
        <row r="1">
          <cell r="R1">
            <v>1.1032381499999999</v>
          </cell>
        </row>
      </sheetData>
      <sheetData sheetId="513">
        <row r="1">
          <cell r="R1">
            <v>1.1032381499999999</v>
          </cell>
        </row>
      </sheetData>
      <sheetData sheetId="514">
        <row r="1">
          <cell r="R1">
            <v>1.1032381499999999</v>
          </cell>
        </row>
      </sheetData>
      <sheetData sheetId="515">
        <row r="1">
          <cell r="R1">
            <v>1.1032381499999999</v>
          </cell>
        </row>
      </sheetData>
      <sheetData sheetId="516">
        <row r="1">
          <cell r="R1">
            <v>1.1032381499999999</v>
          </cell>
        </row>
      </sheetData>
      <sheetData sheetId="517">
        <row r="1">
          <cell r="R1">
            <v>1.1032381499999999</v>
          </cell>
        </row>
      </sheetData>
      <sheetData sheetId="518">
        <row r="1">
          <cell r="R1">
            <v>1.1032381499999999</v>
          </cell>
        </row>
      </sheetData>
      <sheetData sheetId="519">
        <row r="1">
          <cell r="R1">
            <v>1.1032381499999999</v>
          </cell>
        </row>
      </sheetData>
      <sheetData sheetId="520">
        <row r="1">
          <cell r="R1">
            <v>1.1032381499999999</v>
          </cell>
        </row>
      </sheetData>
      <sheetData sheetId="521">
        <row r="1">
          <cell r="R1">
            <v>1.1032381499999999</v>
          </cell>
        </row>
      </sheetData>
      <sheetData sheetId="522">
        <row r="1">
          <cell r="R1">
            <v>1.1032381499999999</v>
          </cell>
        </row>
      </sheetData>
      <sheetData sheetId="523">
        <row r="1">
          <cell r="R1">
            <v>1.1032381499999999</v>
          </cell>
        </row>
      </sheetData>
      <sheetData sheetId="524">
        <row r="1">
          <cell r="R1">
            <v>1.1032381499999999</v>
          </cell>
        </row>
      </sheetData>
      <sheetData sheetId="525">
        <row r="1">
          <cell r="R1">
            <v>1.1032381499999999</v>
          </cell>
        </row>
      </sheetData>
      <sheetData sheetId="526">
        <row r="1">
          <cell r="R1">
            <v>1.1032381499999999</v>
          </cell>
        </row>
      </sheetData>
      <sheetData sheetId="527">
        <row r="1">
          <cell r="R1">
            <v>1.1032381499999999</v>
          </cell>
        </row>
      </sheetData>
      <sheetData sheetId="528">
        <row r="1">
          <cell r="R1">
            <v>1.1032381499999999</v>
          </cell>
        </row>
      </sheetData>
      <sheetData sheetId="529">
        <row r="1">
          <cell r="R1">
            <v>1.1032381499999999</v>
          </cell>
        </row>
      </sheetData>
      <sheetData sheetId="530">
        <row r="1">
          <cell r="R1">
            <v>1.1032381499999999</v>
          </cell>
        </row>
      </sheetData>
      <sheetData sheetId="531">
        <row r="1">
          <cell r="R1">
            <v>1.1032381499999999</v>
          </cell>
        </row>
      </sheetData>
      <sheetData sheetId="532">
        <row r="1">
          <cell r="R1">
            <v>1.1032381499999999</v>
          </cell>
        </row>
      </sheetData>
      <sheetData sheetId="533">
        <row r="1">
          <cell r="R1">
            <v>1.1032381499999999</v>
          </cell>
        </row>
      </sheetData>
      <sheetData sheetId="534">
        <row r="1">
          <cell r="R1">
            <v>1.1032381499999999</v>
          </cell>
        </row>
      </sheetData>
      <sheetData sheetId="535">
        <row r="1">
          <cell r="R1">
            <v>1.1032381499999999</v>
          </cell>
        </row>
      </sheetData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1">
          <cell r="R1">
            <v>1.1032381499999999</v>
          </cell>
        </row>
      </sheetData>
      <sheetData sheetId="631">
        <row r="1">
          <cell r="R1">
            <v>1.1032381499999999</v>
          </cell>
        </row>
      </sheetData>
      <sheetData sheetId="632">
        <row r="1">
          <cell r="R1">
            <v>1.1032381499999999</v>
          </cell>
        </row>
      </sheetData>
      <sheetData sheetId="633">
        <row r="1">
          <cell r="R1">
            <v>1.1032381499999999</v>
          </cell>
        </row>
      </sheetData>
      <sheetData sheetId="634">
        <row r="1">
          <cell r="R1">
            <v>1.1032381499999999</v>
          </cell>
        </row>
      </sheetData>
      <sheetData sheetId="635">
        <row r="1">
          <cell r="R1">
            <v>1.1032381499999999</v>
          </cell>
        </row>
      </sheetData>
      <sheetData sheetId="636">
        <row r="1">
          <cell r="R1">
            <v>1.1032381499999999</v>
          </cell>
        </row>
      </sheetData>
      <sheetData sheetId="637">
        <row r="1">
          <cell r="R1">
            <v>1.1032381499999999</v>
          </cell>
        </row>
      </sheetData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>
        <row r="1">
          <cell r="R1">
            <v>1.1032381499999999</v>
          </cell>
        </row>
      </sheetData>
      <sheetData sheetId="666" refreshError="1"/>
      <sheetData sheetId="667">
        <row r="1">
          <cell r="R1">
            <v>1.1032381499999999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>
        <row r="1">
          <cell r="R1">
            <v>1.1032381499999999</v>
          </cell>
        </row>
      </sheetData>
      <sheetData sheetId="829">
        <row r="1">
          <cell r="R1">
            <v>1.1032381499999999</v>
          </cell>
        </row>
      </sheetData>
      <sheetData sheetId="830">
        <row r="1">
          <cell r="R1">
            <v>1.1032381499999999</v>
          </cell>
        </row>
      </sheetData>
      <sheetData sheetId="831">
        <row r="1">
          <cell r="R1">
            <v>1.1032381499999999</v>
          </cell>
        </row>
      </sheetData>
      <sheetData sheetId="832">
        <row r="1">
          <cell r="R1">
            <v>1.1032381499999999</v>
          </cell>
        </row>
      </sheetData>
      <sheetData sheetId="833">
        <row r="1">
          <cell r="R1">
            <v>1.1032381499999999</v>
          </cell>
        </row>
      </sheetData>
      <sheetData sheetId="834">
        <row r="1">
          <cell r="R1">
            <v>1.1032381499999999</v>
          </cell>
        </row>
      </sheetData>
      <sheetData sheetId="835">
        <row r="1">
          <cell r="R1">
            <v>1.1032381499999999</v>
          </cell>
        </row>
      </sheetData>
      <sheetData sheetId="836">
        <row r="1">
          <cell r="R1">
            <v>1.1032381499999999</v>
          </cell>
        </row>
      </sheetData>
      <sheetData sheetId="837">
        <row r="1">
          <cell r="R1">
            <v>1.1032381499999999</v>
          </cell>
        </row>
      </sheetData>
      <sheetData sheetId="838">
        <row r="1">
          <cell r="R1">
            <v>1.1032381499999999</v>
          </cell>
        </row>
      </sheetData>
      <sheetData sheetId="839">
        <row r="1">
          <cell r="R1">
            <v>1.1032381499999999</v>
          </cell>
        </row>
      </sheetData>
      <sheetData sheetId="840">
        <row r="1">
          <cell r="R1">
            <v>1.1032381499999999</v>
          </cell>
        </row>
      </sheetData>
      <sheetData sheetId="841">
        <row r="1">
          <cell r="R1">
            <v>1.1032381499999999</v>
          </cell>
        </row>
      </sheetData>
      <sheetData sheetId="842">
        <row r="1">
          <cell r="R1">
            <v>1.1032381499999999</v>
          </cell>
        </row>
      </sheetData>
      <sheetData sheetId="843">
        <row r="1">
          <cell r="R1">
            <v>1.1032381499999999</v>
          </cell>
        </row>
      </sheetData>
      <sheetData sheetId="844">
        <row r="1">
          <cell r="R1">
            <v>1.1032381499999999</v>
          </cell>
        </row>
      </sheetData>
      <sheetData sheetId="845">
        <row r="1">
          <cell r="R1">
            <v>1.1032381499999999</v>
          </cell>
        </row>
      </sheetData>
      <sheetData sheetId="846">
        <row r="1">
          <cell r="R1">
            <v>1.1032381499999999</v>
          </cell>
        </row>
      </sheetData>
      <sheetData sheetId="847">
        <row r="1">
          <cell r="R1">
            <v>1.1032381499999999</v>
          </cell>
        </row>
      </sheetData>
      <sheetData sheetId="848">
        <row r="1">
          <cell r="R1">
            <v>1.1032381499999999</v>
          </cell>
        </row>
      </sheetData>
      <sheetData sheetId="849">
        <row r="1">
          <cell r="R1">
            <v>1.1032381499999999</v>
          </cell>
        </row>
      </sheetData>
      <sheetData sheetId="850">
        <row r="1">
          <cell r="R1">
            <v>1.1032381499999999</v>
          </cell>
        </row>
      </sheetData>
      <sheetData sheetId="851">
        <row r="1">
          <cell r="R1">
            <v>1.1032381499999999</v>
          </cell>
        </row>
      </sheetData>
      <sheetData sheetId="852">
        <row r="1">
          <cell r="R1">
            <v>1.1032381499999999</v>
          </cell>
        </row>
      </sheetData>
      <sheetData sheetId="853">
        <row r="1">
          <cell r="R1">
            <v>1.1032381499999999</v>
          </cell>
        </row>
      </sheetData>
      <sheetData sheetId="854">
        <row r="1">
          <cell r="R1">
            <v>1.1032381499999999</v>
          </cell>
        </row>
      </sheetData>
      <sheetData sheetId="855">
        <row r="1">
          <cell r="R1">
            <v>1.1032381499999999</v>
          </cell>
        </row>
      </sheetData>
      <sheetData sheetId="856">
        <row r="1">
          <cell r="R1">
            <v>1.1032381499999999</v>
          </cell>
        </row>
      </sheetData>
      <sheetData sheetId="857">
        <row r="1">
          <cell r="R1">
            <v>1.1032381499999999</v>
          </cell>
        </row>
      </sheetData>
      <sheetData sheetId="858">
        <row r="1">
          <cell r="R1">
            <v>1.1032381499999999</v>
          </cell>
        </row>
      </sheetData>
      <sheetData sheetId="859">
        <row r="1">
          <cell r="R1">
            <v>1.1032381499999999</v>
          </cell>
        </row>
      </sheetData>
      <sheetData sheetId="860">
        <row r="1">
          <cell r="R1">
            <v>1.1032381499999999</v>
          </cell>
        </row>
      </sheetData>
      <sheetData sheetId="861">
        <row r="1">
          <cell r="R1">
            <v>1.1032381499999999</v>
          </cell>
        </row>
      </sheetData>
      <sheetData sheetId="862">
        <row r="1">
          <cell r="R1">
            <v>1.1032381499999999</v>
          </cell>
        </row>
      </sheetData>
      <sheetData sheetId="863">
        <row r="1">
          <cell r="R1">
            <v>1.1032381499999999</v>
          </cell>
        </row>
      </sheetData>
      <sheetData sheetId="864">
        <row r="1">
          <cell r="R1">
            <v>1.1032381499999999</v>
          </cell>
        </row>
      </sheetData>
      <sheetData sheetId="865">
        <row r="1">
          <cell r="R1">
            <v>1.1032381499999999</v>
          </cell>
        </row>
      </sheetData>
      <sheetData sheetId="866">
        <row r="1">
          <cell r="R1">
            <v>1.1032381499999999</v>
          </cell>
        </row>
      </sheetData>
      <sheetData sheetId="867">
        <row r="1">
          <cell r="R1">
            <v>1.1032381499999999</v>
          </cell>
        </row>
      </sheetData>
      <sheetData sheetId="868">
        <row r="1">
          <cell r="R1">
            <v>1.1032381499999999</v>
          </cell>
        </row>
      </sheetData>
      <sheetData sheetId="869">
        <row r="1">
          <cell r="R1">
            <v>1.1032381499999999</v>
          </cell>
        </row>
      </sheetData>
      <sheetData sheetId="870">
        <row r="1">
          <cell r="R1">
            <v>1.1032381499999999</v>
          </cell>
        </row>
      </sheetData>
      <sheetData sheetId="871">
        <row r="1">
          <cell r="R1">
            <v>1.1032381499999999</v>
          </cell>
        </row>
      </sheetData>
      <sheetData sheetId="872">
        <row r="1">
          <cell r="R1">
            <v>1.1032381499999999</v>
          </cell>
        </row>
      </sheetData>
      <sheetData sheetId="873">
        <row r="1">
          <cell r="R1">
            <v>1.1032381499999999</v>
          </cell>
        </row>
      </sheetData>
      <sheetData sheetId="874">
        <row r="1">
          <cell r="R1">
            <v>1.1032381499999999</v>
          </cell>
        </row>
      </sheetData>
      <sheetData sheetId="875">
        <row r="1">
          <cell r="R1">
            <v>1.1032381499999999</v>
          </cell>
        </row>
      </sheetData>
      <sheetData sheetId="876">
        <row r="1">
          <cell r="R1">
            <v>1.1032381499999999</v>
          </cell>
        </row>
      </sheetData>
      <sheetData sheetId="877">
        <row r="1">
          <cell r="R1">
            <v>1.1032381499999999</v>
          </cell>
        </row>
      </sheetData>
      <sheetData sheetId="878">
        <row r="1">
          <cell r="R1">
            <v>1.1032381499999999</v>
          </cell>
        </row>
      </sheetData>
      <sheetData sheetId="879">
        <row r="1">
          <cell r="R1">
            <v>1.1032381499999999</v>
          </cell>
        </row>
      </sheetData>
      <sheetData sheetId="880">
        <row r="1">
          <cell r="R1">
            <v>1.1032381499999999</v>
          </cell>
        </row>
      </sheetData>
      <sheetData sheetId="881">
        <row r="1">
          <cell r="R1">
            <v>1.1032381499999999</v>
          </cell>
        </row>
      </sheetData>
      <sheetData sheetId="882">
        <row r="1">
          <cell r="R1">
            <v>1.1032381499999999</v>
          </cell>
        </row>
      </sheetData>
      <sheetData sheetId="883">
        <row r="1">
          <cell r="R1">
            <v>1.1032381499999999</v>
          </cell>
        </row>
      </sheetData>
      <sheetData sheetId="884">
        <row r="1">
          <cell r="R1">
            <v>1.1032381499999999</v>
          </cell>
        </row>
      </sheetData>
      <sheetData sheetId="885">
        <row r="1">
          <cell r="R1">
            <v>1.1032381499999999</v>
          </cell>
        </row>
      </sheetData>
      <sheetData sheetId="886">
        <row r="1">
          <cell r="R1">
            <v>1.1032381499999999</v>
          </cell>
        </row>
      </sheetData>
      <sheetData sheetId="887">
        <row r="1">
          <cell r="R1">
            <v>1.1032381499999999</v>
          </cell>
        </row>
      </sheetData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>
        <row r="1">
          <cell r="R1">
            <v>1.1032381499999999</v>
          </cell>
        </row>
      </sheetData>
      <sheetData sheetId="1084">
        <row r="1">
          <cell r="R1">
            <v>1.1032381499999999</v>
          </cell>
        </row>
      </sheetData>
      <sheetData sheetId="1085">
        <row r="1">
          <cell r="R1">
            <v>1.1032381499999999</v>
          </cell>
        </row>
      </sheetData>
      <sheetData sheetId="1086">
        <row r="1">
          <cell r="R1">
            <v>1.1032381499999999</v>
          </cell>
        </row>
      </sheetData>
      <sheetData sheetId="1087">
        <row r="1">
          <cell r="R1">
            <v>1.1032381499999999</v>
          </cell>
        </row>
      </sheetData>
      <sheetData sheetId="1088">
        <row r="1">
          <cell r="R1">
            <v>1.1032381499999999</v>
          </cell>
        </row>
      </sheetData>
      <sheetData sheetId="1089">
        <row r="1">
          <cell r="R1">
            <v>1.1032381499999999</v>
          </cell>
        </row>
      </sheetData>
      <sheetData sheetId="1090">
        <row r="1">
          <cell r="R1">
            <v>1.1032381499999999</v>
          </cell>
        </row>
      </sheetData>
      <sheetData sheetId="1091">
        <row r="1">
          <cell r="R1">
            <v>1.1032381499999999</v>
          </cell>
        </row>
      </sheetData>
      <sheetData sheetId="1092">
        <row r="1">
          <cell r="R1">
            <v>1.1032381499999999</v>
          </cell>
        </row>
      </sheetData>
      <sheetData sheetId="1093">
        <row r="1">
          <cell r="R1">
            <v>1.1032381499999999</v>
          </cell>
        </row>
      </sheetData>
      <sheetData sheetId="1094">
        <row r="1">
          <cell r="R1">
            <v>1.1032381499999999</v>
          </cell>
        </row>
      </sheetData>
      <sheetData sheetId="1095">
        <row r="1">
          <cell r="R1">
            <v>1.1032381499999999</v>
          </cell>
        </row>
      </sheetData>
      <sheetData sheetId="1096">
        <row r="1">
          <cell r="R1">
            <v>1.1032381499999999</v>
          </cell>
        </row>
      </sheetData>
      <sheetData sheetId="1097">
        <row r="1">
          <cell r="R1">
            <v>1.1032381499999999</v>
          </cell>
        </row>
      </sheetData>
      <sheetData sheetId="1098">
        <row r="1">
          <cell r="R1">
            <v>1.1032381499999999</v>
          </cell>
        </row>
      </sheetData>
      <sheetData sheetId="1099">
        <row r="1">
          <cell r="R1">
            <v>1.1032381499999999</v>
          </cell>
        </row>
      </sheetData>
      <sheetData sheetId="1100">
        <row r="1">
          <cell r="R1">
            <v>1.1032381499999999</v>
          </cell>
        </row>
      </sheetData>
      <sheetData sheetId="1101">
        <row r="1">
          <cell r="R1">
            <v>1.1032381499999999</v>
          </cell>
        </row>
      </sheetData>
      <sheetData sheetId="1102">
        <row r="1">
          <cell r="R1">
            <v>1.1032381499999999</v>
          </cell>
        </row>
      </sheetData>
      <sheetData sheetId="1103">
        <row r="1">
          <cell r="R1">
            <v>1.1032381499999999</v>
          </cell>
        </row>
      </sheetData>
      <sheetData sheetId="1104">
        <row r="1">
          <cell r="R1">
            <v>1.1032381499999999</v>
          </cell>
        </row>
      </sheetData>
      <sheetData sheetId="1105">
        <row r="1">
          <cell r="R1">
            <v>1.1032381499999999</v>
          </cell>
        </row>
      </sheetData>
      <sheetData sheetId="1106">
        <row r="1">
          <cell r="R1">
            <v>1.1032381499999999</v>
          </cell>
        </row>
      </sheetData>
      <sheetData sheetId="1107">
        <row r="1">
          <cell r="R1">
            <v>1.1032381499999999</v>
          </cell>
        </row>
      </sheetData>
      <sheetData sheetId="1108">
        <row r="1">
          <cell r="R1">
            <v>1.1032381499999999</v>
          </cell>
        </row>
      </sheetData>
      <sheetData sheetId="1109">
        <row r="1">
          <cell r="R1">
            <v>1.1032381499999999</v>
          </cell>
        </row>
      </sheetData>
      <sheetData sheetId="1110">
        <row r="1">
          <cell r="R1">
            <v>1.1032381499999999</v>
          </cell>
        </row>
      </sheetData>
      <sheetData sheetId="1111">
        <row r="1">
          <cell r="R1">
            <v>1.1032381499999999</v>
          </cell>
        </row>
      </sheetData>
      <sheetData sheetId="1112">
        <row r="1">
          <cell r="R1">
            <v>1.1032381499999999</v>
          </cell>
        </row>
      </sheetData>
      <sheetData sheetId="1113">
        <row r="1">
          <cell r="R1">
            <v>1.1032381499999999</v>
          </cell>
        </row>
      </sheetData>
      <sheetData sheetId="1114">
        <row r="1">
          <cell r="R1">
            <v>1.1032381499999999</v>
          </cell>
        </row>
      </sheetData>
      <sheetData sheetId="1115">
        <row r="1">
          <cell r="R1">
            <v>1.1032381499999999</v>
          </cell>
        </row>
      </sheetData>
      <sheetData sheetId="1116">
        <row r="1">
          <cell r="R1">
            <v>1.1032381499999999</v>
          </cell>
        </row>
      </sheetData>
      <sheetData sheetId="1117">
        <row r="1">
          <cell r="R1">
            <v>1.1032381499999999</v>
          </cell>
        </row>
      </sheetData>
      <sheetData sheetId="1118">
        <row r="1">
          <cell r="R1">
            <v>1.1032381499999999</v>
          </cell>
        </row>
      </sheetData>
      <sheetData sheetId="1119">
        <row r="1">
          <cell r="R1">
            <v>1.1032381499999999</v>
          </cell>
        </row>
      </sheetData>
      <sheetData sheetId="1120">
        <row r="1">
          <cell r="R1">
            <v>1.1032381499999999</v>
          </cell>
        </row>
      </sheetData>
      <sheetData sheetId="1121">
        <row r="1">
          <cell r="R1">
            <v>1.1032381499999999</v>
          </cell>
        </row>
      </sheetData>
      <sheetData sheetId="1122">
        <row r="1">
          <cell r="R1">
            <v>1.1032381499999999</v>
          </cell>
        </row>
      </sheetData>
      <sheetData sheetId="1123">
        <row r="1">
          <cell r="R1">
            <v>1.1032381499999999</v>
          </cell>
        </row>
      </sheetData>
      <sheetData sheetId="1124">
        <row r="1">
          <cell r="R1">
            <v>1.1032381499999999</v>
          </cell>
        </row>
      </sheetData>
      <sheetData sheetId="1125">
        <row r="1">
          <cell r="R1">
            <v>1.1032381499999999</v>
          </cell>
        </row>
      </sheetData>
      <sheetData sheetId="1126">
        <row r="1">
          <cell r="R1">
            <v>1.1032381499999999</v>
          </cell>
        </row>
      </sheetData>
      <sheetData sheetId="1127">
        <row r="1">
          <cell r="R1">
            <v>1.1032381499999999</v>
          </cell>
        </row>
      </sheetData>
      <sheetData sheetId="1128">
        <row r="1">
          <cell r="R1">
            <v>1.1032381499999999</v>
          </cell>
        </row>
      </sheetData>
      <sheetData sheetId="1129">
        <row r="1">
          <cell r="R1">
            <v>1.1032381499999999</v>
          </cell>
        </row>
      </sheetData>
      <sheetData sheetId="1130">
        <row r="1">
          <cell r="R1">
            <v>1.1032381499999999</v>
          </cell>
        </row>
      </sheetData>
      <sheetData sheetId="1131">
        <row r="1">
          <cell r="R1">
            <v>1.1032381499999999</v>
          </cell>
        </row>
      </sheetData>
      <sheetData sheetId="1132">
        <row r="1">
          <cell r="R1">
            <v>1.1032381499999999</v>
          </cell>
        </row>
      </sheetData>
      <sheetData sheetId="1133">
        <row r="1">
          <cell r="R1">
            <v>1.1032381499999999</v>
          </cell>
        </row>
      </sheetData>
      <sheetData sheetId="1134">
        <row r="1">
          <cell r="R1">
            <v>1.1032381499999999</v>
          </cell>
        </row>
      </sheetData>
      <sheetData sheetId="1135">
        <row r="1">
          <cell r="R1">
            <v>1.1032381499999999</v>
          </cell>
        </row>
      </sheetData>
      <sheetData sheetId="1136">
        <row r="1">
          <cell r="R1">
            <v>1.1032381499999999</v>
          </cell>
        </row>
      </sheetData>
      <sheetData sheetId="1137">
        <row r="1">
          <cell r="R1">
            <v>1.1032381499999999</v>
          </cell>
        </row>
      </sheetData>
      <sheetData sheetId="1138">
        <row r="1">
          <cell r="R1">
            <v>1.1032381499999999</v>
          </cell>
        </row>
      </sheetData>
      <sheetData sheetId="1139">
        <row r="1">
          <cell r="R1">
            <v>1.1032381499999999</v>
          </cell>
        </row>
      </sheetData>
      <sheetData sheetId="1140">
        <row r="1">
          <cell r="R1">
            <v>1.1032381499999999</v>
          </cell>
        </row>
      </sheetData>
      <sheetData sheetId="1141">
        <row r="1">
          <cell r="R1">
            <v>1.1032381499999999</v>
          </cell>
        </row>
      </sheetData>
      <sheetData sheetId="1142">
        <row r="1">
          <cell r="R1">
            <v>1.1032381499999999</v>
          </cell>
        </row>
      </sheetData>
      <sheetData sheetId="1143">
        <row r="1">
          <cell r="R1">
            <v>1.1032381499999999</v>
          </cell>
        </row>
      </sheetData>
      <sheetData sheetId="1144">
        <row r="1">
          <cell r="R1">
            <v>1.1032381499999999</v>
          </cell>
        </row>
      </sheetData>
      <sheetData sheetId="1145">
        <row r="1">
          <cell r="R1">
            <v>1.1032381499999999</v>
          </cell>
        </row>
      </sheetData>
      <sheetData sheetId="1146">
        <row r="1">
          <cell r="R1">
            <v>1.1032381499999999</v>
          </cell>
        </row>
      </sheetData>
      <sheetData sheetId="1147">
        <row r="1">
          <cell r="R1">
            <v>1.1032381499999999</v>
          </cell>
        </row>
      </sheetData>
      <sheetData sheetId="1148">
        <row r="1">
          <cell r="R1">
            <v>1.1032381499999999</v>
          </cell>
        </row>
      </sheetData>
      <sheetData sheetId="1149">
        <row r="1">
          <cell r="R1">
            <v>1.1032381499999999</v>
          </cell>
        </row>
      </sheetData>
      <sheetData sheetId="1150">
        <row r="1">
          <cell r="R1">
            <v>1.1032381499999999</v>
          </cell>
        </row>
      </sheetData>
      <sheetData sheetId="1151">
        <row r="1">
          <cell r="R1">
            <v>1.1032381499999999</v>
          </cell>
        </row>
      </sheetData>
      <sheetData sheetId="1152">
        <row r="1">
          <cell r="R1">
            <v>1.1032381499999999</v>
          </cell>
        </row>
      </sheetData>
      <sheetData sheetId="1153">
        <row r="1">
          <cell r="R1">
            <v>1.1032381499999999</v>
          </cell>
        </row>
      </sheetData>
      <sheetData sheetId="1154">
        <row r="1">
          <cell r="R1">
            <v>1.1032381499999999</v>
          </cell>
        </row>
      </sheetData>
      <sheetData sheetId="1155">
        <row r="1">
          <cell r="R1">
            <v>1.1032381499999999</v>
          </cell>
        </row>
      </sheetData>
      <sheetData sheetId="1156">
        <row r="1">
          <cell r="R1">
            <v>1.1032381499999999</v>
          </cell>
        </row>
      </sheetData>
      <sheetData sheetId="1157">
        <row r="1">
          <cell r="R1">
            <v>1.1032381499999999</v>
          </cell>
        </row>
      </sheetData>
      <sheetData sheetId="1158">
        <row r="1">
          <cell r="R1">
            <v>1.1032381499999999</v>
          </cell>
        </row>
      </sheetData>
      <sheetData sheetId="1159">
        <row r="1">
          <cell r="R1">
            <v>1.1032381499999999</v>
          </cell>
        </row>
      </sheetData>
      <sheetData sheetId="1160">
        <row r="1">
          <cell r="R1">
            <v>1.1032381499999999</v>
          </cell>
        </row>
      </sheetData>
      <sheetData sheetId="1161">
        <row r="1">
          <cell r="R1">
            <v>1.1032381499999999</v>
          </cell>
        </row>
      </sheetData>
      <sheetData sheetId="1162">
        <row r="1">
          <cell r="R1">
            <v>1.1032381499999999</v>
          </cell>
        </row>
      </sheetData>
      <sheetData sheetId="1163">
        <row r="1">
          <cell r="R1">
            <v>1.1032381499999999</v>
          </cell>
        </row>
      </sheetData>
      <sheetData sheetId="1164">
        <row r="1">
          <cell r="R1">
            <v>1.1032381499999999</v>
          </cell>
        </row>
      </sheetData>
      <sheetData sheetId="1165">
        <row r="1">
          <cell r="R1">
            <v>1.1032381499999999</v>
          </cell>
        </row>
      </sheetData>
      <sheetData sheetId="1166">
        <row r="1">
          <cell r="R1">
            <v>1.1032381499999999</v>
          </cell>
        </row>
      </sheetData>
      <sheetData sheetId="1167">
        <row r="1">
          <cell r="R1">
            <v>1.1032381499999999</v>
          </cell>
        </row>
      </sheetData>
      <sheetData sheetId="1168">
        <row r="1">
          <cell r="R1">
            <v>1.1032381499999999</v>
          </cell>
        </row>
      </sheetData>
      <sheetData sheetId="1169">
        <row r="1">
          <cell r="R1">
            <v>1.1032381499999999</v>
          </cell>
        </row>
      </sheetData>
      <sheetData sheetId="1170">
        <row r="1">
          <cell r="R1">
            <v>1.1032381499999999</v>
          </cell>
        </row>
      </sheetData>
      <sheetData sheetId="1171">
        <row r="1">
          <cell r="R1">
            <v>1.1032381499999999</v>
          </cell>
        </row>
      </sheetData>
      <sheetData sheetId="1172">
        <row r="1">
          <cell r="R1">
            <v>1.1032381499999999</v>
          </cell>
        </row>
      </sheetData>
      <sheetData sheetId="1173">
        <row r="1">
          <cell r="R1">
            <v>1.1032381499999999</v>
          </cell>
        </row>
      </sheetData>
      <sheetData sheetId="1174">
        <row r="1">
          <cell r="R1">
            <v>1.1032381499999999</v>
          </cell>
        </row>
      </sheetData>
      <sheetData sheetId="1175">
        <row r="1">
          <cell r="R1">
            <v>1.1032381499999999</v>
          </cell>
        </row>
      </sheetData>
      <sheetData sheetId="1176">
        <row r="1">
          <cell r="R1">
            <v>1.1032381499999999</v>
          </cell>
        </row>
      </sheetData>
      <sheetData sheetId="1177">
        <row r="1">
          <cell r="R1">
            <v>1.1032381499999999</v>
          </cell>
        </row>
      </sheetData>
      <sheetData sheetId="1178">
        <row r="1">
          <cell r="R1">
            <v>1.1032381499999999</v>
          </cell>
        </row>
      </sheetData>
      <sheetData sheetId="1179">
        <row r="1">
          <cell r="R1">
            <v>1.1032381499999999</v>
          </cell>
        </row>
      </sheetData>
      <sheetData sheetId="1180">
        <row r="1">
          <cell r="R1">
            <v>1.1032381499999999</v>
          </cell>
        </row>
      </sheetData>
      <sheetData sheetId="1181">
        <row r="1">
          <cell r="R1">
            <v>1.1032381499999999</v>
          </cell>
        </row>
      </sheetData>
      <sheetData sheetId="1182">
        <row r="1">
          <cell r="R1">
            <v>1.1032381499999999</v>
          </cell>
        </row>
      </sheetData>
      <sheetData sheetId="1183">
        <row r="1">
          <cell r="R1">
            <v>1.1032381499999999</v>
          </cell>
        </row>
      </sheetData>
      <sheetData sheetId="1184">
        <row r="1">
          <cell r="R1">
            <v>1.1032381499999999</v>
          </cell>
        </row>
      </sheetData>
      <sheetData sheetId="1185">
        <row r="1">
          <cell r="R1">
            <v>1.1032381499999999</v>
          </cell>
        </row>
      </sheetData>
      <sheetData sheetId="1186">
        <row r="1">
          <cell r="R1">
            <v>1.1032381499999999</v>
          </cell>
        </row>
      </sheetData>
      <sheetData sheetId="1187">
        <row r="1">
          <cell r="R1">
            <v>1.1032381499999999</v>
          </cell>
        </row>
      </sheetData>
      <sheetData sheetId="1188">
        <row r="1">
          <cell r="R1">
            <v>1.1032381499999999</v>
          </cell>
        </row>
      </sheetData>
      <sheetData sheetId="1189">
        <row r="1">
          <cell r="R1">
            <v>1.1032381499999999</v>
          </cell>
        </row>
      </sheetData>
      <sheetData sheetId="1190">
        <row r="1">
          <cell r="R1">
            <v>1.1032381499999999</v>
          </cell>
        </row>
      </sheetData>
      <sheetData sheetId="1191">
        <row r="1">
          <cell r="R1">
            <v>1.1032381499999999</v>
          </cell>
        </row>
      </sheetData>
      <sheetData sheetId="1192">
        <row r="1">
          <cell r="R1">
            <v>1.1032381499999999</v>
          </cell>
        </row>
      </sheetData>
      <sheetData sheetId="1193">
        <row r="1">
          <cell r="R1">
            <v>1.1032381499999999</v>
          </cell>
        </row>
      </sheetData>
      <sheetData sheetId="1194">
        <row r="1">
          <cell r="R1">
            <v>1.1032381499999999</v>
          </cell>
        </row>
      </sheetData>
      <sheetData sheetId="1195">
        <row r="1">
          <cell r="R1">
            <v>1.1032381499999999</v>
          </cell>
        </row>
      </sheetData>
      <sheetData sheetId="1196">
        <row r="1">
          <cell r="R1">
            <v>1.1032381499999999</v>
          </cell>
        </row>
      </sheetData>
      <sheetData sheetId="1197">
        <row r="1">
          <cell r="R1">
            <v>1.1032381499999999</v>
          </cell>
        </row>
      </sheetData>
      <sheetData sheetId="1198">
        <row r="1">
          <cell r="R1">
            <v>1.1032381499999999</v>
          </cell>
        </row>
      </sheetData>
      <sheetData sheetId="1199">
        <row r="1">
          <cell r="R1">
            <v>1.1032381499999999</v>
          </cell>
        </row>
      </sheetData>
      <sheetData sheetId="1200">
        <row r="1">
          <cell r="R1">
            <v>1.1032381499999999</v>
          </cell>
        </row>
      </sheetData>
      <sheetData sheetId="1201">
        <row r="1">
          <cell r="R1">
            <v>1.1032381499999999</v>
          </cell>
        </row>
      </sheetData>
      <sheetData sheetId="1202">
        <row r="1">
          <cell r="R1">
            <v>1.1032381499999999</v>
          </cell>
        </row>
      </sheetData>
      <sheetData sheetId="1203">
        <row r="1">
          <cell r="R1">
            <v>1.1032381499999999</v>
          </cell>
        </row>
      </sheetData>
      <sheetData sheetId="1204">
        <row r="1">
          <cell r="R1">
            <v>1.1032381499999999</v>
          </cell>
        </row>
      </sheetData>
      <sheetData sheetId="1205">
        <row r="1">
          <cell r="R1">
            <v>1.1032381499999999</v>
          </cell>
        </row>
      </sheetData>
      <sheetData sheetId="1206">
        <row r="1">
          <cell r="R1">
            <v>1.1032381499999999</v>
          </cell>
        </row>
      </sheetData>
      <sheetData sheetId="1207">
        <row r="1">
          <cell r="R1">
            <v>1.1032381499999999</v>
          </cell>
        </row>
      </sheetData>
      <sheetData sheetId="1208">
        <row r="1">
          <cell r="R1">
            <v>1.1032381499999999</v>
          </cell>
        </row>
      </sheetData>
      <sheetData sheetId="1209">
        <row r="1">
          <cell r="R1">
            <v>1.1032381499999999</v>
          </cell>
        </row>
      </sheetData>
      <sheetData sheetId="1210">
        <row r="1">
          <cell r="R1">
            <v>1.1032381499999999</v>
          </cell>
        </row>
      </sheetData>
      <sheetData sheetId="1211">
        <row r="1">
          <cell r="R1">
            <v>1.1032381499999999</v>
          </cell>
        </row>
      </sheetData>
      <sheetData sheetId="1212">
        <row r="1">
          <cell r="R1">
            <v>1.1032381499999999</v>
          </cell>
        </row>
      </sheetData>
      <sheetData sheetId="1213">
        <row r="1">
          <cell r="R1">
            <v>1.1032381499999999</v>
          </cell>
        </row>
      </sheetData>
      <sheetData sheetId="1214">
        <row r="1">
          <cell r="R1">
            <v>1.1032381499999999</v>
          </cell>
        </row>
      </sheetData>
      <sheetData sheetId="1215">
        <row r="1">
          <cell r="R1">
            <v>1.1032381499999999</v>
          </cell>
        </row>
      </sheetData>
      <sheetData sheetId="1216">
        <row r="1">
          <cell r="R1">
            <v>1.1032381499999999</v>
          </cell>
        </row>
      </sheetData>
      <sheetData sheetId="1217">
        <row r="1">
          <cell r="R1">
            <v>1.1032381499999999</v>
          </cell>
        </row>
      </sheetData>
      <sheetData sheetId="1218">
        <row r="1">
          <cell r="R1">
            <v>1.1032381499999999</v>
          </cell>
        </row>
      </sheetData>
      <sheetData sheetId="1219">
        <row r="1">
          <cell r="R1">
            <v>1.1032381499999999</v>
          </cell>
        </row>
      </sheetData>
      <sheetData sheetId="1220">
        <row r="1">
          <cell r="R1">
            <v>1.1032381499999999</v>
          </cell>
        </row>
      </sheetData>
      <sheetData sheetId="1221">
        <row r="1">
          <cell r="R1">
            <v>1.1032381499999999</v>
          </cell>
        </row>
      </sheetData>
      <sheetData sheetId="1222">
        <row r="1">
          <cell r="R1">
            <v>1.1032381499999999</v>
          </cell>
        </row>
      </sheetData>
      <sheetData sheetId="1223">
        <row r="1">
          <cell r="R1">
            <v>1.1032381499999999</v>
          </cell>
        </row>
      </sheetData>
      <sheetData sheetId="1224">
        <row r="1">
          <cell r="R1">
            <v>1.1032381499999999</v>
          </cell>
        </row>
      </sheetData>
      <sheetData sheetId="1225">
        <row r="1">
          <cell r="R1">
            <v>1.1032381499999999</v>
          </cell>
        </row>
      </sheetData>
      <sheetData sheetId="1226">
        <row r="1">
          <cell r="R1">
            <v>1.1032381499999999</v>
          </cell>
        </row>
      </sheetData>
      <sheetData sheetId="1227">
        <row r="1">
          <cell r="R1">
            <v>1.1032381499999999</v>
          </cell>
        </row>
      </sheetData>
      <sheetData sheetId="1228">
        <row r="1">
          <cell r="R1">
            <v>1.1032381499999999</v>
          </cell>
        </row>
      </sheetData>
      <sheetData sheetId="1229">
        <row r="1">
          <cell r="R1">
            <v>1.1032381499999999</v>
          </cell>
        </row>
      </sheetData>
      <sheetData sheetId="1230">
        <row r="1">
          <cell r="R1">
            <v>1.1032381499999999</v>
          </cell>
        </row>
      </sheetData>
      <sheetData sheetId="1231">
        <row r="1">
          <cell r="R1">
            <v>1.1032381499999999</v>
          </cell>
        </row>
      </sheetData>
      <sheetData sheetId="1232">
        <row r="1">
          <cell r="R1">
            <v>1.1032381499999999</v>
          </cell>
        </row>
      </sheetData>
      <sheetData sheetId="1233">
        <row r="1">
          <cell r="R1">
            <v>1.1032381499999999</v>
          </cell>
        </row>
      </sheetData>
      <sheetData sheetId="1234">
        <row r="1">
          <cell r="R1">
            <v>1.1032381499999999</v>
          </cell>
        </row>
      </sheetData>
      <sheetData sheetId="1235">
        <row r="1">
          <cell r="R1">
            <v>1.1032381499999999</v>
          </cell>
        </row>
      </sheetData>
      <sheetData sheetId="1236">
        <row r="1">
          <cell r="R1">
            <v>1.1032381499999999</v>
          </cell>
        </row>
      </sheetData>
      <sheetData sheetId="1237">
        <row r="1">
          <cell r="R1">
            <v>1.1032381499999999</v>
          </cell>
        </row>
      </sheetData>
      <sheetData sheetId="1238">
        <row r="1">
          <cell r="R1">
            <v>1.1032381499999999</v>
          </cell>
        </row>
      </sheetData>
      <sheetData sheetId="1239">
        <row r="1">
          <cell r="R1">
            <v>1.1032381499999999</v>
          </cell>
        </row>
      </sheetData>
      <sheetData sheetId="1240">
        <row r="1">
          <cell r="R1">
            <v>1.1032381499999999</v>
          </cell>
        </row>
      </sheetData>
      <sheetData sheetId="1241">
        <row r="1">
          <cell r="R1">
            <v>1.1032381499999999</v>
          </cell>
        </row>
      </sheetData>
      <sheetData sheetId="1242">
        <row r="1">
          <cell r="R1">
            <v>1.1032381499999999</v>
          </cell>
        </row>
      </sheetData>
      <sheetData sheetId="1243">
        <row r="1">
          <cell r="R1">
            <v>1.1032381499999999</v>
          </cell>
        </row>
      </sheetData>
      <sheetData sheetId="1244">
        <row r="1">
          <cell r="R1">
            <v>1.1032381499999999</v>
          </cell>
        </row>
      </sheetData>
      <sheetData sheetId="1245">
        <row r="1">
          <cell r="R1">
            <v>1.1032381499999999</v>
          </cell>
        </row>
      </sheetData>
      <sheetData sheetId="1246">
        <row r="1">
          <cell r="R1">
            <v>1.1032381499999999</v>
          </cell>
        </row>
      </sheetData>
      <sheetData sheetId="1247">
        <row r="1">
          <cell r="R1">
            <v>1.1032381499999999</v>
          </cell>
        </row>
      </sheetData>
      <sheetData sheetId="1248">
        <row r="1">
          <cell r="R1">
            <v>1.1032381499999999</v>
          </cell>
        </row>
      </sheetData>
      <sheetData sheetId="1249">
        <row r="1">
          <cell r="R1">
            <v>1.1032381499999999</v>
          </cell>
        </row>
      </sheetData>
      <sheetData sheetId="1250">
        <row r="1">
          <cell r="R1">
            <v>1.1032381499999999</v>
          </cell>
        </row>
      </sheetData>
      <sheetData sheetId="1251">
        <row r="1">
          <cell r="R1">
            <v>1.1032381499999999</v>
          </cell>
        </row>
      </sheetData>
      <sheetData sheetId="1252">
        <row r="1">
          <cell r="R1">
            <v>1.1032381499999999</v>
          </cell>
        </row>
      </sheetData>
      <sheetData sheetId="1253">
        <row r="1">
          <cell r="R1">
            <v>1.1032381499999999</v>
          </cell>
        </row>
      </sheetData>
      <sheetData sheetId="1254">
        <row r="1">
          <cell r="R1">
            <v>1.1032381499999999</v>
          </cell>
        </row>
      </sheetData>
      <sheetData sheetId="1255">
        <row r="1">
          <cell r="R1">
            <v>1.1032381499999999</v>
          </cell>
        </row>
      </sheetData>
      <sheetData sheetId="1256">
        <row r="1">
          <cell r="R1">
            <v>1.1032381499999999</v>
          </cell>
        </row>
      </sheetData>
      <sheetData sheetId="1257">
        <row r="1">
          <cell r="R1">
            <v>1.1032381499999999</v>
          </cell>
        </row>
      </sheetData>
      <sheetData sheetId="1258">
        <row r="1">
          <cell r="R1">
            <v>1.1032381499999999</v>
          </cell>
        </row>
      </sheetData>
      <sheetData sheetId="1259">
        <row r="1">
          <cell r="R1">
            <v>1.1032381499999999</v>
          </cell>
        </row>
      </sheetData>
      <sheetData sheetId="1260">
        <row r="1">
          <cell r="R1">
            <v>1.1032381499999999</v>
          </cell>
        </row>
      </sheetData>
      <sheetData sheetId="1261">
        <row r="1">
          <cell r="R1">
            <v>1.1032381499999999</v>
          </cell>
        </row>
      </sheetData>
      <sheetData sheetId="1262">
        <row r="1">
          <cell r="R1">
            <v>1.1032381499999999</v>
          </cell>
        </row>
      </sheetData>
      <sheetData sheetId="1263">
        <row r="1">
          <cell r="R1">
            <v>1.1032381499999999</v>
          </cell>
        </row>
      </sheetData>
      <sheetData sheetId="1264">
        <row r="1">
          <cell r="R1">
            <v>1.1032381499999999</v>
          </cell>
        </row>
      </sheetData>
      <sheetData sheetId="1265">
        <row r="1">
          <cell r="R1">
            <v>1.1032381499999999</v>
          </cell>
        </row>
      </sheetData>
      <sheetData sheetId="1266">
        <row r="1">
          <cell r="R1">
            <v>1.1032381499999999</v>
          </cell>
        </row>
      </sheetData>
      <sheetData sheetId="1267">
        <row r="1">
          <cell r="R1">
            <v>1.1032381499999999</v>
          </cell>
        </row>
      </sheetData>
      <sheetData sheetId="1268">
        <row r="1">
          <cell r="R1">
            <v>1.1032381499999999</v>
          </cell>
        </row>
      </sheetData>
      <sheetData sheetId="1269">
        <row r="1">
          <cell r="R1">
            <v>1.1032381499999999</v>
          </cell>
        </row>
      </sheetData>
      <sheetData sheetId="1270">
        <row r="1">
          <cell r="R1">
            <v>1.1032381499999999</v>
          </cell>
        </row>
      </sheetData>
      <sheetData sheetId="1271">
        <row r="1">
          <cell r="R1">
            <v>1.1032381499999999</v>
          </cell>
        </row>
      </sheetData>
      <sheetData sheetId="1272">
        <row r="1">
          <cell r="R1">
            <v>1.1032381499999999</v>
          </cell>
        </row>
      </sheetData>
      <sheetData sheetId="1273">
        <row r="1">
          <cell r="R1">
            <v>1.1032381499999999</v>
          </cell>
        </row>
      </sheetData>
      <sheetData sheetId="1274">
        <row r="1">
          <cell r="R1">
            <v>1.1032381499999999</v>
          </cell>
        </row>
      </sheetData>
      <sheetData sheetId="1275">
        <row r="1">
          <cell r="R1">
            <v>1.1032381499999999</v>
          </cell>
        </row>
      </sheetData>
      <sheetData sheetId="1276">
        <row r="1">
          <cell r="R1">
            <v>1.1032381499999999</v>
          </cell>
        </row>
      </sheetData>
      <sheetData sheetId="1277">
        <row r="1">
          <cell r="R1">
            <v>1.1032381499999999</v>
          </cell>
        </row>
      </sheetData>
      <sheetData sheetId="1278">
        <row r="1">
          <cell r="R1">
            <v>1.1032381499999999</v>
          </cell>
        </row>
      </sheetData>
      <sheetData sheetId="1279">
        <row r="1">
          <cell r="R1">
            <v>1.1032381499999999</v>
          </cell>
        </row>
      </sheetData>
      <sheetData sheetId="1280">
        <row r="1">
          <cell r="R1">
            <v>1.1032381499999999</v>
          </cell>
        </row>
      </sheetData>
      <sheetData sheetId="1281">
        <row r="1">
          <cell r="R1">
            <v>1.1032381499999999</v>
          </cell>
        </row>
      </sheetData>
      <sheetData sheetId="1282">
        <row r="1">
          <cell r="R1">
            <v>1.1032381499999999</v>
          </cell>
        </row>
      </sheetData>
      <sheetData sheetId="1283">
        <row r="1">
          <cell r="R1">
            <v>1.1032381499999999</v>
          </cell>
        </row>
      </sheetData>
      <sheetData sheetId="1284">
        <row r="1">
          <cell r="R1">
            <v>1.1032381499999999</v>
          </cell>
        </row>
      </sheetData>
      <sheetData sheetId="1285">
        <row r="1">
          <cell r="R1">
            <v>1.1032381499999999</v>
          </cell>
        </row>
      </sheetData>
      <sheetData sheetId="1286">
        <row r="1">
          <cell r="R1">
            <v>1.1032381499999999</v>
          </cell>
        </row>
      </sheetData>
      <sheetData sheetId="1287">
        <row r="1">
          <cell r="R1">
            <v>1.1032381499999999</v>
          </cell>
        </row>
      </sheetData>
      <sheetData sheetId="1288">
        <row r="1">
          <cell r="R1">
            <v>1.1032381499999999</v>
          </cell>
        </row>
      </sheetData>
      <sheetData sheetId="1289">
        <row r="1">
          <cell r="R1">
            <v>1.1032381499999999</v>
          </cell>
        </row>
      </sheetData>
      <sheetData sheetId="1290">
        <row r="1">
          <cell r="R1">
            <v>1.1032381499999999</v>
          </cell>
        </row>
      </sheetData>
      <sheetData sheetId="1291">
        <row r="1">
          <cell r="R1">
            <v>1.1032381499999999</v>
          </cell>
        </row>
      </sheetData>
      <sheetData sheetId="1292">
        <row r="1">
          <cell r="R1">
            <v>1.1032381499999999</v>
          </cell>
        </row>
      </sheetData>
      <sheetData sheetId="1293">
        <row r="1">
          <cell r="R1">
            <v>1.1032381499999999</v>
          </cell>
        </row>
      </sheetData>
      <sheetData sheetId="1294">
        <row r="1">
          <cell r="R1">
            <v>1.1032381499999999</v>
          </cell>
        </row>
      </sheetData>
      <sheetData sheetId="1295">
        <row r="1">
          <cell r="R1">
            <v>1.1032381499999999</v>
          </cell>
        </row>
      </sheetData>
      <sheetData sheetId="1296">
        <row r="1">
          <cell r="R1">
            <v>1.1032381499999999</v>
          </cell>
        </row>
      </sheetData>
      <sheetData sheetId="1297">
        <row r="1">
          <cell r="R1">
            <v>1.1032381499999999</v>
          </cell>
        </row>
      </sheetData>
      <sheetData sheetId="1298">
        <row r="1">
          <cell r="R1">
            <v>1.1032381499999999</v>
          </cell>
        </row>
      </sheetData>
      <sheetData sheetId="1299">
        <row r="1">
          <cell r="R1">
            <v>1.1032381499999999</v>
          </cell>
        </row>
      </sheetData>
      <sheetData sheetId="1300">
        <row r="1">
          <cell r="R1">
            <v>1.1032381499999999</v>
          </cell>
        </row>
      </sheetData>
      <sheetData sheetId="1301">
        <row r="1">
          <cell r="R1">
            <v>1.1032381499999999</v>
          </cell>
        </row>
      </sheetData>
      <sheetData sheetId="1302">
        <row r="1">
          <cell r="R1">
            <v>1.1032381499999999</v>
          </cell>
        </row>
      </sheetData>
      <sheetData sheetId="1303">
        <row r="1">
          <cell r="R1">
            <v>1.1032381499999999</v>
          </cell>
        </row>
      </sheetData>
      <sheetData sheetId="1304">
        <row r="1">
          <cell r="R1">
            <v>1.1032381499999999</v>
          </cell>
        </row>
      </sheetData>
      <sheetData sheetId="1305">
        <row r="1">
          <cell r="R1">
            <v>1.1032381499999999</v>
          </cell>
        </row>
      </sheetData>
      <sheetData sheetId="1306">
        <row r="1">
          <cell r="R1">
            <v>1.1032381499999999</v>
          </cell>
        </row>
      </sheetData>
      <sheetData sheetId="1307">
        <row r="1">
          <cell r="R1">
            <v>1.1032381499999999</v>
          </cell>
        </row>
      </sheetData>
      <sheetData sheetId="1308">
        <row r="1">
          <cell r="R1">
            <v>1.1032381499999999</v>
          </cell>
        </row>
      </sheetData>
      <sheetData sheetId="1309">
        <row r="1">
          <cell r="R1">
            <v>1.1032381499999999</v>
          </cell>
        </row>
      </sheetData>
      <sheetData sheetId="1310">
        <row r="1">
          <cell r="R1">
            <v>1.1032381499999999</v>
          </cell>
        </row>
      </sheetData>
      <sheetData sheetId="1311">
        <row r="1">
          <cell r="R1">
            <v>1.1032381499999999</v>
          </cell>
        </row>
      </sheetData>
      <sheetData sheetId="1312">
        <row r="1">
          <cell r="R1">
            <v>1.1032381499999999</v>
          </cell>
        </row>
      </sheetData>
      <sheetData sheetId="1313">
        <row r="1">
          <cell r="R1">
            <v>1.1032381499999999</v>
          </cell>
        </row>
      </sheetData>
      <sheetData sheetId="1314">
        <row r="1">
          <cell r="R1">
            <v>1.1032381499999999</v>
          </cell>
        </row>
      </sheetData>
      <sheetData sheetId="1315">
        <row r="1">
          <cell r="R1">
            <v>1.1032381499999999</v>
          </cell>
        </row>
      </sheetData>
      <sheetData sheetId="1316">
        <row r="1">
          <cell r="R1">
            <v>1.1032381499999999</v>
          </cell>
        </row>
      </sheetData>
      <sheetData sheetId="1317">
        <row r="1">
          <cell r="R1">
            <v>1.1032381499999999</v>
          </cell>
        </row>
      </sheetData>
      <sheetData sheetId="1318">
        <row r="1">
          <cell r="R1">
            <v>1.1032381499999999</v>
          </cell>
        </row>
      </sheetData>
      <sheetData sheetId="1319">
        <row r="1">
          <cell r="R1">
            <v>1.1032381499999999</v>
          </cell>
        </row>
      </sheetData>
      <sheetData sheetId="1320">
        <row r="1">
          <cell r="R1">
            <v>1.1032381499999999</v>
          </cell>
        </row>
      </sheetData>
      <sheetData sheetId="1321">
        <row r="1">
          <cell r="R1">
            <v>1.1032381499999999</v>
          </cell>
        </row>
      </sheetData>
      <sheetData sheetId="1322">
        <row r="1">
          <cell r="R1">
            <v>1.1032381499999999</v>
          </cell>
        </row>
      </sheetData>
      <sheetData sheetId="1323">
        <row r="1">
          <cell r="R1">
            <v>1.1032381499999999</v>
          </cell>
        </row>
      </sheetData>
      <sheetData sheetId="1324">
        <row r="1">
          <cell r="R1">
            <v>1.1032381499999999</v>
          </cell>
        </row>
      </sheetData>
      <sheetData sheetId="1325">
        <row r="1">
          <cell r="R1">
            <v>1.1032381499999999</v>
          </cell>
        </row>
      </sheetData>
      <sheetData sheetId="1326">
        <row r="1">
          <cell r="R1">
            <v>1.1032381499999999</v>
          </cell>
        </row>
      </sheetData>
      <sheetData sheetId="1327">
        <row r="1">
          <cell r="R1">
            <v>1.1032381499999999</v>
          </cell>
        </row>
      </sheetData>
      <sheetData sheetId="1328">
        <row r="1">
          <cell r="R1">
            <v>1.1032381499999999</v>
          </cell>
        </row>
      </sheetData>
      <sheetData sheetId="1329">
        <row r="1">
          <cell r="R1">
            <v>1.1032381499999999</v>
          </cell>
        </row>
      </sheetData>
      <sheetData sheetId="1330">
        <row r="1">
          <cell r="R1">
            <v>1.1032381499999999</v>
          </cell>
        </row>
      </sheetData>
      <sheetData sheetId="1331">
        <row r="1">
          <cell r="R1">
            <v>1.1032381499999999</v>
          </cell>
        </row>
      </sheetData>
      <sheetData sheetId="1332">
        <row r="1">
          <cell r="R1">
            <v>1.1032381499999999</v>
          </cell>
        </row>
      </sheetData>
      <sheetData sheetId="1333">
        <row r="1">
          <cell r="R1">
            <v>1.1032381499999999</v>
          </cell>
        </row>
      </sheetData>
      <sheetData sheetId="1334">
        <row r="1">
          <cell r="R1">
            <v>1.1032381499999999</v>
          </cell>
        </row>
      </sheetData>
      <sheetData sheetId="1335">
        <row r="1">
          <cell r="R1">
            <v>1.1032381499999999</v>
          </cell>
        </row>
      </sheetData>
      <sheetData sheetId="1336">
        <row r="1">
          <cell r="R1">
            <v>1.1032381499999999</v>
          </cell>
        </row>
      </sheetData>
      <sheetData sheetId="1337">
        <row r="1">
          <cell r="R1">
            <v>1.1032381499999999</v>
          </cell>
        </row>
      </sheetData>
      <sheetData sheetId="1338">
        <row r="1">
          <cell r="R1">
            <v>1.1032381499999999</v>
          </cell>
        </row>
      </sheetData>
      <sheetData sheetId="1339">
        <row r="1">
          <cell r="R1">
            <v>1.1032381499999999</v>
          </cell>
        </row>
      </sheetData>
      <sheetData sheetId="1340">
        <row r="1">
          <cell r="R1">
            <v>1.1032381499999999</v>
          </cell>
        </row>
      </sheetData>
      <sheetData sheetId="1341">
        <row r="1">
          <cell r="R1">
            <v>1.1032381499999999</v>
          </cell>
        </row>
      </sheetData>
      <sheetData sheetId="1342">
        <row r="1">
          <cell r="R1">
            <v>1.1032381499999999</v>
          </cell>
        </row>
      </sheetData>
      <sheetData sheetId="1343">
        <row r="1">
          <cell r="R1">
            <v>1.1032381499999999</v>
          </cell>
        </row>
      </sheetData>
      <sheetData sheetId="1344">
        <row r="1">
          <cell r="R1">
            <v>1.1032381499999999</v>
          </cell>
        </row>
      </sheetData>
      <sheetData sheetId="1345">
        <row r="1">
          <cell r="R1">
            <v>1.1032381499999999</v>
          </cell>
        </row>
      </sheetData>
      <sheetData sheetId="1346">
        <row r="1">
          <cell r="R1">
            <v>1.1032381499999999</v>
          </cell>
        </row>
      </sheetData>
      <sheetData sheetId="1347">
        <row r="1">
          <cell r="R1">
            <v>1.1032381499999999</v>
          </cell>
        </row>
      </sheetData>
      <sheetData sheetId="1348">
        <row r="1">
          <cell r="R1">
            <v>1.1032381499999999</v>
          </cell>
        </row>
      </sheetData>
      <sheetData sheetId="1349">
        <row r="1">
          <cell r="R1">
            <v>1.1032381499999999</v>
          </cell>
        </row>
      </sheetData>
      <sheetData sheetId="1350">
        <row r="1">
          <cell r="R1">
            <v>1.1032381499999999</v>
          </cell>
        </row>
      </sheetData>
      <sheetData sheetId="1351">
        <row r="1">
          <cell r="R1">
            <v>1.1032381499999999</v>
          </cell>
        </row>
      </sheetData>
      <sheetData sheetId="1352">
        <row r="1">
          <cell r="R1">
            <v>1.1032381499999999</v>
          </cell>
        </row>
      </sheetData>
      <sheetData sheetId="1353">
        <row r="1">
          <cell r="R1">
            <v>1.1032381499999999</v>
          </cell>
        </row>
      </sheetData>
      <sheetData sheetId="1354">
        <row r="1">
          <cell r="R1">
            <v>1.1032381499999999</v>
          </cell>
        </row>
      </sheetData>
      <sheetData sheetId="1355">
        <row r="1">
          <cell r="R1">
            <v>1.1032381499999999</v>
          </cell>
        </row>
      </sheetData>
      <sheetData sheetId="1356">
        <row r="1">
          <cell r="R1">
            <v>1.1032381499999999</v>
          </cell>
        </row>
      </sheetData>
      <sheetData sheetId="1357">
        <row r="1">
          <cell r="R1">
            <v>1.1032381499999999</v>
          </cell>
        </row>
      </sheetData>
      <sheetData sheetId="1358">
        <row r="1">
          <cell r="R1">
            <v>1.1032381499999999</v>
          </cell>
        </row>
      </sheetData>
      <sheetData sheetId="1359">
        <row r="1">
          <cell r="R1">
            <v>1.1032381499999999</v>
          </cell>
        </row>
      </sheetData>
      <sheetData sheetId="1360">
        <row r="1">
          <cell r="R1">
            <v>1.1032381499999999</v>
          </cell>
        </row>
      </sheetData>
      <sheetData sheetId="1361">
        <row r="1">
          <cell r="R1">
            <v>1.1032381499999999</v>
          </cell>
        </row>
      </sheetData>
      <sheetData sheetId="1362">
        <row r="1">
          <cell r="R1">
            <v>1.1032381499999999</v>
          </cell>
        </row>
      </sheetData>
      <sheetData sheetId="1363">
        <row r="1">
          <cell r="R1">
            <v>1.1032381499999999</v>
          </cell>
        </row>
      </sheetData>
      <sheetData sheetId="1364">
        <row r="1">
          <cell r="R1">
            <v>1.1032381499999999</v>
          </cell>
        </row>
      </sheetData>
      <sheetData sheetId="1365">
        <row r="1">
          <cell r="R1">
            <v>1.1032381499999999</v>
          </cell>
        </row>
      </sheetData>
      <sheetData sheetId="1366">
        <row r="1">
          <cell r="R1">
            <v>1.1032381499999999</v>
          </cell>
        </row>
      </sheetData>
      <sheetData sheetId="1367">
        <row r="1">
          <cell r="R1">
            <v>1.1032381499999999</v>
          </cell>
        </row>
      </sheetData>
      <sheetData sheetId="1368">
        <row r="1">
          <cell r="R1">
            <v>1.1032381499999999</v>
          </cell>
        </row>
      </sheetData>
      <sheetData sheetId="1369">
        <row r="1">
          <cell r="R1">
            <v>1.1032381499999999</v>
          </cell>
        </row>
      </sheetData>
      <sheetData sheetId="1370">
        <row r="1">
          <cell r="R1">
            <v>1.1032381499999999</v>
          </cell>
        </row>
      </sheetData>
      <sheetData sheetId="1371">
        <row r="1">
          <cell r="R1">
            <v>1.1032381499999999</v>
          </cell>
        </row>
      </sheetData>
      <sheetData sheetId="1372">
        <row r="1">
          <cell r="R1">
            <v>1.1032381499999999</v>
          </cell>
        </row>
      </sheetData>
      <sheetData sheetId="1373">
        <row r="1">
          <cell r="R1">
            <v>1.1032381499999999</v>
          </cell>
        </row>
      </sheetData>
      <sheetData sheetId="1374">
        <row r="1">
          <cell r="R1">
            <v>1.1032381499999999</v>
          </cell>
        </row>
      </sheetData>
      <sheetData sheetId="1375">
        <row r="1">
          <cell r="R1">
            <v>1.1032381499999999</v>
          </cell>
        </row>
      </sheetData>
      <sheetData sheetId="1376">
        <row r="1">
          <cell r="R1">
            <v>1.1032381499999999</v>
          </cell>
        </row>
      </sheetData>
      <sheetData sheetId="1377">
        <row r="1">
          <cell r="R1">
            <v>1.1032381499999999</v>
          </cell>
        </row>
      </sheetData>
      <sheetData sheetId="1378">
        <row r="1">
          <cell r="R1">
            <v>1.1032381499999999</v>
          </cell>
        </row>
      </sheetData>
      <sheetData sheetId="1379">
        <row r="1">
          <cell r="R1">
            <v>1.1032381499999999</v>
          </cell>
        </row>
      </sheetData>
      <sheetData sheetId="1380">
        <row r="1">
          <cell r="R1">
            <v>1.1032381499999999</v>
          </cell>
        </row>
      </sheetData>
      <sheetData sheetId="1381">
        <row r="1">
          <cell r="R1">
            <v>1.1032381499999999</v>
          </cell>
        </row>
      </sheetData>
      <sheetData sheetId="1382">
        <row r="1">
          <cell r="R1">
            <v>1.1032381499999999</v>
          </cell>
        </row>
      </sheetData>
      <sheetData sheetId="1383">
        <row r="1">
          <cell r="R1">
            <v>1.1032381499999999</v>
          </cell>
        </row>
      </sheetData>
      <sheetData sheetId="1384">
        <row r="1">
          <cell r="R1">
            <v>1.1032381499999999</v>
          </cell>
        </row>
      </sheetData>
      <sheetData sheetId="1385">
        <row r="1">
          <cell r="R1">
            <v>1.1032381499999999</v>
          </cell>
        </row>
      </sheetData>
      <sheetData sheetId="1386">
        <row r="1">
          <cell r="R1">
            <v>1.1032381499999999</v>
          </cell>
        </row>
      </sheetData>
      <sheetData sheetId="1387">
        <row r="1">
          <cell r="R1">
            <v>1.1032381499999999</v>
          </cell>
        </row>
      </sheetData>
      <sheetData sheetId="1388">
        <row r="1">
          <cell r="R1">
            <v>1.1032381499999999</v>
          </cell>
        </row>
      </sheetData>
      <sheetData sheetId="1389">
        <row r="1">
          <cell r="R1">
            <v>1.1032381499999999</v>
          </cell>
        </row>
      </sheetData>
      <sheetData sheetId="1390">
        <row r="1">
          <cell r="R1">
            <v>1.1032381499999999</v>
          </cell>
        </row>
      </sheetData>
      <sheetData sheetId="1391">
        <row r="1">
          <cell r="R1">
            <v>1.1032381499999999</v>
          </cell>
        </row>
      </sheetData>
      <sheetData sheetId="1392">
        <row r="1">
          <cell r="R1">
            <v>1.1032381499999999</v>
          </cell>
        </row>
      </sheetData>
      <sheetData sheetId="1393">
        <row r="1">
          <cell r="R1">
            <v>1.1032381499999999</v>
          </cell>
        </row>
      </sheetData>
      <sheetData sheetId="1394">
        <row r="1">
          <cell r="R1">
            <v>1.1032381499999999</v>
          </cell>
        </row>
      </sheetData>
      <sheetData sheetId="1395">
        <row r="1">
          <cell r="R1">
            <v>1.1032381499999999</v>
          </cell>
        </row>
      </sheetData>
      <sheetData sheetId="1396">
        <row r="1">
          <cell r="R1">
            <v>1.1032381499999999</v>
          </cell>
        </row>
      </sheetData>
      <sheetData sheetId="1397">
        <row r="1">
          <cell r="R1">
            <v>1.1032381499999999</v>
          </cell>
        </row>
      </sheetData>
      <sheetData sheetId="1398">
        <row r="1">
          <cell r="R1">
            <v>1.1032381499999999</v>
          </cell>
        </row>
      </sheetData>
      <sheetData sheetId="1399">
        <row r="1">
          <cell r="R1">
            <v>1.1032381499999999</v>
          </cell>
        </row>
      </sheetData>
      <sheetData sheetId="1400">
        <row r="1">
          <cell r="R1">
            <v>1.1032381499999999</v>
          </cell>
        </row>
      </sheetData>
      <sheetData sheetId="1401">
        <row r="1">
          <cell r="R1">
            <v>1.1032381499999999</v>
          </cell>
        </row>
      </sheetData>
      <sheetData sheetId="1402">
        <row r="1">
          <cell r="R1">
            <v>1.1032381499999999</v>
          </cell>
        </row>
      </sheetData>
      <sheetData sheetId="1403">
        <row r="1">
          <cell r="R1">
            <v>1.1032381499999999</v>
          </cell>
        </row>
      </sheetData>
      <sheetData sheetId="1404">
        <row r="1">
          <cell r="R1">
            <v>1.1032381499999999</v>
          </cell>
        </row>
      </sheetData>
      <sheetData sheetId="1405">
        <row r="1">
          <cell r="R1">
            <v>1.1032381499999999</v>
          </cell>
        </row>
      </sheetData>
      <sheetData sheetId="1406">
        <row r="1">
          <cell r="R1">
            <v>1.1032381499999999</v>
          </cell>
        </row>
      </sheetData>
      <sheetData sheetId="1407">
        <row r="1">
          <cell r="R1">
            <v>1.1032381499999999</v>
          </cell>
        </row>
      </sheetData>
      <sheetData sheetId="1408">
        <row r="1">
          <cell r="R1">
            <v>1.1032381499999999</v>
          </cell>
        </row>
      </sheetData>
      <sheetData sheetId="1409">
        <row r="1">
          <cell r="R1">
            <v>1.1032381499999999</v>
          </cell>
        </row>
      </sheetData>
      <sheetData sheetId="1410">
        <row r="1">
          <cell r="R1">
            <v>1.1032381499999999</v>
          </cell>
        </row>
      </sheetData>
      <sheetData sheetId="1411">
        <row r="1">
          <cell r="R1">
            <v>1.1032381499999999</v>
          </cell>
        </row>
      </sheetData>
      <sheetData sheetId="1412">
        <row r="1">
          <cell r="R1">
            <v>1.1032381499999999</v>
          </cell>
        </row>
      </sheetData>
      <sheetData sheetId="1413">
        <row r="1">
          <cell r="R1">
            <v>1.1032381499999999</v>
          </cell>
        </row>
      </sheetData>
      <sheetData sheetId="1414">
        <row r="1">
          <cell r="R1">
            <v>1.1032381499999999</v>
          </cell>
        </row>
      </sheetData>
      <sheetData sheetId="1415">
        <row r="1">
          <cell r="R1">
            <v>1.1032381499999999</v>
          </cell>
        </row>
      </sheetData>
      <sheetData sheetId="1416">
        <row r="1">
          <cell r="R1">
            <v>1.1032381499999999</v>
          </cell>
        </row>
      </sheetData>
      <sheetData sheetId="1417">
        <row r="1">
          <cell r="R1">
            <v>1.1032381499999999</v>
          </cell>
        </row>
      </sheetData>
      <sheetData sheetId="1418">
        <row r="1">
          <cell r="R1">
            <v>1.1032381499999999</v>
          </cell>
        </row>
      </sheetData>
      <sheetData sheetId="1419">
        <row r="1">
          <cell r="R1">
            <v>1.1032381499999999</v>
          </cell>
        </row>
      </sheetData>
      <sheetData sheetId="1420">
        <row r="1">
          <cell r="R1">
            <v>1.1032381499999999</v>
          </cell>
        </row>
      </sheetData>
      <sheetData sheetId="1421">
        <row r="1">
          <cell r="R1">
            <v>1.1032381499999999</v>
          </cell>
        </row>
      </sheetData>
      <sheetData sheetId="1422">
        <row r="1">
          <cell r="R1">
            <v>1.1032381499999999</v>
          </cell>
        </row>
      </sheetData>
      <sheetData sheetId="1423">
        <row r="1">
          <cell r="R1">
            <v>1.1032381499999999</v>
          </cell>
        </row>
      </sheetData>
      <sheetData sheetId="1424">
        <row r="1">
          <cell r="R1">
            <v>1.1032381499999999</v>
          </cell>
        </row>
      </sheetData>
      <sheetData sheetId="1425">
        <row r="1">
          <cell r="R1">
            <v>1.1032381499999999</v>
          </cell>
        </row>
      </sheetData>
      <sheetData sheetId="1426">
        <row r="1">
          <cell r="R1">
            <v>1.1032381499999999</v>
          </cell>
        </row>
      </sheetData>
      <sheetData sheetId="1427">
        <row r="1">
          <cell r="R1">
            <v>1.1032381499999999</v>
          </cell>
        </row>
      </sheetData>
      <sheetData sheetId="1428">
        <row r="1">
          <cell r="R1">
            <v>1.1032381499999999</v>
          </cell>
        </row>
      </sheetData>
      <sheetData sheetId="1429">
        <row r="1">
          <cell r="R1">
            <v>1.1032381499999999</v>
          </cell>
        </row>
      </sheetData>
      <sheetData sheetId="1430">
        <row r="1">
          <cell r="R1">
            <v>1.1032381499999999</v>
          </cell>
        </row>
      </sheetData>
      <sheetData sheetId="1431">
        <row r="1">
          <cell r="R1">
            <v>1.1032381499999999</v>
          </cell>
        </row>
      </sheetData>
      <sheetData sheetId="1432">
        <row r="1">
          <cell r="R1">
            <v>1.1032381499999999</v>
          </cell>
        </row>
      </sheetData>
      <sheetData sheetId="1433">
        <row r="1">
          <cell r="R1">
            <v>1.1032381499999999</v>
          </cell>
        </row>
      </sheetData>
      <sheetData sheetId="1434">
        <row r="1">
          <cell r="R1">
            <v>1.1032381499999999</v>
          </cell>
        </row>
      </sheetData>
      <sheetData sheetId="1435">
        <row r="1">
          <cell r="R1">
            <v>1.1032381499999999</v>
          </cell>
        </row>
      </sheetData>
      <sheetData sheetId="1436">
        <row r="1">
          <cell r="R1">
            <v>1.1032381499999999</v>
          </cell>
        </row>
      </sheetData>
      <sheetData sheetId="1437">
        <row r="1">
          <cell r="R1">
            <v>1.1032381499999999</v>
          </cell>
        </row>
      </sheetData>
      <sheetData sheetId="1438">
        <row r="1">
          <cell r="R1">
            <v>1.1032381499999999</v>
          </cell>
        </row>
      </sheetData>
      <sheetData sheetId="1439">
        <row r="1">
          <cell r="R1">
            <v>1.1032381499999999</v>
          </cell>
        </row>
      </sheetData>
      <sheetData sheetId="1440">
        <row r="1">
          <cell r="R1">
            <v>1.1032381499999999</v>
          </cell>
        </row>
      </sheetData>
      <sheetData sheetId="1441">
        <row r="1">
          <cell r="R1">
            <v>1.1032381499999999</v>
          </cell>
        </row>
      </sheetData>
      <sheetData sheetId="1442">
        <row r="1">
          <cell r="R1">
            <v>1.1032381499999999</v>
          </cell>
        </row>
      </sheetData>
      <sheetData sheetId="1443">
        <row r="1">
          <cell r="R1">
            <v>1.1032381499999999</v>
          </cell>
        </row>
      </sheetData>
      <sheetData sheetId="1444">
        <row r="1">
          <cell r="R1">
            <v>1.1032381499999999</v>
          </cell>
        </row>
      </sheetData>
      <sheetData sheetId="1445">
        <row r="1">
          <cell r="R1">
            <v>1.1032381499999999</v>
          </cell>
        </row>
      </sheetData>
      <sheetData sheetId="1446">
        <row r="1">
          <cell r="R1">
            <v>1.1032381499999999</v>
          </cell>
        </row>
      </sheetData>
      <sheetData sheetId="1447">
        <row r="1">
          <cell r="R1">
            <v>1.1032381499999999</v>
          </cell>
        </row>
      </sheetData>
      <sheetData sheetId="1448">
        <row r="1">
          <cell r="R1">
            <v>1.1032381499999999</v>
          </cell>
        </row>
      </sheetData>
      <sheetData sheetId="1449">
        <row r="1">
          <cell r="R1">
            <v>1.1032381499999999</v>
          </cell>
        </row>
      </sheetData>
      <sheetData sheetId="1450">
        <row r="1">
          <cell r="R1">
            <v>1.1032381499999999</v>
          </cell>
        </row>
      </sheetData>
      <sheetData sheetId="1451">
        <row r="1">
          <cell r="R1">
            <v>1.1032381499999999</v>
          </cell>
        </row>
      </sheetData>
      <sheetData sheetId="1452">
        <row r="1">
          <cell r="R1">
            <v>1.1032381499999999</v>
          </cell>
        </row>
      </sheetData>
      <sheetData sheetId="1453">
        <row r="1">
          <cell r="R1">
            <v>1.1032381499999999</v>
          </cell>
        </row>
      </sheetData>
      <sheetData sheetId="1454">
        <row r="1">
          <cell r="R1">
            <v>1.1032381499999999</v>
          </cell>
        </row>
      </sheetData>
      <sheetData sheetId="1455">
        <row r="1">
          <cell r="R1">
            <v>1.1032381499999999</v>
          </cell>
        </row>
      </sheetData>
      <sheetData sheetId="1456">
        <row r="1">
          <cell r="R1">
            <v>1.1032381499999999</v>
          </cell>
        </row>
      </sheetData>
      <sheetData sheetId="1457">
        <row r="1">
          <cell r="R1">
            <v>1.1032381499999999</v>
          </cell>
        </row>
      </sheetData>
      <sheetData sheetId="1458">
        <row r="1">
          <cell r="R1">
            <v>1.1032381499999999</v>
          </cell>
        </row>
      </sheetData>
      <sheetData sheetId="1459">
        <row r="1">
          <cell r="R1">
            <v>1.1032381499999999</v>
          </cell>
        </row>
      </sheetData>
      <sheetData sheetId="1460">
        <row r="1">
          <cell r="R1">
            <v>1.1032381499999999</v>
          </cell>
        </row>
      </sheetData>
      <sheetData sheetId="1461">
        <row r="1">
          <cell r="R1">
            <v>1.1032381499999999</v>
          </cell>
        </row>
      </sheetData>
      <sheetData sheetId="1462">
        <row r="1">
          <cell r="R1">
            <v>1.1032381499999999</v>
          </cell>
        </row>
      </sheetData>
      <sheetData sheetId="1463">
        <row r="1">
          <cell r="R1">
            <v>1.1032381499999999</v>
          </cell>
        </row>
      </sheetData>
      <sheetData sheetId="1464">
        <row r="1">
          <cell r="R1">
            <v>1.1032381499999999</v>
          </cell>
        </row>
      </sheetData>
      <sheetData sheetId="1465">
        <row r="1">
          <cell r="R1">
            <v>1.1032381499999999</v>
          </cell>
        </row>
      </sheetData>
      <sheetData sheetId="1466">
        <row r="1">
          <cell r="R1">
            <v>1.1032381499999999</v>
          </cell>
        </row>
      </sheetData>
      <sheetData sheetId="1467">
        <row r="1">
          <cell r="R1">
            <v>1.1032381499999999</v>
          </cell>
        </row>
      </sheetData>
      <sheetData sheetId="1468">
        <row r="1">
          <cell r="R1">
            <v>1.1032381499999999</v>
          </cell>
        </row>
      </sheetData>
      <sheetData sheetId="1469">
        <row r="1">
          <cell r="R1">
            <v>1.1032381499999999</v>
          </cell>
        </row>
      </sheetData>
      <sheetData sheetId="1470">
        <row r="1">
          <cell r="R1">
            <v>1.1032381499999999</v>
          </cell>
        </row>
      </sheetData>
      <sheetData sheetId="1471">
        <row r="1">
          <cell r="R1">
            <v>1.1032381499999999</v>
          </cell>
        </row>
      </sheetData>
      <sheetData sheetId="1472">
        <row r="1">
          <cell r="R1">
            <v>1.1032381499999999</v>
          </cell>
        </row>
      </sheetData>
      <sheetData sheetId="1473">
        <row r="1">
          <cell r="R1">
            <v>1.1032381499999999</v>
          </cell>
        </row>
      </sheetData>
      <sheetData sheetId="1474" refreshError="1"/>
      <sheetData sheetId="1475" refreshError="1"/>
      <sheetData sheetId="1476" refreshError="1"/>
      <sheetData sheetId="1477">
        <row r="1">
          <cell r="R1">
            <v>1.1032381499999999</v>
          </cell>
        </row>
      </sheetData>
      <sheetData sheetId="1478">
        <row r="1">
          <cell r="R1">
            <v>1.1032381499999999</v>
          </cell>
        </row>
      </sheetData>
      <sheetData sheetId="1479">
        <row r="1">
          <cell r="R1">
            <v>1.1032381499999999</v>
          </cell>
        </row>
      </sheetData>
      <sheetData sheetId="1480">
        <row r="1">
          <cell r="R1">
            <v>1.1032381499999999</v>
          </cell>
        </row>
      </sheetData>
      <sheetData sheetId="1481">
        <row r="1">
          <cell r="R1">
            <v>1.1032381499999999</v>
          </cell>
        </row>
      </sheetData>
      <sheetData sheetId="1482">
        <row r="1">
          <cell r="R1">
            <v>1.1032381499999999</v>
          </cell>
        </row>
      </sheetData>
      <sheetData sheetId="1483">
        <row r="1">
          <cell r="R1">
            <v>1.1032381499999999</v>
          </cell>
        </row>
      </sheetData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1">
          <cell r="R1">
            <v>1.1032381499999999</v>
          </cell>
        </row>
      </sheetData>
      <sheetData sheetId="1521">
        <row r="1">
          <cell r="R1">
            <v>1.1032381499999999</v>
          </cell>
        </row>
      </sheetData>
      <sheetData sheetId="1522">
        <row r="1">
          <cell r="R1">
            <v>1.1032381499999999</v>
          </cell>
        </row>
      </sheetData>
      <sheetData sheetId="1523">
        <row r="1">
          <cell r="R1">
            <v>1.1032381499999999</v>
          </cell>
        </row>
      </sheetData>
      <sheetData sheetId="1524">
        <row r="1">
          <cell r="R1">
            <v>1.1032381499999999</v>
          </cell>
        </row>
      </sheetData>
      <sheetData sheetId="1525"/>
      <sheetData sheetId="1526">
        <row r="1">
          <cell r="R1">
            <v>1.1032381499999999</v>
          </cell>
        </row>
      </sheetData>
      <sheetData sheetId="1527">
        <row r="1">
          <cell r="R1">
            <v>1.1032381499999999</v>
          </cell>
        </row>
      </sheetData>
      <sheetData sheetId="1528"/>
      <sheetData sheetId="1529"/>
      <sheetData sheetId="1530"/>
      <sheetData sheetId="1531"/>
      <sheetData sheetId="1532">
        <row r="1">
          <cell r="R1">
            <v>1.1032381499999999</v>
          </cell>
        </row>
      </sheetData>
      <sheetData sheetId="1533"/>
      <sheetData sheetId="1534">
        <row r="1">
          <cell r="R1">
            <v>1.1032381499999999</v>
          </cell>
        </row>
      </sheetData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>
        <row r="1">
          <cell r="R1">
            <v>1.1032381499999999</v>
          </cell>
        </row>
      </sheetData>
      <sheetData sheetId="1764">
        <row r="1">
          <cell r="R1">
            <v>1.1032381499999999</v>
          </cell>
        </row>
      </sheetData>
      <sheetData sheetId="1765">
        <row r="1">
          <cell r="R1">
            <v>1.1032381499999999</v>
          </cell>
        </row>
      </sheetData>
      <sheetData sheetId="1766">
        <row r="1">
          <cell r="R1">
            <v>1.1032381499999999</v>
          </cell>
        </row>
      </sheetData>
      <sheetData sheetId="1767">
        <row r="1">
          <cell r="R1">
            <v>1.1032381499999999</v>
          </cell>
        </row>
      </sheetData>
      <sheetData sheetId="1768">
        <row r="1">
          <cell r="R1">
            <v>1.1032381499999999</v>
          </cell>
        </row>
      </sheetData>
      <sheetData sheetId="1769">
        <row r="1">
          <cell r="R1">
            <v>1.1032381499999999</v>
          </cell>
        </row>
      </sheetData>
      <sheetData sheetId="1770">
        <row r="1">
          <cell r="R1">
            <v>1.1032381499999999</v>
          </cell>
        </row>
      </sheetData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>
        <row r="1">
          <cell r="R1">
            <v>1.1032381499999999</v>
          </cell>
        </row>
      </sheetData>
      <sheetData sheetId="1779">
        <row r="1">
          <cell r="R1">
            <v>1.1032381499999999</v>
          </cell>
        </row>
      </sheetData>
      <sheetData sheetId="1780">
        <row r="1">
          <cell r="R1">
            <v>1.1032381499999999</v>
          </cell>
        </row>
      </sheetData>
      <sheetData sheetId="1781">
        <row r="1">
          <cell r="R1">
            <v>1.1032381499999999</v>
          </cell>
        </row>
      </sheetData>
      <sheetData sheetId="1782">
        <row r="1">
          <cell r="R1">
            <v>1.1032381499999999</v>
          </cell>
        </row>
      </sheetData>
      <sheetData sheetId="1783">
        <row r="1">
          <cell r="R1">
            <v>1.1032381499999999</v>
          </cell>
        </row>
      </sheetData>
      <sheetData sheetId="1784">
        <row r="1">
          <cell r="R1">
            <v>1.1032381499999999</v>
          </cell>
        </row>
      </sheetData>
      <sheetData sheetId="1785">
        <row r="1">
          <cell r="R1">
            <v>1.1032381499999999</v>
          </cell>
        </row>
      </sheetData>
      <sheetData sheetId="1786">
        <row r="1">
          <cell r="R1">
            <v>1.1032381499999999</v>
          </cell>
        </row>
      </sheetData>
      <sheetData sheetId="1787">
        <row r="1">
          <cell r="R1">
            <v>1.1032381499999999</v>
          </cell>
        </row>
      </sheetData>
      <sheetData sheetId="1788">
        <row r="1">
          <cell r="R1">
            <v>1.1032381499999999</v>
          </cell>
        </row>
      </sheetData>
      <sheetData sheetId="1789">
        <row r="1">
          <cell r="R1">
            <v>1.1032381499999999</v>
          </cell>
        </row>
      </sheetData>
      <sheetData sheetId="1790">
        <row r="1">
          <cell r="R1">
            <v>1.1032381499999999</v>
          </cell>
        </row>
      </sheetData>
      <sheetData sheetId="1791">
        <row r="1">
          <cell r="R1">
            <v>1.1032381499999999</v>
          </cell>
        </row>
      </sheetData>
      <sheetData sheetId="1792">
        <row r="1">
          <cell r="R1">
            <v>1.1032381499999999</v>
          </cell>
        </row>
      </sheetData>
      <sheetData sheetId="1793">
        <row r="1">
          <cell r="R1">
            <v>1.1032381499999999</v>
          </cell>
        </row>
      </sheetData>
      <sheetData sheetId="1794">
        <row r="1">
          <cell r="R1">
            <v>1.1032381499999999</v>
          </cell>
        </row>
      </sheetData>
      <sheetData sheetId="1795">
        <row r="1">
          <cell r="R1">
            <v>1.1032381499999999</v>
          </cell>
        </row>
      </sheetData>
      <sheetData sheetId="1796">
        <row r="1">
          <cell r="R1">
            <v>1.1032381499999999</v>
          </cell>
        </row>
      </sheetData>
      <sheetData sheetId="1797">
        <row r="1">
          <cell r="R1">
            <v>1.1032381499999999</v>
          </cell>
        </row>
      </sheetData>
      <sheetData sheetId="1798">
        <row r="1">
          <cell r="R1">
            <v>1.1032381499999999</v>
          </cell>
        </row>
      </sheetData>
      <sheetData sheetId="1799">
        <row r="1">
          <cell r="R1">
            <v>1.1032381499999999</v>
          </cell>
        </row>
      </sheetData>
      <sheetData sheetId="1800">
        <row r="1">
          <cell r="R1">
            <v>1.1032381499999999</v>
          </cell>
        </row>
      </sheetData>
      <sheetData sheetId="1801">
        <row r="1">
          <cell r="R1">
            <v>1.1032381499999999</v>
          </cell>
        </row>
      </sheetData>
      <sheetData sheetId="1802">
        <row r="1">
          <cell r="R1">
            <v>1.1032381499999999</v>
          </cell>
        </row>
      </sheetData>
      <sheetData sheetId="1803">
        <row r="1">
          <cell r="R1">
            <v>1.1032381499999999</v>
          </cell>
        </row>
      </sheetData>
      <sheetData sheetId="1804">
        <row r="1">
          <cell r="R1">
            <v>1.1032381499999999</v>
          </cell>
        </row>
      </sheetData>
      <sheetData sheetId="1805">
        <row r="1">
          <cell r="R1">
            <v>1.1032381499999999</v>
          </cell>
        </row>
      </sheetData>
      <sheetData sheetId="1806">
        <row r="1">
          <cell r="R1">
            <v>1.1032381499999999</v>
          </cell>
        </row>
      </sheetData>
      <sheetData sheetId="1807">
        <row r="1">
          <cell r="R1">
            <v>1.1032381499999999</v>
          </cell>
        </row>
      </sheetData>
      <sheetData sheetId="1808">
        <row r="1">
          <cell r="R1">
            <v>1.1032381499999999</v>
          </cell>
        </row>
      </sheetData>
      <sheetData sheetId="1809">
        <row r="1">
          <cell r="R1">
            <v>1.1032381499999999</v>
          </cell>
        </row>
      </sheetData>
      <sheetData sheetId="1810">
        <row r="1">
          <cell r="R1">
            <v>1.1032381499999999</v>
          </cell>
        </row>
      </sheetData>
      <sheetData sheetId="1811">
        <row r="1">
          <cell r="R1">
            <v>1.1032381499999999</v>
          </cell>
        </row>
      </sheetData>
      <sheetData sheetId="1812">
        <row r="1">
          <cell r="R1">
            <v>1.1032381499999999</v>
          </cell>
        </row>
      </sheetData>
      <sheetData sheetId="1813">
        <row r="1">
          <cell r="R1">
            <v>1.1032381499999999</v>
          </cell>
        </row>
      </sheetData>
      <sheetData sheetId="1814">
        <row r="1">
          <cell r="R1">
            <v>1.1032381499999999</v>
          </cell>
        </row>
      </sheetData>
      <sheetData sheetId="1815">
        <row r="1">
          <cell r="R1">
            <v>1.1032381499999999</v>
          </cell>
        </row>
      </sheetData>
      <sheetData sheetId="1816">
        <row r="1">
          <cell r="R1">
            <v>1.1032381499999999</v>
          </cell>
        </row>
      </sheetData>
      <sheetData sheetId="1817">
        <row r="1">
          <cell r="R1">
            <v>1.1032381499999999</v>
          </cell>
        </row>
      </sheetData>
      <sheetData sheetId="1818">
        <row r="1">
          <cell r="R1">
            <v>1.1032381499999999</v>
          </cell>
        </row>
      </sheetData>
      <sheetData sheetId="1819">
        <row r="1">
          <cell r="R1">
            <v>1.1032381499999999</v>
          </cell>
        </row>
      </sheetData>
      <sheetData sheetId="1820">
        <row r="1">
          <cell r="R1">
            <v>1.1032381499999999</v>
          </cell>
        </row>
      </sheetData>
      <sheetData sheetId="1821">
        <row r="1">
          <cell r="R1">
            <v>1.1032381499999999</v>
          </cell>
        </row>
      </sheetData>
      <sheetData sheetId="1822">
        <row r="1">
          <cell r="R1">
            <v>1.1032381499999999</v>
          </cell>
        </row>
      </sheetData>
      <sheetData sheetId="1823">
        <row r="1">
          <cell r="R1">
            <v>1.1032381499999999</v>
          </cell>
        </row>
      </sheetData>
      <sheetData sheetId="1824">
        <row r="1">
          <cell r="R1">
            <v>1.1032381499999999</v>
          </cell>
        </row>
      </sheetData>
      <sheetData sheetId="1825">
        <row r="1">
          <cell r="R1">
            <v>1.1032381499999999</v>
          </cell>
        </row>
      </sheetData>
      <sheetData sheetId="1826">
        <row r="1">
          <cell r="R1">
            <v>1.1032381499999999</v>
          </cell>
        </row>
      </sheetData>
      <sheetData sheetId="1827">
        <row r="1">
          <cell r="R1">
            <v>1.1032381499999999</v>
          </cell>
        </row>
      </sheetData>
      <sheetData sheetId="1828">
        <row r="1">
          <cell r="R1">
            <v>1.1032381499999999</v>
          </cell>
        </row>
      </sheetData>
      <sheetData sheetId="1829">
        <row r="1">
          <cell r="R1">
            <v>1.1032381499999999</v>
          </cell>
        </row>
      </sheetData>
      <sheetData sheetId="1830">
        <row r="1">
          <cell r="R1">
            <v>1.1032381499999999</v>
          </cell>
        </row>
      </sheetData>
      <sheetData sheetId="1831">
        <row r="1">
          <cell r="R1">
            <v>1.1032381499999999</v>
          </cell>
        </row>
      </sheetData>
      <sheetData sheetId="1832">
        <row r="1">
          <cell r="R1">
            <v>1.1032381499999999</v>
          </cell>
        </row>
      </sheetData>
      <sheetData sheetId="1833">
        <row r="1">
          <cell r="R1">
            <v>1.1032381499999999</v>
          </cell>
        </row>
      </sheetData>
      <sheetData sheetId="1834">
        <row r="1">
          <cell r="R1">
            <v>1.1032381499999999</v>
          </cell>
        </row>
      </sheetData>
      <sheetData sheetId="1835">
        <row r="1">
          <cell r="R1">
            <v>1.1032381499999999</v>
          </cell>
        </row>
      </sheetData>
      <sheetData sheetId="1836">
        <row r="1">
          <cell r="R1">
            <v>1.1032381499999999</v>
          </cell>
        </row>
      </sheetData>
      <sheetData sheetId="1837">
        <row r="1">
          <cell r="R1">
            <v>1.1032381499999999</v>
          </cell>
        </row>
      </sheetData>
      <sheetData sheetId="1838">
        <row r="1">
          <cell r="R1">
            <v>1.1032381499999999</v>
          </cell>
        </row>
      </sheetData>
      <sheetData sheetId="1839">
        <row r="1">
          <cell r="R1">
            <v>1.1032381499999999</v>
          </cell>
        </row>
      </sheetData>
      <sheetData sheetId="1840">
        <row r="1">
          <cell r="R1">
            <v>1.1032381499999999</v>
          </cell>
        </row>
      </sheetData>
      <sheetData sheetId="1841">
        <row r="1">
          <cell r="R1">
            <v>1.1032381499999999</v>
          </cell>
        </row>
      </sheetData>
      <sheetData sheetId="1842">
        <row r="1">
          <cell r="R1">
            <v>1.1032381499999999</v>
          </cell>
        </row>
      </sheetData>
      <sheetData sheetId="1843">
        <row r="1">
          <cell r="R1">
            <v>1.1032381499999999</v>
          </cell>
        </row>
      </sheetData>
      <sheetData sheetId="1844">
        <row r="1">
          <cell r="R1">
            <v>1.1032381499999999</v>
          </cell>
        </row>
      </sheetData>
      <sheetData sheetId="1845">
        <row r="1">
          <cell r="R1">
            <v>1.1032381499999999</v>
          </cell>
        </row>
      </sheetData>
      <sheetData sheetId="1846">
        <row r="1">
          <cell r="R1">
            <v>1.1032381499999999</v>
          </cell>
        </row>
      </sheetData>
      <sheetData sheetId="1847">
        <row r="1">
          <cell r="R1">
            <v>1.1032381499999999</v>
          </cell>
        </row>
      </sheetData>
      <sheetData sheetId="1848">
        <row r="1">
          <cell r="R1">
            <v>1.1032381499999999</v>
          </cell>
        </row>
      </sheetData>
      <sheetData sheetId="1849">
        <row r="1">
          <cell r="R1">
            <v>1.1032381499999999</v>
          </cell>
        </row>
      </sheetData>
      <sheetData sheetId="1850">
        <row r="1">
          <cell r="R1">
            <v>1.1032381499999999</v>
          </cell>
        </row>
      </sheetData>
      <sheetData sheetId="1851">
        <row r="1">
          <cell r="R1">
            <v>1.1032381499999999</v>
          </cell>
        </row>
      </sheetData>
      <sheetData sheetId="1852">
        <row r="1">
          <cell r="R1">
            <v>1.1032381499999999</v>
          </cell>
        </row>
      </sheetData>
      <sheetData sheetId="1853">
        <row r="1">
          <cell r="R1">
            <v>1.1032381499999999</v>
          </cell>
        </row>
      </sheetData>
      <sheetData sheetId="1854">
        <row r="1">
          <cell r="R1">
            <v>1.1032381499999999</v>
          </cell>
        </row>
      </sheetData>
      <sheetData sheetId="1855">
        <row r="1">
          <cell r="R1">
            <v>1.1032381499999999</v>
          </cell>
        </row>
      </sheetData>
      <sheetData sheetId="1856">
        <row r="1">
          <cell r="R1">
            <v>1.1032381499999999</v>
          </cell>
        </row>
      </sheetData>
      <sheetData sheetId="1857">
        <row r="1">
          <cell r="R1">
            <v>1.1032381499999999</v>
          </cell>
        </row>
      </sheetData>
      <sheetData sheetId="1858">
        <row r="1">
          <cell r="R1">
            <v>1.1032381499999999</v>
          </cell>
        </row>
      </sheetData>
      <sheetData sheetId="1859">
        <row r="1">
          <cell r="R1">
            <v>1.1032381499999999</v>
          </cell>
        </row>
      </sheetData>
      <sheetData sheetId="1860">
        <row r="1">
          <cell r="R1">
            <v>1.1032381499999999</v>
          </cell>
        </row>
      </sheetData>
      <sheetData sheetId="1861">
        <row r="1">
          <cell r="R1">
            <v>1.1032381499999999</v>
          </cell>
        </row>
      </sheetData>
      <sheetData sheetId="1862">
        <row r="1">
          <cell r="R1">
            <v>1.1032381499999999</v>
          </cell>
        </row>
      </sheetData>
      <sheetData sheetId="1863">
        <row r="1">
          <cell r="R1">
            <v>1.1032381499999999</v>
          </cell>
        </row>
      </sheetData>
      <sheetData sheetId="1864">
        <row r="1">
          <cell r="R1">
            <v>1.1032381499999999</v>
          </cell>
        </row>
      </sheetData>
      <sheetData sheetId="1865">
        <row r="1">
          <cell r="R1">
            <v>1.1032381499999999</v>
          </cell>
        </row>
      </sheetData>
      <sheetData sheetId="1866">
        <row r="1">
          <cell r="R1">
            <v>1.1032381499999999</v>
          </cell>
        </row>
      </sheetData>
      <sheetData sheetId="1867">
        <row r="1">
          <cell r="R1">
            <v>1.1032381499999999</v>
          </cell>
        </row>
      </sheetData>
      <sheetData sheetId="1868">
        <row r="1">
          <cell r="R1">
            <v>1.1032381499999999</v>
          </cell>
        </row>
      </sheetData>
      <sheetData sheetId="1869">
        <row r="1">
          <cell r="R1">
            <v>1.1032381499999999</v>
          </cell>
        </row>
      </sheetData>
      <sheetData sheetId="1870">
        <row r="1">
          <cell r="R1">
            <v>1.1032381499999999</v>
          </cell>
        </row>
      </sheetData>
      <sheetData sheetId="1871">
        <row r="1">
          <cell r="R1">
            <v>1.1032381499999999</v>
          </cell>
        </row>
      </sheetData>
      <sheetData sheetId="1872">
        <row r="1">
          <cell r="R1">
            <v>1.1032381499999999</v>
          </cell>
        </row>
      </sheetData>
      <sheetData sheetId="1873">
        <row r="1">
          <cell r="R1">
            <v>1.1032381499999999</v>
          </cell>
        </row>
      </sheetData>
      <sheetData sheetId="1874">
        <row r="1">
          <cell r="R1">
            <v>1.1032381499999999</v>
          </cell>
        </row>
      </sheetData>
      <sheetData sheetId="1875">
        <row r="1">
          <cell r="R1">
            <v>1.1032381499999999</v>
          </cell>
        </row>
      </sheetData>
      <sheetData sheetId="1876">
        <row r="1">
          <cell r="R1">
            <v>1.1032381499999999</v>
          </cell>
        </row>
      </sheetData>
      <sheetData sheetId="1877">
        <row r="1">
          <cell r="R1">
            <v>1.1032381499999999</v>
          </cell>
        </row>
      </sheetData>
      <sheetData sheetId="1878">
        <row r="1">
          <cell r="R1">
            <v>1.1032381499999999</v>
          </cell>
        </row>
      </sheetData>
      <sheetData sheetId="1879">
        <row r="1">
          <cell r="R1">
            <v>1.1032381499999999</v>
          </cell>
        </row>
      </sheetData>
      <sheetData sheetId="1880">
        <row r="1">
          <cell r="R1">
            <v>1.1032381499999999</v>
          </cell>
        </row>
      </sheetData>
      <sheetData sheetId="1881">
        <row r="1">
          <cell r="R1">
            <v>1.1032381499999999</v>
          </cell>
        </row>
      </sheetData>
      <sheetData sheetId="1882">
        <row r="1">
          <cell r="R1">
            <v>1.1032381499999999</v>
          </cell>
        </row>
      </sheetData>
      <sheetData sheetId="1883">
        <row r="1">
          <cell r="R1">
            <v>1.1032381499999999</v>
          </cell>
        </row>
      </sheetData>
      <sheetData sheetId="1884">
        <row r="1">
          <cell r="R1">
            <v>1.1032381499999999</v>
          </cell>
        </row>
      </sheetData>
      <sheetData sheetId="1885">
        <row r="1">
          <cell r="R1">
            <v>1.1032381499999999</v>
          </cell>
        </row>
      </sheetData>
      <sheetData sheetId="1886">
        <row r="1">
          <cell r="R1">
            <v>1.1032381499999999</v>
          </cell>
        </row>
      </sheetData>
      <sheetData sheetId="1887">
        <row r="1">
          <cell r="R1">
            <v>1.1032381499999999</v>
          </cell>
        </row>
      </sheetData>
      <sheetData sheetId="1888">
        <row r="1">
          <cell r="R1">
            <v>1.1032381499999999</v>
          </cell>
        </row>
      </sheetData>
      <sheetData sheetId="1889">
        <row r="1">
          <cell r="R1">
            <v>1.1032381499999999</v>
          </cell>
        </row>
      </sheetData>
      <sheetData sheetId="1890">
        <row r="1">
          <cell r="R1">
            <v>1.1032381499999999</v>
          </cell>
        </row>
      </sheetData>
      <sheetData sheetId="1891">
        <row r="1">
          <cell r="R1">
            <v>1.1032381499999999</v>
          </cell>
        </row>
      </sheetData>
      <sheetData sheetId="1892">
        <row r="1">
          <cell r="R1">
            <v>1.1032381499999999</v>
          </cell>
        </row>
      </sheetData>
      <sheetData sheetId="1893">
        <row r="1">
          <cell r="R1">
            <v>1.1032381499999999</v>
          </cell>
        </row>
      </sheetData>
      <sheetData sheetId="1894">
        <row r="1">
          <cell r="R1">
            <v>1.1032381499999999</v>
          </cell>
        </row>
      </sheetData>
      <sheetData sheetId="1895">
        <row r="1">
          <cell r="R1">
            <v>1.1032381499999999</v>
          </cell>
        </row>
      </sheetData>
      <sheetData sheetId="1896">
        <row r="1">
          <cell r="R1">
            <v>1.1032381499999999</v>
          </cell>
        </row>
      </sheetData>
      <sheetData sheetId="1897">
        <row r="1">
          <cell r="R1">
            <v>1.1032381499999999</v>
          </cell>
        </row>
      </sheetData>
      <sheetData sheetId="1898">
        <row r="1">
          <cell r="R1">
            <v>1.1032381499999999</v>
          </cell>
        </row>
      </sheetData>
      <sheetData sheetId="1899">
        <row r="1">
          <cell r="R1">
            <v>1.1032381499999999</v>
          </cell>
        </row>
      </sheetData>
      <sheetData sheetId="1900">
        <row r="1">
          <cell r="R1">
            <v>1.1032381499999999</v>
          </cell>
        </row>
      </sheetData>
      <sheetData sheetId="1901">
        <row r="1">
          <cell r="R1">
            <v>1.1032381499999999</v>
          </cell>
        </row>
      </sheetData>
      <sheetData sheetId="1902">
        <row r="1">
          <cell r="R1">
            <v>1.1032381499999999</v>
          </cell>
        </row>
      </sheetData>
      <sheetData sheetId="1903">
        <row r="1">
          <cell r="R1">
            <v>1.1032381499999999</v>
          </cell>
        </row>
      </sheetData>
      <sheetData sheetId="1904">
        <row r="1">
          <cell r="R1">
            <v>1.1032381499999999</v>
          </cell>
        </row>
      </sheetData>
      <sheetData sheetId="1905">
        <row r="1">
          <cell r="R1">
            <v>1.1032381499999999</v>
          </cell>
        </row>
      </sheetData>
      <sheetData sheetId="1906">
        <row r="1">
          <cell r="R1">
            <v>1.1032381499999999</v>
          </cell>
        </row>
      </sheetData>
      <sheetData sheetId="1907">
        <row r="1">
          <cell r="R1">
            <v>1.1032381499999999</v>
          </cell>
        </row>
      </sheetData>
      <sheetData sheetId="1908">
        <row r="1">
          <cell r="R1">
            <v>1.1032381499999999</v>
          </cell>
        </row>
      </sheetData>
      <sheetData sheetId="1909">
        <row r="1">
          <cell r="R1">
            <v>1.1032381499999999</v>
          </cell>
        </row>
      </sheetData>
      <sheetData sheetId="1910">
        <row r="1">
          <cell r="R1">
            <v>1.1032381499999999</v>
          </cell>
        </row>
      </sheetData>
      <sheetData sheetId="1911">
        <row r="1">
          <cell r="R1">
            <v>1.1032381499999999</v>
          </cell>
        </row>
      </sheetData>
      <sheetData sheetId="1912">
        <row r="1">
          <cell r="R1">
            <v>1.1032381499999999</v>
          </cell>
        </row>
      </sheetData>
      <sheetData sheetId="1913">
        <row r="1">
          <cell r="R1">
            <v>1.1032381499999999</v>
          </cell>
        </row>
      </sheetData>
      <sheetData sheetId="1914">
        <row r="1">
          <cell r="R1">
            <v>1.1032381499999999</v>
          </cell>
        </row>
      </sheetData>
      <sheetData sheetId="1915">
        <row r="1">
          <cell r="R1">
            <v>1.1032381499999999</v>
          </cell>
        </row>
      </sheetData>
      <sheetData sheetId="1916">
        <row r="1">
          <cell r="R1">
            <v>1.1032381499999999</v>
          </cell>
        </row>
      </sheetData>
      <sheetData sheetId="1917">
        <row r="1">
          <cell r="R1">
            <v>1.1032381499999999</v>
          </cell>
        </row>
      </sheetData>
      <sheetData sheetId="1918">
        <row r="1">
          <cell r="R1">
            <v>1.1032381499999999</v>
          </cell>
        </row>
      </sheetData>
      <sheetData sheetId="1919">
        <row r="1">
          <cell r="R1">
            <v>1.1032381499999999</v>
          </cell>
        </row>
      </sheetData>
      <sheetData sheetId="1920">
        <row r="1">
          <cell r="R1">
            <v>1.1032381499999999</v>
          </cell>
        </row>
      </sheetData>
      <sheetData sheetId="1921">
        <row r="1">
          <cell r="R1">
            <v>1.1032381499999999</v>
          </cell>
        </row>
      </sheetData>
      <sheetData sheetId="1922">
        <row r="1">
          <cell r="R1">
            <v>1.1032381499999999</v>
          </cell>
        </row>
      </sheetData>
      <sheetData sheetId="1923">
        <row r="1">
          <cell r="R1">
            <v>1.1032381499999999</v>
          </cell>
        </row>
      </sheetData>
      <sheetData sheetId="1924">
        <row r="1">
          <cell r="R1">
            <v>1.1032381499999999</v>
          </cell>
        </row>
      </sheetData>
      <sheetData sheetId="1925">
        <row r="1">
          <cell r="R1">
            <v>1.1032381499999999</v>
          </cell>
        </row>
      </sheetData>
      <sheetData sheetId="1926">
        <row r="1">
          <cell r="R1">
            <v>1.1032381499999999</v>
          </cell>
        </row>
      </sheetData>
      <sheetData sheetId="1927">
        <row r="1">
          <cell r="R1">
            <v>1.1032381499999999</v>
          </cell>
        </row>
      </sheetData>
      <sheetData sheetId="1928">
        <row r="1">
          <cell r="R1">
            <v>1.1032381499999999</v>
          </cell>
        </row>
      </sheetData>
      <sheetData sheetId="1929">
        <row r="1">
          <cell r="R1">
            <v>1.1032381499999999</v>
          </cell>
        </row>
      </sheetData>
      <sheetData sheetId="1930">
        <row r="1">
          <cell r="R1">
            <v>1.1032381499999999</v>
          </cell>
        </row>
      </sheetData>
      <sheetData sheetId="1931">
        <row r="1">
          <cell r="R1">
            <v>1.1032381499999999</v>
          </cell>
        </row>
      </sheetData>
      <sheetData sheetId="1932">
        <row r="1">
          <cell r="R1">
            <v>1.1032381499999999</v>
          </cell>
        </row>
      </sheetData>
      <sheetData sheetId="1933">
        <row r="1">
          <cell r="R1">
            <v>1.1032381499999999</v>
          </cell>
        </row>
      </sheetData>
      <sheetData sheetId="1934">
        <row r="1">
          <cell r="R1">
            <v>1.1032381499999999</v>
          </cell>
        </row>
      </sheetData>
      <sheetData sheetId="1935">
        <row r="1">
          <cell r="R1">
            <v>1.1032381499999999</v>
          </cell>
        </row>
      </sheetData>
      <sheetData sheetId="1936">
        <row r="1">
          <cell r="R1">
            <v>1.1032381499999999</v>
          </cell>
        </row>
      </sheetData>
      <sheetData sheetId="1937">
        <row r="1">
          <cell r="R1">
            <v>1.1032381499999999</v>
          </cell>
        </row>
      </sheetData>
      <sheetData sheetId="1938">
        <row r="1">
          <cell r="R1">
            <v>1.1032381499999999</v>
          </cell>
        </row>
      </sheetData>
      <sheetData sheetId="1939">
        <row r="1">
          <cell r="R1">
            <v>1.1032381499999999</v>
          </cell>
        </row>
      </sheetData>
      <sheetData sheetId="1940">
        <row r="1">
          <cell r="R1">
            <v>1.1032381499999999</v>
          </cell>
        </row>
      </sheetData>
      <sheetData sheetId="1941">
        <row r="1">
          <cell r="R1">
            <v>1.1032381499999999</v>
          </cell>
        </row>
      </sheetData>
      <sheetData sheetId="1942">
        <row r="1">
          <cell r="R1">
            <v>1.1032381499999999</v>
          </cell>
        </row>
      </sheetData>
      <sheetData sheetId="1943">
        <row r="1">
          <cell r="R1">
            <v>1.1032381499999999</v>
          </cell>
        </row>
      </sheetData>
      <sheetData sheetId="1944">
        <row r="1">
          <cell r="R1">
            <v>1.1032381499999999</v>
          </cell>
        </row>
      </sheetData>
      <sheetData sheetId="1945">
        <row r="1">
          <cell r="R1">
            <v>1.1032381499999999</v>
          </cell>
        </row>
      </sheetData>
      <sheetData sheetId="1946">
        <row r="1">
          <cell r="R1">
            <v>1.1032381499999999</v>
          </cell>
        </row>
      </sheetData>
      <sheetData sheetId="1947">
        <row r="1">
          <cell r="R1">
            <v>1.1032381499999999</v>
          </cell>
        </row>
      </sheetData>
      <sheetData sheetId="1948">
        <row r="1">
          <cell r="R1">
            <v>1.1032381499999999</v>
          </cell>
        </row>
      </sheetData>
      <sheetData sheetId="1949">
        <row r="1">
          <cell r="R1">
            <v>1.1032381499999999</v>
          </cell>
        </row>
      </sheetData>
      <sheetData sheetId="1950">
        <row r="1">
          <cell r="R1">
            <v>1.1032381499999999</v>
          </cell>
        </row>
      </sheetData>
      <sheetData sheetId="1951">
        <row r="1">
          <cell r="R1">
            <v>1.1032381499999999</v>
          </cell>
        </row>
      </sheetData>
      <sheetData sheetId="1952">
        <row r="1">
          <cell r="R1">
            <v>1.1032381499999999</v>
          </cell>
        </row>
      </sheetData>
      <sheetData sheetId="1953">
        <row r="1">
          <cell r="R1">
            <v>1.1032381499999999</v>
          </cell>
        </row>
      </sheetData>
      <sheetData sheetId="1954">
        <row r="1">
          <cell r="R1">
            <v>1.1032381499999999</v>
          </cell>
        </row>
      </sheetData>
      <sheetData sheetId="1955">
        <row r="1">
          <cell r="R1">
            <v>1.1032381499999999</v>
          </cell>
        </row>
      </sheetData>
      <sheetData sheetId="1956">
        <row r="1">
          <cell r="R1">
            <v>1.1032381499999999</v>
          </cell>
        </row>
      </sheetData>
      <sheetData sheetId="1957">
        <row r="1">
          <cell r="R1">
            <v>1.1032381499999999</v>
          </cell>
        </row>
      </sheetData>
      <sheetData sheetId="1958">
        <row r="1">
          <cell r="R1">
            <v>1.1032381499999999</v>
          </cell>
        </row>
      </sheetData>
      <sheetData sheetId="1959">
        <row r="1">
          <cell r="R1">
            <v>1.1032381499999999</v>
          </cell>
        </row>
      </sheetData>
      <sheetData sheetId="1960">
        <row r="1">
          <cell r="R1">
            <v>1.1032381499999999</v>
          </cell>
        </row>
      </sheetData>
      <sheetData sheetId="1961">
        <row r="1">
          <cell r="R1">
            <v>1.1032381499999999</v>
          </cell>
        </row>
      </sheetData>
      <sheetData sheetId="1962">
        <row r="1">
          <cell r="R1">
            <v>1.1032381499999999</v>
          </cell>
        </row>
      </sheetData>
      <sheetData sheetId="1963">
        <row r="1">
          <cell r="R1">
            <v>1.1032381499999999</v>
          </cell>
        </row>
      </sheetData>
      <sheetData sheetId="1964">
        <row r="1">
          <cell r="R1">
            <v>1.1032381499999999</v>
          </cell>
        </row>
      </sheetData>
      <sheetData sheetId="1965">
        <row r="1">
          <cell r="R1">
            <v>1.1032381499999999</v>
          </cell>
        </row>
      </sheetData>
      <sheetData sheetId="1966">
        <row r="1">
          <cell r="R1">
            <v>1.1032381499999999</v>
          </cell>
        </row>
      </sheetData>
      <sheetData sheetId="1967">
        <row r="1">
          <cell r="R1">
            <v>1.1032381499999999</v>
          </cell>
        </row>
      </sheetData>
      <sheetData sheetId="1968">
        <row r="1">
          <cell r="R1">
            <v>1.1032381499999999</v>
          </cell>
        </row>
      </sheetData>
      <sheetData sheetId="1969">
        <row r="1">
          <cell r="R1">
            <v>1.1032381499999999</v>
          </cell>
        </row>
      </sheetData>
      <sheetData sheetId="1970">
        <row r="1">
          <cell r="R1">
            <v>1.1032381499999999</v>
          </cell>
        </row>
      </sheetData>
      <sheetData sheetId="1971">
        <row r="1">
          <cell r="R1">
            <v>1.1032381499999999</v>
          </cell>
        </row>
      </sheetData>
      <sheetData sheetId="1972">
        <row r="1">
          <cell r="R1">
            <v>1.1032381499999999</v>
          </cell>
        </row>
      </sheetData>
      <sheetData sheetId="1973">
        <row r="1">
          <cell r="R1">
            <v>1.1032381499999999</v>
          </cell>
        </row>
      </sheetData>
      <sheetData sheetId="1974">
        <row r="1">
          <cell r="R1">
            <v>1.1032381499999999</v>
          </cell>
        </row>
      </sheetData>
      <sheetData sheetId="1975">
        <row r="1">
          <cell r="R1">
            <v>1.1032381499999999</v>
          </cell>
        </row>
      </sheetData>
      <sheetData sheetId="1976">
        <row r="1">
          <cell r="R1">
            <v>1.1032381499999999</v>
          </cell>
        </row>
      </sheetData>
      <sheetData sheetId="1977">
        <row r="1">
          <cell r="R1">
            <v>1.1032381499999999</v>
          </cell>
        </row>
      </sheetData>
      <sheetData sheetId="1978">
        <row r="1">
          <cell r="R1">
            <v>1.1032381499999999</v>
          </cell>
        </row>
      </sheetData>
      <sheetData sheetId="1979">
        <row r="1">
          <cell r="R1">
            <v>1.1032381499999999</v>
          </cell>
        </row>
      </sheetData>
      <sheetData sheetId="1980">
        <row r="1">
          <cell r="R1">
            <v>1.1032381499999999</v>
          </cell>
        </row>
      </sheetData>
      <sheetData sheetId="1981">
        <row r="1">
          <cell r="R1">
            <v>1.1032381499999999</v>
          </cell>
        </row>
      </sheetData>
      <sheetData sheetId="1982">
        <row r="1">
          <cell r="R1">
            <v>1.1032381499999999</v>
          </cell>
        </row>
      </sheetData>
      <sheetData sheetId="1983">
        <row r="1">
          <cell r="R1">
            <v>1.1032381499999999</v>
          </cell>
        </row>
      </sheetData>
      <sheetData sheetId="1984">
        <row r="1">
          <cell r="R1">
            <v>1.1032381499999999</v>
          </cell>
        </row>
      </sheetData>
      <sheetData sheetId="1985">
        <row r="1">
          <cell r="R1">
            <v>1.1032381499999999</v>
          </cell>
        </row>
      </sheetData>
      <sheetData sheetId="1986">
        <row r="1">
          <cell r="R1">
            <v>1.1032381499999999</v>
          </cell>
        </row>
      </sheetData>
      <sheetData sheetId="1987">
        <row r="1">
          <cell r="R1">
            <v>1.1032381499999999</v>
          </cell>
        </row>
      </sheetData>
      <sheetData sheetId="1988">
        <row r="1">
          <cell r="R1">
            <v>1.1032381499999999</v>
          </cell>
        </row>
      </sheetData>
      <sheetData sheetId="1989">
        <row r="1">
          <cell r="R1">
            <v>1.1032381499999999</v>
          </cell>
        </row>
      </sheetData>
      <sheetData sheetId="1990">
        <row r="1">
          <cell r="R1">
            <v>1.1032381499999999</v>
          </cell>
        </row>
      </sheetData>
      <sheetData sheetId="1991">
        <row r="1">
          <cell r="R1">
            <v>1.1032381499999999</v>
          </cell>
        </row>
      </sheetData>
      <sheetData sheetId="1992">
        <row r="1">
          <cell r="R1">
            <v>1.1032381499999999</v>
          </cell>
        </row>
      </sheetData>
      <sheetData sheetId="1993">
        <row r="1">
          <cell r="R1">
            <v>1.1032381499999999</v>
          </cell>
        </row>
      </sheetData>
      <sheetData sheetId="1994">
        <row r="1">
          <cell r="R1">
            <v>1.1032381499999999</v>
          </cell>
        </row>
      </sheetData>
      <sheetData sheetId="1995">
        <row r="1">
          <cell r="R1">
            <v>1.1032381499999999</v>
          </cell>
        </row>
      </sheetData>
      <sheetData sheetId="1996">
        <row r="1">
          <cell r="R1">
            <v>1.1032381499999999</v>
          </cell>
        </row>
      </sheetData>
      <sheetData sheetId="1997">
        <row r="1">
          <cell r="R1">
            <v>1.1032381499999999</v>
          </cell>
        </row>
      </sheetData>
      <sheetData sheetId="1998">
        <row r="1">
          <cell r="R1">
            <v>1.1032381499999999</v>
          </cell>
        </row>
      </sheetData>
      <sheetData sheetId="1999">
        <row r="1">
          <cell r="R1">
            <v>1.1032381499999999</v>
          </cell>
        </row>
      </sheetData>
      <sheetData sheetId="2000">
        <row r="1">
          <cell r="R1">
            <v>1.1032381499999999</v>
          </cell>
        </row>
      </sheetData>
      <sheetData sheetId="2001">
        <row r="1">
          <cell r="R1">
            <v>1.1032381499999999</v>
          </cell>
        </row>
      </sheetData>
      <sheetData sheetId="2002">
        <row r="1">
          <cell r="R1">
            <v>1.1032381499999999</v>
          </cell>
        </row>
      </sheetData>
      <sheetData sheetId="2003">
        <row r="1">
          <cell r="R1">
            <v>1.1032381499999999</v>
          </cell>
        </row>
      </sheetData>
      <sheetData sheetId="2004">
        <row r="1">
          <cell r="R1">
            <v>1.1032381499999999</v>
          </cell>
        </row>
      </sheetData>
      <sheetData sheetId="2005">
        <row r="1">
          <cell r="R1">
            <v>1.1032381499999999</v>
          </cell>
        </row>
      </sheetData>
      <sheetData sheetId="2006">
        <row r="1">
          <cell r="R1">
            <v>1.1032381499999999</v>
          </cell>
        </row>
      </sheetData>
      <sheetData sheetId="2007">
        <row r="1">
          <cell r="R1">
            <v>1.1032381499999999</v>
          </cell>
        </row>
      </sheetData>
      <sheetData sheetId="2008">
        <row r="1">
          <cell r="R1">
            <v>1.1032381499999999</v>
          </cell>
        </row>
      </sheetData>
      <sheetData sheetId="2009">
        <row r="1">
          <cell r="R1">
            <v>1.1032381499999999</v>
          </cell>
        </row>
      </sheetData>
      <sheetData sheetId="2010">
        <row r="1">
          <cell r="R1">
            <v>1.1032381499999999</v>
          </cell>
        </row>
      </sheetData>
      <sheetData sheetId="2011">
        <row r="1">
          <cell r="R1">
            <v>1.1032381499999999</v>
          </cell>
        </row>
      </sheetData>
      <sheetData sheetId="2012">
        <row r="1">
          <cell r="R1">
            <v>1.1032381499999999</v>
          </cell>
        </row>
      </sheetData>
      <sheetData sheetId="2013">
        <row r="1">
          <cell r="R1">
            <v>1.1032381499999999</v>
          </cell>
        </row>
      </sheetData>
      <sheetData sheetId="2014">
        <row r="1">
          <cell r="R1">
            <v>1.1032381499999999</v>
          </cell>
        </row>
      </sheetData>
      <sheetData sheetId="2015">
        <row r="1">
          <cell r="R1">
            <v>1.1032381499999999</v>
          </cell>
        </row>
      </sheetData>
      <sheetData sheetId="2016">
        <row r="1">
          <cell r="R1">
            <v>1.1032381499999999</v>
          </cell>
        </row>
      </sheetData>
      <sheetData sheetId="2017">
        <row r="1">
          <cell r="R1">
            <v>1.1032381499999999</v>
          </cell>
        </row>
      </sheetData>
      <sheetData sheetId="2018">
        <row r="1">
          <cell r="R1">
            <v>1.1032381499999999</v>
          </cell>
        </row>
      </sheetData>
      <sheetData sheetId="2019">
        <row r="1">
          <cell r="R1">
            <v>1.1032381499999999</v>
          </cell>
        </row>
      </sheetData>
      <sheetData sheetId="2020">
        <row r="1">
          <cell r="R1">
            <v>1.1032381499999999</v>
          </cell>
        </row>
      </sheetData>
      <sheetData sheetId="2021">
        <row r="1">
          <cell r="R1">
            <v>1.1032381499999999</v>
          </cell>
        </row>
      </sheetData>
      <sheetData sheetId="2022">
        <row r="1">
          <cell r="R1">
            <v>1.1032381499999999</v>
          </cell>
        </row>
      </sheetData>
      <sheetData sheetId="2023">
        <row r="1">
          <cell r="R1">
            <v>1.1032381499999999</v>
          </cell>
        </row>
      </sheetData>
      <sheetData sheetId="2024">
        <row r="1">
          <cell r="R1">
            <v>1.1032381499999999</v>
          </cell>
        </row>
      </sheetData>
      <sheetData sheetId="2025">
        <row r="1">
          <cell r="R1">
            <v>1.1032381499999999</v>
          </cell>
        </row>
      </sheetData>
      <sheetData sheetId="2026">
        <row r="1">
          <cell r="R1">
            <v>1.1032381499999999</v>
          </cell>
        </row>
      </sheetData>
      <sheetData sheetId="2027">
        <row r="1">
          <cell r="R1">
            <v>1.1032381499999999</v>
          </cell>
        </row>
      </sheetData>
      <sheetData sheetId="2028">
        <row r="1">
          <cell r="R1">
            <v>1.1032381499999999</v>
          </cell>
        </row>
      </sheetData>
      <sheetData sheetId="2029">
        <row r="1">
          <cell r="R1">
            <v>1.1032381499999999</v>
          </cell>
        </row>
      </sheetData>
      <sheetData sheetId="2030">
        <row r="1">
          <cell r="R1">
            <v>1.1032381499999999</v>
          </cell>
        </row>
      </sheetData>
      <sheetData sheetId="2031">
        <row r="1">
          <cell r="R1">
            <v>1.1032381499999999</v>
          </cell>
        </row>
      </sheetData>
      <sheetData sheetId="2032">
        <row r="1">
          <cell r="R1">
            <v>1.1032381499999999</v>
          </cell>
        </row>
      </sheetData>
      <sheetData sheetId="2033">
        <row r="1">
          <cell r="R1">
            <v>1.1032381499999999</v>
          </cell>
        </row>
      </sheetData>
      <sheetData sheetId="2034">
        <row r="1">
          <cell r="R1">
            <v>1.1032381499999999</v>
          </cell>
        </row>
      </sheetData>
      <sheetData sheetId="2035">
        <row r="1">
          <cell r="R1">
            <v>1.1032381499999999</v>
          </cell>
        </row>
      </sheetData>
      <sheetData sheetId="2036">
        <row r="1">
          <cell r="R1">
            <v>1.1032381499999999</v>
          </cell>
        </row>
      </sheetData>
      <sheetData sheetId="2037">
        <row r="1">
          <cell r="R1">
            <v>1.1032381499999999</v>
          </cell>
        </row>
      </sheetData>
      <sheetData sheetId="2038">
        <row r="1">
          <cell r="R1">
            <v>1.1032381499999999</v>
          </cell>
        </row>
      </sheetData>
      <sheetData sheetId="2039">
        <row r="1">
          <cell r="R1">
            <v>1.1032381499999999</v>
          </cell>
        </row>
      </sheetData>
      <sheetData sheetId="2040">
        <row r="1">
          <cell r="R1">
            <v>1.1032381499999999</v>
          </cell>
        </row>
      </sheetData>
      <sheetData sheetId="2041">
        <row r="1">
          <cell r="R1">
            <v>1.1032381499999999</v>
          </cell>
        </row>
      </sheetData>
      <sheetData sheetId="2042">
        <row r="1">
          <cell r="R1">
            <v>1.1032381499999999</v>
          </cell>
        </row>
      </sheetData>
      <sheetData sheetId="2043">
        <row r="1">
          <cell r="R1">
            <v>1.1032381499999999</v>
          </cell>
        </row>
      </sheetData>
      <sheetData sheetId="2044">
        <row r="1">
          <cell r="R1">
            <v>1.1032381499999999</v>
          </cell>
        </row>
      </sheetData>
      <sheetData sheetId="2045">
        <row r="1">
          <cell r="R1">
            <v>1.1032381499999999</v>
          </cell>
        </row>
      </sheetData>
      <sheetData sheetId="2046">
        <row r="1">
          <cell r="R1">
            <v>1.1032381499999999</v>
          </cell>
        </row>
      </sheetData>
      <sheetData sheetId="2047">
        <row r="1">
          <cell r="R1">
            <v>1.1032381499999999</v>
          </cell>
        </row>
      </sheetData>
      <sheetData sheetId="2048">
        <row r="1">
          <cell r="R1">
            <v>1.1032381499999999</v>
          </cell>
        </row>
      </sheetData>
      <sheetData sheetId="2049">
        <row r="1">
          <cell r="R1">
            <v>1.1032381499999999</v>
          </cell>
        </row>
      </sheetData>
      <sheetData sheetId="2050">
        <row r="1">
          <cell r="R1">
            <v>1.1032381499999999</v>
          </cell>
        </row>
      </sheetData>
      <sheetData sheetId="2051">
        <row r="1">
          <cell r="R1">
            <v>1.1032381499999999</v>
          </cell>
        </row>
      </sheetData>
      <sheetData sheetId="2052">
        <row r="1">
          <cell r="R1">
            <v>1.1032381499999999</v>
          </cell>
        </row>
      </sheetData>
      <sheetData sheetId="2053">
        <row r="1">
          <cell r="R1">
            <v>1.1032381499999999</v>
          </cell>
        </row>
      </sheetData>
      <sheetData sheetId="2054">
        <row r="1">
          <cell r="R1">
            <v>1.1032381499999999</v>
          </cell>
        </row>
      </sheetData>
      <sheetData sheetId="2055">
        <row r="1">
          <cell r="R1">
            <v>1.1032381499999999</v>
          </cell>
        </row>
      </sheetData>
      <sheetData sheetId="2056">
        <row r="1">
          <cell r="R1">
            <v>1.1032381499999999</v>
          </cell>
        </row>
      </sheetData>
      <sheetData sheetId="2057">
        <row r="1">
          <cell r="R1">
            <v>1.1032381499999999</v>
          </cell>
        </row>
      </sheetData>
      <sheetData sheetId="2058">
        <row r="1">
          <cell r="R1">
            <v>1.1032381499999999</v>
          </cell>
        </row>
      </sheetData>
      <sheetData sheetId="2059">
        <row r="1">
          <cell r="R1">
            <v>1.1032381499999999</v>
          </cell>
        </row>
      </sheetData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>
        <row r="1">
          <cell r="R1">
            <v>1.1032381499999999</v>
          </cell>
        </row>
      </sheetData>
      <sheetData sheetId="2079">
        <row r="1">
          <cell r="R1">
            <v>1.1032381499999999</v>
          </cell>
        </row>
      </sheetData>
      <sheetData sheetId="2080">
        <row r="1">
          <cell r="R1">
            <v>1.1032381499999999</v>
          </cell>
        </row>
      </sheetData>
      <sheetData sheetId="2081">
        <row r="1">
          <cell r="R1">
            <v>1.1032381499999999</v>
          </cell>
        </row>
      </sheetData>
      <sheetData sheetId="2082">
        <row r="1">
          <cell r="R1">
            <v>1.1032381499999999</v>
          </cell>
        </row>
      </sheetData>
      <sheetData sheetId="2083">
        <row r="1">
          <cell r="R1">
            <v>1.1032381499999999</v>
          </cell>
        </row>
      </sheetData>
      <sheetData sheetId="2084">
        <row r="1">
          <cell r="R1">
            <v>1.1032381499999999</v>
          </cell>
        </row>
      </sheetData>
      <sheetData sheetId="2085">
        <row r="1">
          <cell r="R1">
            <v>1.1032381499999999</v>
          </cell>
        </row>
      </sheetData>
      <sheetData sheetId="2086">
        <row r="1">
          <cell r="R1">
            <v>1.1032381499999999</v>
          </cell>
        </row>
      </sheetData>
      <sheetData sheetId="2087">
        <row r="1">
          <cell r="R1">
            <v>1.1032381499999999</v>
          </cell>
        </row>
      </sheetData>
      <sheetData sheetId="2088">
        <row r="1">
          <cell r="R1">
            <v>1.1032381499999999</v>
          </cell>
        </row>
      </sheetData>
      <sheetData sheetId="2089">
        <row r="1">
          <cell r="R1">
            <v>1.1032381499999999</v>
          </cell>
        </row>
      </sheetData>
      <sheetData sheetId="2090">
        <row r="1">
          <cell r="R1">
            <v>1.1032381499999999</v>
          </cell>
        </row>
      </sheetData>
      <sheetData sheetId="2091">
        <row r="1">
          <cell r="R1">
            <v>1.1032381499999999</v>
          </cell>
        </row>
      </sheetData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>
        <row r="1">
          <cell r="R1">
            <v>1.1032381499999999</v>
          </cell>
        </row>
      </sheetData>
      <sheetData sheetId="2105">
        <row r="1">
          <cell r="R1">
            <v>1.1032381499999999</v>
          </cell>
        </row>
      </sheetData>
      <sheetData sheetId="2106">
        <row r="1">
          <cell r="R1">
            <v>1.1032381499999999</v>
          </cell>
        </row>
      </sheetData>
      <sheetData sheetId="2107">
        <row r="1">
          <cell r="R1">
            <v>1.1032381499999999</v>
          </cell>
        </row>
      </sheetData>
      <sheetData sheetId="2108">
        <row r="1">
          <cell r="R1">
            <v>1.1032381499999999</v>
          </cell>
        </row>
      </sheetData>
      <sheetData sheetId="2109">
        <row r="1">
          <cell r="R1">
            <v>1.1032381499999999</v>
          </cell>
        </row>
      </sheetData>
      <sheetData sheetId="2110">
        <row r="1">
          <cell r="R1">
            <v>1.1032381499999999</v>
          </cell>
        </row>
      </sheetData>
      <sheetData sheetId="2111">
        <row r="1">
          <cell r="R1">
            <v>1.1032381499999999</v>
          </cell>
        </row>
      </sheetData>
      <sheetData sheetId="2112">
        <row r="1">
          <cell r="R1">
            <v>1.1032381499999999</v>
          </cell>
        </row>
      </sheetData>
      <sheetData sheetId="2113">
        <row r="1">
          <cell r="R1">
            <v>1.1032381499999999</v>
          </cell>
        </row>
      </sheetData>
      <sheetData sheetId="2114">
        <row r="1">
          <cell r="R1">
            <v>1.1032381499999999</v>
          </cell>
        </row>
      </sheetData>
      <sheetData sheetId="2115">
        <row r="1">
          <cell r="R1">
            <v>1.1032381499999999</v>
          </cell>
        </row>
      </sheetData>
      <sheetData sheetId="2116">
        <row r="1">
          <cell r="R1">
            <v>1.1032381499999999</v>
          </cell>
        </row>
      </sheetData>
      <sheetData sheetId="2117">
        <row r="1">
          <cell r="R1">
            <v>1.1032381499999999</v>
          </cell>
        </row>
      </sheetData>
      <sheetData sheetId="2118">
        <row r="1">
          <cell r="R1">
            <v>1.1032381499999999</v>
          </cell>
        </row>
      </sheetData>
      <sheetData sheetId="2119">
        <row r="1">
          <cell r="R1">
            <v>1.1032381499999999</v>
          </cell>
        </row>
      </sheetData>
      <sheetData sheetId="2120">
        <row r="1">
          <cell r="R1">
            <v>1.1032381499999999</v>
          </cell>
        </row>
      </sheetData>
      <sheetData sheetId="2121">
        <row r="1">
          <cell r="R1">
            <v>1.1032381499999999</v>
          </cell>
        </row>
      </sheetData>
      <sheetData sheetId="2122">
        <row r="1">
          <cell r="R1">
            <v>1.1032381499999999</v>
          </cell>
        </row>
      </sheetData>
      <sheetData sheetId="2123">
        <row r="1">
          <cell r="R1">
            <v>1.1032381499999999</v>
          </cell>
        </row>
      </sheetData>
      <sheetData sheetId="2124">
        <row r="1">
          <cell r="R1">
            <v>1.1032381499999999</v>
          </cell>
        </row>
      </sheetData>
      <sheetData sheetId="2125">
        <row r="1">
          <cell r="R1">
            <v>1.1032381499999999</v>
          </cell>
        </row>
      </sheetData>
      <sheetData sheetId="2126">
        <row r="1">
          <cell r="R1">
            <v>1.1032381499999999</v>
          </cell>
        </row>
      </sheetData>
      <sheetData sheetId="2127">
        <row r="1">
          <cell r="R1">
            <v>1.1032381499999999</v>
          </cell>
        </row>
      </sheetData>
      <sheetData sheetId="2128">
        <row r="1">
          <cell r="R1">
            <v>1.1032381499999999</v>
          </cell>
        </row>
      </sheetData>
      <sheetData sheetId="2129">
        <row r="1">
          <cell r="R1">
            <v>1.1032381499999999</v>
          </cell>
        </row>
      </sheetData>
      <sheetData sheetId="2130">
        <row r="1">
          <cell r="R1">
            <v>1.1032381499999999</v>
          </cell>
        </row>
      </sheetData>
      <sheetData sheetId="2131">
        <row r="1">
          <cell r="R1">
            <v>1.1032381499999999</v>
          </cell>
        </row>
      </sheetData>
      <sheetData sheetId="2132">
        <row r="1">
          <cell r="R1">
            <v>1.1032381499999999</v>
          </cell>
        </row>
      </sheetData>
      <sheetData sheetId="2133">
        <row r="1">
          <cell r="R1">
            <v>1.1032381499999999</v>
          </cell>
        </row>
      </sheetData>
      <sheetData sheetId="2134">
        <row r="1">
          <cell r="R1">
            <v>1.1032381499999999</v>
          </cell>
        </row>
      </sheetData>
      <sheetData sheetId="2135">
        <row r="1">
          <cell r="R1">
            <v>1.1032381499999999</v>
          </cell>
        </row>
      </sheetData>
      <sheetData sheetId="2136">
        <row r="1">
          <cell r="R1">
            <v>1.1032381499999999</v>
          </cell>
        </row>
      </sheetData>
      <sheetData sheetId="2137">
        <row r="1">
          <cell r="R1">
            <v>1.1032381499999999</v>
          </cell>
        </row>
      </sheetData>
      <sheetData sheetId="2138">
        <row r="1">
          <cell r="R1">
            <v>1.1032381499999999</v>
          </cell>
        </row>
      </sheetData>
      <sheetData sheetId="2139">
        <row r="1">
          <cell r="R1">
            <v>1.1032381499999999</v>
          </cell>
        </row>
      </sheetData>
      <sheetData sheetId="2140">
        <row r="1">
          <cell r="R1">
            <v>1.1032381499999999</v>
          </cell>
        </row>
      </sheetData>
      <sheetData sheetId="2141">
        <row r="1">
          <cell r="R1">
            <v>1.1032381499999999</v>
          </cell>
        </row>
      </sheetData>
      <sheetData sheetId="2142">
        <row r="1">
          <cell r="R1">
            <v>1.1032381499999999</v>
          </cell>
        </row>
      </sheetData>
      <sheetData sheetId="2143">
        <row r="1">
          <cell r="R1">
            <v>1.1032381499999999</v>
          </cell>
        </row>
      </sheetData>
      <sheetData sheetId="2144">
        <row r="1">
          <cell r="R1">
            <v>1.1032381499999999</v>
          </cell>
        </row>
      </sheetData>
      <sheetData sheetId="2145">
        <row r="1">
          <cell r="R1">
            <v>1.1032381499999999</v>
          </cell>
        </row>
      </sheetData>
      <sheetData sheetId="2146">
        <row r="1">
          <cell r="R1">
            <v>1.1032381499999999</v>
          </cell>
        </row>
      </sheetData>
      <sheetData sheetId="2147">
        <row r="1">
          <cell r="R1">
            <v>1.1032381499999999</v>
          </cell>
        </row>
      </sheetData>
      <sheetData sheetId="2148">
        <row r="1">
          <cell r="R1">
            <v>1.1032381499999999</v>
          </cell>
        </row>
      </sheetData>
      <sheetData sheetId="2149">
        <row r="1">
          <cell r="R1">
            <v>1.1032381499999999</v>
          </cell>
        </row>
      </sheetData>
      <sheetData sheetId="2150">
        <row r="1">
          <cell r="R1">
            <v>1.1032381499999999</v>
          </cell>
        </row>
      </sheetData>
      <sheetData sheetId="2151">
        <row r="1">
          <cell r="R1">
            <v>1.1032381499999999</v>
          </cell>
        </row>
      </sheetData>
      <sheetData sheetId="2152">
        <row r="1">
          <cell r="R1">
            <v>1.1032381499999999</v>
          </cell>
        </row>
      </sheetData>
      <sheetData sheetId="2153">
        <row r="1">
          <cell r="R1">
            <v>1.1032381499999999</v>
          </cell>
        </row>
      </sheetData>
      <sheetData sheetId="2154">
        <row r="1">
          <cell r="R1">
            <v>1.1032381499999999</v>
          </cell>
        </row>
      </sheetData>
      <sheetData sheetId="2155">
        <row r="1">
          <cell r="R1">
            <v>1.1032381499999999</v>
          </cell>
        </row>
      </sheetData>
      <sheetData sheetId="2156">
        <row r="1">
          <cell r="R1">
            <v>1.1032381499999999</v>
          </cell>
        </row>
      </sheetData>
      <sheetData sheetId="2157">
        <row r="1">
          <cell r="R1">
            <v>1.1032381499999999</v>
          </cell>
        </row>
      </sheetData>
      <sheetData sheetId="2158">
        <row r="1">
          <cell r="R1">
            <v>1.1032381499999999</v>
          </cell>
        </row>
      </sheetData>
      <sheetData sheetId="2159">
        <row r="1">
          <cell r="R1">
            <v>1.1032381499999999</v>
          </cell>
        </row>
      </sheetData>
      <sheetData sheetId="2160">
        <row r="1">
          <cell r="R1">
            <v>1.1032381499999999</v>
          </cell>
        </row>
      </sheetData>
      <sheetData sheetId="2161">
        <row r="1">
          <cell r="R1">
            <v>1.1032381499999999</v>
          </cell>
        </row>
      </sheetData>
      <sheetData sheetId="2162">
        <row r="1">
          <cell r="R1">
            <v>1.1032381499999999</v>
          </cell>
        </row>
      </sheetData>
      <sheetData sheetId="2163">
        <row r="1">
          <cell r="R1">
            <v>1.1032381499999999</v>
          </cell>
        </row>
      </sheetData>
      <sheetData sheetId="2164">
        <row r="1">
          <cell r="R1">
            <v>1.1032381499999999</v>
          </cell>
        </row>
      </sheetData>
      <sheetData sheetId="2165">
        <row r="1">
          <cell r="R1">
            <v>1.1032381499999999</v>
          </cell>
        </row>
      </sheetData>
      <sheetData sheetId="2166">
        <row r="1">
          <cell r="R1">
            <v>1.1032381499999999</v>
          </cell>
        </row>
      </sheetData>
      <sheetData sheetId="2167">
        <row r="1">
          <cell r="R1">
            <v>1.1032381499999999</v>
          </cell>
        </row>
      </sheetData>
      <sheetData sheetId="2168">
        <row r="1">
          <cell r="R1">
            <v>1.1032381499999999</v>
          </cell>
        </row>
      </sheetData>
      <sheetData sheetId="2169">
        <row r="1">
          <cell r="R1">
            <v>1.1032381499999999</v>
          </cell>
        </row>
      </sheetData>
      <sheetData sheetId="2170">
        <row r="1">
          <cell r="R1">
            <v>1.1032381499999999</v>
          </cell>
        </row>
      </sheetData>
      <sheetData sheetId="2171">
        <row r="1">
          <cell r="R1">
            <v>1.1032381499999999</v>
          </cell>
        </row>
      </sheetData>
      <sheetData sheetId="2172">
        <row r="1">
          <cell r="R1">
            <v>1.1032381499999999</v>
          </cell>
        </row>
      </sheetData>
      <sheetData sheetId="2173">
        <row r="1">
          <cell r="R1">
            <v>1.1032381499999999</v>
          </cell>
        </row>
      </sheetData>
      <sheetData sheetId="2174">
        <row r="1">
          <cell r="R1">
            <v>1.1032381499999999</v>
          </cell>
        </row>
      </sheetData>
      <sheetData sheetId="2175">
        <row r="1">
          <cell r="R1">
            <v>1.1032381499999999</v>
          </cell>
        </row>
      </sheetData>
      <sheetData sheetId="2176">
        <row r="1">
          <cell r="R1">
            <v>1.1032381499999999</v>
          </cell>
        </row>
      </sheetData>
      <sheetData sheetId="2177">
        <row r="1">
          <cell r="R1">
            <v>1.1032381499999999</v>
          </cell>
        </row>
      </sheetData>
      <sheetData sheetId="2178">
        <row r="1">
          <cell r="R1">
            <v>1.1032381499999999</v>
          </cell>
        </row>
      </sheetData>
      <sheetData sheetId="2179">
        <row r="1">
          <cell r="R1">
            <v>1.1032381499999999</v>
          </cell>
        </row>
      </sheetData>
      <sheetData sheetId="2180">
        <row r="1">
          <cell r="R1">
            <v>1.1032381499999999</v>
          </cell>
        </row>
      </sheetData>
      <sheetData sheetId="2181">
        <row r="1">
          <cell r="R1">
            <v>1.1032381499999999</v>
          </cell>
        </row>
      </sheetData>
      <sheetData sheetId="2182">
        <row r="1">
          <cell r="R1">
            <v>1.1032381499999999</v>
          </cell>
        </row>
      </sheetData>
      <sheetData sheetId="2183">
        <row r="1">
          <cell r="R1">
            <v>1.1032381499999999</v>
          </cell>
        </row>
      </sheetData>
      <sheetData sheetId="2184">
        <row r="1">
          <cell r="R1">
            <v>1.1032381499999999</v>
          </cell>
        </row>
      </sheetData>
      <sheetData sheetId="2185">
        <row r="1">
          <cell r="R1">
            <v>1.1032381499999999</v>
          </cell>
        </row>
      </sheetData>
      <sheetData sheetId="2186">
        <row r="1">
          <cell r="R1">
            <v>1.1032381499999999</v>
          </cell>
        </row>
      </sheetData>
      <sheetData sheetId="2187">
        <row r="1">
          <cell r="R1">
            <v>1.1032381499999999</v>
          </cell>
        </row>
      </sheetData>
      <sheetData sheetId="2188">
        <row r="1">
          <cell r="R1">
            <v>1.1032381499999999</v>
          </cell>
        </row>
      </sheetData>
      <sheetData sheetId="2189">
        <row r="1">
          <cell r="R1">
            <v>1.1032381499999999</v>
          </cell>
        </row>
      </sheetData>
      <sheetData sheetId="2190">
        <row r="1">
          <cell r="R1">
            <v>1.1032381499999999</v>
          </cell>
        </row>
      </sheetData>
      <sheetData sheetId="2191">
        <row r="1">
          <cell r="R1">
            <v>1.1032381499999999</v>
          </cell>
        </row>
      </sheetData>
      <sheetData sheetId="2192">
        <row r="1">
          <cell r="R1">
            <v>1.1032381499999999</v>
          </cell>
        </row>
      </sheetData>
      <sheetData sheetId="2193">
        <row r="1">
          <cell r="R1">
            <v>1.1032381499999999</v>
          </cell>
        </row>
      </sheetData>
      <sheetData sheetId="2194">
        <row r="1">
          <cell r="R1">
            <v>1.1032381499999999</v>
          </cell>
        </row>
      </sheetData>
      <sheetData sheetId="2195">
        <row r="1">
          <cell r="R1">
            <v>1.1032381499999999</v>
          </cell>
        </row>
      </sheetData>
      <sheetData sheetId="2196">
        <row r="1">
          <cell r="R1">
            <v>1.1032381499999999</v>
          </cell>
        </row>
      </sheetData>
      <sheetData sheetId="2197">
        <row r="1">
          <cell r="R1">
            <v>1.1032381499999999</v>
          </cell>
        </row>
      </sheetData>
      <sheetData sheetId="2198">
        <row r="1">
          <cell r="R1">
            <v>1.1032381499999999</v>
          </cell>
        </row>
      </sheetData>
      <sheetData sheetId="2199">
        <row r="1">
          <cell r="R1">
            <v>1.1032381499999999</v>
          </cell>
        </row>
      </sheetData>
      <sheetData sheetId="2200">
        <row r="1">
          <cell r="R1">
            <v>1.1032381499999999</v>
          </cell>
        </row>
      </sheetData>
      <sheetData sheetId="2201">
        <row r="1">
          <cell r="R1">
            <v>1.1032381499999999</v>
          </cell>
        </row>
      </sheetData>
      <sheetData sheetId="2202">
        <row r="1">
          <cell r="R1">
            <v>1.1032381499999999</v>
          </cell>
        </row>
      </sheetData>
      <sheetData sheetId="2203">
        <row r="1">
          <cell r="R1">
            <v>1.1032381499999999</v>
          </cell>
        </row>
      </sheetData>
      <sheetData sheetId="2204">
        <row r="1">
          <cell r="R1">
            <v>1.1032381499999999</v>
          </cell>
        </row>
      </sheetData>
      <sheetData sheetId="2205">
        <row r="1">
          <cell r="R1">
            <v>1.1032381499999999</v>
          </cell>
        </row>
      </sheetData>
      <sheetData sheetId="2206">
        <row r="1">
          <cell r="R1">
            <v>1.1032381499999999</v>
          </cell>
        </row>
      </sheetData>
      <sheetData sheetId="2207">
        <row r="1">
          <cell r="R1">
            <v>1.1032381499999999</v>
          </cell>
        </row>
      </sheetData>
      <sheetData sheetId="2208">
        <row r="1">
          <cell r="R1">
            <v>1.1032381499999999</v>
          </cell>
        </row>
      </sheetData>
      <sheetData sheetId="2209">
        <row r="1">
          <cell r="R1">
            <v>1.1032381499999999</v>
          </cell>
        </row>
      </sheetData>
      <sheetData sheetId="2210">
        <row r="1">
          <cell r="R1">
            <v>1.1032381499999999</v>
          </cell>
        </row>
      </sheetData>
      <sheetData sheetId="2211">
        <row r="1">
          <cell r="R1">
            <v>1.1032381499999999</v>
          </cell>
        </row>
      </sheetData>
      <sheetData sheetId="2212">
        <row r="1">
          <cell r="R1">
            <v>1.1032381499999999</v>
          </cell>
        </row>
      </sheetData>
      <sheetData sheetId="2213">
        <row r="1">
          <cell r="R1">
            <v>1.1032381499999999</v>
          </cell>
        </row>
      </sheetData>
      <sheetData sheetId="2214">
        <row r="1">
          <cell r="R1">
            <v>1.1032381499999999</v>
          </cell>
        </row>
      </sheetData>
      <sheetData sheetId="2215">
        <row r="1">
          <cell r="R1">
            <v>1.1032381499999999</v>
          </cell>
        </row>
      </sheetData>
      <sheetData sheetId="2216">
        <row r="1">
          <cell r="R1">
            <v>1.1032381499999999</v>
          </cell>
        </row>
      </sheetData>
      <sheetData sheetId="2217">
        <row r="1">
          <cell r="R1">
            <v>1.1032381499999999</v>
          </cell>
        </row>
      </sheetData>
      <sheetData sheetId="2218">
        <row r="1">
          <cell r="R1">
            <v>1.1032381499999999</v>
          </cell>
        </row>
      </sheetData>
      <sheetData sheetId="2219">
        <row r="1">
          <cell r="R1">
            <v>1.1032381499999999</v>
          </cell>
        </row>
      </sheetData>
      <sheetData sheetId="2220">
        <row r="1">
          <cell r="R1">
            <v>1.1032381499999999</v>
          </cell>
        </row>
      </sheetData>
      <sheetData sheetId="2221">
        <row r="1">
          <cell r="R1">
            <v>1.1032381499999999</v>
          </cell>
        </row>
      </sheetData>
      <sheetData sheetId="2222">
        <row r="1">
          <cell r="R1">
            <v>1.1032381499999999</v>
          </cell>
        </row>
      </sheetData>
      <sheetData sheetId="2223">
        <row r="1">
          <cell r="R1">
            <v>1.1032381499999999</v>
          </cell>
        </row>
      </sheetData>
      <sheetData sheetId="2224">
        <row r="1">
          <cell r="R1">
            <v>1.1032381499999999</v>
          </cell>
        </row>
      </sheetData>
      <sheetData sheetId="2225">
        <row r="1">
          <cell r="R1">
            <v>1.1032381499999999</v>
          </cell>
        </row>
      </sheetData>
      <sheetData sheetId="2226">
        <row r="1">
          <cell r="R1">
            <v>1.1032381499999999</v>
          </cell>
        </row>
      </sheetData>
      <sheetData sheetId="2227">
        <row r="1">
          <cell r="R1">
            <v>1.1032381499999999</v>
          </cell>
        </row>
      </sheetData>
      <sheetData sheetId="2228">
        <row r="1">
          <cell r="R1">
            <v>1.1032381499999999</v>
          </cell>
        </row>
      </sheetData>
      <sheetData sheetId="2229">
        <row r="1">
          <cell r="R1">
            <v>1.1032381499999999</v>
          </cell>
        </row>
      </sheetData>
      <sheetData sheetId="2230">
        <row r="1">
          <cell r="R1">
            <v>1.1032381499999999</v>
          </cell>
        </row>
      </sheetData>
      <sheetData sheetId="2231">
        <row r="1">
          <cell r="R1">
            <v>1.1032381499999999</v>
          </cell>
        </row>
      </sheetData>
      <sheetData sheetId="2232">
        <row r="1">
          <cell r="R1">
            <v>1.1032381499999999</v>
          </cell>
        </row>
      </sheetData>
      <sheetData sheetId="2233">
        <row r="1">
          <cell r="R1">
            <v>1.1032381499999999</v>
          </cell>
        </row>
      </sheetData>
      <sheetData sheetId="2234">
        <row r="1">
          <cell r="R1">
            <v>1.1032381499999999</v>
          </cell>
        </row>
      </sheetData>
      <sheetData sheetId="2235">
        <row r="1">
          <cell r="R1">
            <v>1.1032381499999999</v>
          </cell>
        </row>
      </sheetData>
      <sheetData sheetId="2236">
        <row r="1">
          <cell r="R1">
            <v>1.1032381499999999</v>
          </cell>
        </row>
      </sheetData>
      <sheetData sheetId="2237">
        <row r="1">
          <cell r="R1">
            <v>1.1032381499999999</v>
          </cell>
        </row>
      </sheetData>
      <sheetData sheetId="2238">
        <row r="1">
          <cell r="R1">
            <v>1.1032381499999999</v>
          </cell>
        </row>
      </sheetData>
      <sheetData sheetId="2239">
        <row r="1">
          <cell r="R1">
            <v>1.1032381499999999</v>
          </cell>
        </row>
      </sheetData>
      <sheetData sheetId="2240">
        <row r="1">
          <cell r="R1">
            <v>1.1032381499999999</v>
          </cell>
        </row>
      </sheetData>
      <sheetData sheetId="2241">
        <row r="1">
          <cell r="R1">
            <v>1.1032381499999999</v>
          </cell>
        </row>
      </sheetData>
      <sheetData sheetId="2242">
        <row r="1">
          <cell r="R1">
            <v>1.1032381499999999</v>
          </cell>
        </row>
      </sheetData>
      <sheetData sheetId="2243">
        <row r="1">
          <cell r="R1">
            <v>1.1032381499999999</v>
          </cell>
        </row>
      </sheetData>
      <sheetData sheetId="2244">
        <row r="1">
          <cell r="R1">
            <v>1.1032381499999999</v>
          </cell>
        </row>
      </sheetData>
      <sheetData sheetId="2245">
        <row r="1">
          <cell r="R1">
            <v>1.1032381499999999</v>
          </cell>
        </row>
      </sheetData>
      <sheetData sheetId="2246">
        <row r="1">
          <cell r="R1">
            <v>1.1032381499999999</v>
          </cell>
        </row>
      </sheetData>
      <sheetData sheetId="2247">
        <row r="1">
          <cell r="R1">
            <v>1.1032381499999999</v>
          </cell>
        </row>
      </sheetData>
      <sheetData sheetId="2248">
        <row r="1">
          <cell r="R1">
            <v>1.1032381499999999</v>
          </cell>
        </row>
      </sheetData>
      <sheetData sheetId="2249">
        <row r="1">
          <cell r="R1">
            <v>1.1032381499999999</v>
          </cell>
        </row>
      </sheetData>
      <sheetData sheetId="2250">
        <row r="1">
          <cell r="R1">
            <v>1.1032381499999999</v>
          </cell>
        </row>
      </sheetData>
      <sheetData sheetId="2251">
        <row r="1">
          <cell r="R1">
            <v>1.1032381499999999</v>
          </cell>
        </row>
      </sheetData>
      <sheetData sheetId="2252">
        <row r="1">
          <cell r="R1">
            <v>1.1032381499999999</v>
          </cell>
        </row>
      </sheetData>
      <sheetData sheetId="2253">
        <row r="1">
          <cell r="R1">
            <v>1.1032381499999999</v>
          </cell>
        </row>
      </sheetData>
      <sheetData sheetId="2254">
        <row r="1">
          <cell r="R1">
            <v>1.1032381499999999</v>
          </cell>
        </row>
      </sheetData>
      <sheetData sheetId="2255">
        <row r="1">
          <cell r="R1">
            <v>1.1032381499999999</v>
          </cell>
        </row>
      </sheetData>
      <sheetData sheetId="2256">
        <row r="1">
          <cell r="R1">
            <v>1.1032381499999999</v>
          </cell>
        </row>
      </sheetData>
      <sheetData sheetId="2257">
        <row r="1">
          <cell r="R1">
            <v>1.1032381499999999</v>
          </cell>
        </row>
      </sheetData>
      <sheetData sheetId="2258">
        <row r="1">
          <cell r="R1">
            <v>1.1032381499999999</v>
          </cell>
        </row>
      </sheetData>
      <sheetData sheetId="2259">
        <row r="1">
          <cell r="R1">
            <v>1.1032381499999999</v>
          </cell>
        </row>
      </sheetData>
      <sheetData sheetId="2260">
        <row r="1">
          <cell r="R1">
            <v>1.1032381499999999</v>
          </cell>
        </row>
      </sheetData>
      <sheetData sheetId="2261">
        <row r="1">
          <cell r="R1">
            <v>1.1032381499999999</v>
          </cell>
        </row>
      </sheetData>
      <sheetData sheetId="2262">
        <row r="1">
          <cell r="R1">
            <v>1.1032381499999999</v>
          </cell>
        </row>
      </sheetData>
      <sheetData sheetId="2263">
        <row r="1">
          <cell r="R1">
            <v>1.1032381499999999</v>
          </cell>
        </row>
      </sheetData>
      <sheetData sheetId="2264">
        <row r="1">
          <cell r="R1">
            <v>1.1032381499999999</v>
          </cell>
        </row>
      </sheetData>
      <sheetData sheetId="2265">
        <row r="1">
          <cell r="R1">
            <v>1.1032381499999999</v>
          </cell>
        </row>
      </sheetData>
      <sheetData sheetId="2266">
        <row r="1">
          <cell r="R1">
            <v>1.1032381499999999</v>
          </cell>
        </row>
      </sheetData>
      <sheetData sheetId="2267">
        <row r="1">
          <cell r="R1">
            <v>1.1032381499999999</v>
          </cell>
        </row>
      </sheetData>
      <sheetData sheetId="2268">
        <row r="1">
          <cell r="R1">
            <v>1.1032381499999999</v>
          </cell>
        </row>
      </sheetData>
      <sheetData sheetId="2269">
        <row r="1">
          <cell r="R1">
            <v>1.1032381499999999</v>
          </cell>
        </row>
      </sheetData>
      <sheetData sheetId="2270">
        <row r="1">
          <cell r="R1">
            <v>1.1032381499999999</v>
          </cell>
        </row>
      </sheetData>
      <sheetData sheetId="2271">
        <row r="1">
          <cell r="R1">
            <v>1.1032381499999999</v>
          </cell>
        </row>
      </sheetData>
      <sheetData sheetId="2272">
        <row r="1">
          <cell r="R1">
            <v>1.1032381499999999</v>
          </cell>
        </row>
      </sheetData>
      <sheetData sheetId="2273">
        <row r="1">
          <cell r="R1">
            <v>1.1032381499999999</v>
          </cell>
        </row>
      </sheetData>
      <sheetData sheetId="2274">
        <row r="1">
          <cell r="R1">
            <v>1.1032381499999999</v>
          </cell>
        </row>
      </sheetData>
      <sheetData sheetId="2275">
        <row r="1">
          <cell r="R1">
            <v>1.1032381499999999</v>
          </cell>
        </row>
      </sheetData>
      <sheetData sheetId="2276">
        <row r="1">
          <cell r="R1">
            <v>1.1032381499999999</v>
          </cell>
        </row>
      </sheetData>
      <sheetData sheetId="2277">
        <row r="1">
          <cell r="R1">
            <v>1.1032381499999999</v>
          </cell>
        </row>
      </sheetData>
      <sheetData sheetId="2278">
        <row r="1">
          <cell r="R1">
            <v>1.1032381499999999</v>
          </cell>
        </row>
      </sheetData>
      <sheetData sheetId="2279">
        <row r="1">
          <cell r="R1">
            <v>1.1032381499999999</v>
          </cell>
        </row>
      </sheetData>
      <sheetData sheetId="2280">
        <row r="1">
          <cell r="R1">
            <v>1.1032381499999999</v>
          </cell>
        </row>
      </sheetData>
      <sheetData sheetId="2281">
        <row r="1">
          <cell r="R1">
            <v>1.1032381499999999</v>
          </cell>
        </row>
      </sheetData>
      <sheetData sheetId="2282">
        <row r="1">
          <cell r="R1">
            <v>1.1032381499999999</v>
          </cell>
        </row>
      </sheetData>
      <sheetData sheetId="2283">
        <row r="1">
          <cell r="R1">
            <v>1.1032381499999999</v>
          </cell>
        </row>
      </sheetData>
      <sheetData sheetId="2284">
        <row r="1">
          <cell r="R1">
            <v>1.1032381499999999</v>
          </cell>
        </row>
      </sheetData>
      <sheetData sheetId="2285">
        <row r="1">
          <cell r="R1">
            <v>1.1032381499999999</v>
          </cell>
        </row>
      </sheetData>
      <sheetData sheetId="2286">
        <row r="1">
          <cell r="R1">
            <v>1.1032381499999999</v>
          </cell>
        </row>
      </sheetData>
      <sheetData sheetId="2287">
        <row r="1">
          <cell r="R1">
            <v>1.1032381499999999</v>
          </cell>
        </row>
      </sheetData>
      <sheetData sheetId="2288">
        <row r="1">
          <cell r="R1">
            <v>1.1032381499999999</v>
          </cell>
        </row>
      </sheetData>
      <sheetData sheetId="2289">
        <row r="1">
          <cell r="R1">
            <v>1.1032381499999999</v>
          </cell>
        </row>
      </sheetData>
      <sheetData sheetId="2290">
        <row r="1">
          <cell r="R1">
            <v>1.1032381499999999</v>
          </cell>
        </row>
      </sheetData>
      <sheetData sheetId="2291">
        <row r="1">
          <cell r="R1">
            <v>1.1032381499999999</v>
          </cell>
        </row>
      </sheetData>
      <sheetData sheetId="2292">
        <row r="1">
          <cell r="R1">
            <v>1.1032381499999999</v>
          </cell>
        </row>
      </sheetData>
      <sheetData sheetId="2293">
        <row r="1">
          <cell r="R1">
            <v>1.1032381499999999</v>
          </cell>
        </row>
      </sheetData>
      <sheetData sheetId="2294">
        <row r="1">
          <cell r="R1">
            <v>1.1032381499999999</v>
          </cell>
        </row>
      </sheetData>
      <sheetData sheetId="2295">
        <row r="1">
          <cell r="R1">
            <v>1.1032381499999999</v>
          </cell>
        </row>
      </sheetData>
      <sheetData sheetId="2296">
        <row r="1">
          <cell r="R1">
            <v>1.1032381499999999</v>
          </cell>
        </row>
      </sheetData>
      <sheetData sheetId="2297">
        <row r="1">
          <cell r="R1">
            <v>1.1032381499999999</v>
          </cell>
        </row>
      </sheetData>
      <sheetData sheetId="2298">
        <row r="1">
          <cell r="R1">
            <v>1.1032381499999999</v>
          </cell>
        </row>
      </sheetData>
      <sheetData sheetId="2299">
        <row r="1">
          <cell r="R1">
            <v>1.1032381499999999</v>
          </cell>
        </row>
      </sheetData>
      <sheetData sheetId="2300">
        <row r="1">
          <cell r="R1">
            <v>1.1032381499999999</v>
          </cell>
        </row>
      </sheetData>
      <sheetData sheetId="2301">
        <row r="1">
          <cell r="R1">
            <v>1.1032381499999999</v>
          </cell>
        </row>
      </sheetData>
      <sheetData sheetId="2302">
        <row r="1">
          <cell r="R1">
            <v>1.1032381499999999</v>
          </cell>
        </row>
      </sheetData>
      <sheetData sheetId="2303">
        <row r="1">
          <cell r="R1">
            <v>1.1032381499999999</v>
          </cell>
        </row>
      </sheetData>
      <sheetData sheetId="2304">
        <row r="1">
          <cell r="R1">
            <v>1.1032381499999999</v>
          </cell>
        </row>
      </sheetData>
      <sheetData sheetId="2305">
        <row r="1">
          <cell r="R1">
            <v>1.1032381499999999</v>
          </cell>
        </row>
      </sheetData>
      <sheetData sheetId="2306">
        <row r="1">
          <cell r="R1">
            <v>1.1032381499999999</v>
          </cell>
        </row>
      </sheetData>
      <sheetData sheetId="2307">
        <row r="1">
          <cell r="R1">
            <v>1.1032381499999999</v>
          </cell>
        </row>
      </sheetData>
      <sheetData sheetId="2308">
        <row r="1">
          <cell r="R1">
            <v>1.1032381499999999</v>
          </cell>
        </row>
      </sheetData>
      <sheetData sheetId="2309">
        <row r="1">
          <cell r="R1">
            <v>1.1032381499999999</v>
          </cell>
        </row>
      </sheetData>
      <sheetData sheetId="2310">
        <row r="1">
          <cell r="R1">
            <v>1.1032381499999999</v>
          </cell>
        </row>
      </sheetData>
      <sheetData sheetId="2311">
        <row r="1">
          <cell r="R1">
            <v>1.1032381499999999</v>
          </cell>
        </row>
      </sheetData>
      <sheetData sheetId="2312">
        <row r="1">
          <cell r="R1">
            <v>1.1032381499999999</v>
          </cell>
        </row>
      </sheetData>
      <sheetData sheetId="2313">
        <row r="1">
          <cell r="R1">
            <v>1.1032381499999999</v>
          </cell>
        </row>
      </sheetData>
      <sheetData sheetId="2314">
        <row r="1">
          <cell r="R1">
            <v>1.1032381499999999</v>
          </cell>
        </row>
      </sheetData>
      <sheetData sheetId="2315">
        <row r="1">
          <cell r="R1">
            <v>1.1032381499999999</v>
          </cell>
        </row>
      </sheetData>
      <sheetData sheetId="2316">
        <row r="1">
          <cell r="R1">
            <v>1.1032381499999999</v>
          </cell>
        </row>
      </sheetData>
      <sheetData sheetId="2317">
        <row r="1">
          <cell r="R1">
            <v>1.1032381499999999</v>
          </cell>
        </row>
      </sheetData>
      <sheetData sheetId="2318">
        <row r="1">
          <cell r="R1">
            <v>1.1032381499999999</v>
          </cell>
        </row>
      </sheetData>
      <sheetData sheetId="2319">
        <row r="1">
          <cell r="R1">
            <v>1.1032381499999999</v>
          </cell>
        </row>
      </sheetData>
      <sheetData sheetId="2320">
        <row r="1">
          <cell r="R1">
            <v>1.1032381499999999</v>
          </cell>
        </row>
      </sheetData>
      <sheetData sheetId="2321">
        <row r="1">
          <cell r="R1">
            <v>1.1032381499999999</v>
          </cell>
        </row>
      </sheetData>
      <sheetData sheetId="2322">
        <row r="1">
          <cell r="R1">
            <v>1.1032381499999999</v>
          </cell>
        </row>
      </sheetData>
      <sheetData sheetId="2323">
        <row r="1">
          <cell r="R1">
            <v>1.1032381499999999</v>
          </cell>
        </row>
      </sheetData>
      <sheetData sheetId="2324">
        <row r="1">
          <cell r="R1">
            <v>1.1032381499999999</v>
          </cell>
        </row>
      </sheetData>
      <sheetData sheetId="2325">
        <row r="1">
          <cell r="R1">
            <v>1.1032381499999999</v>
          </cell>
        </row>
      </sheetData>
      <sheetData sheetId="2326">
        <row r="1">
          <cell r="R1">
            <v>1.1032381499999999</v>
          </cell>
        </row>
      </sheetData>
      <sheetData sheetId="2327">
        <row r="1">
          <cell r="R1">
            <v>1.1032381499999999</v>
          </cell>
        </row>
      </sheetData>
      <sheetData sheetId="2328">
        <row r="1">
          <cell r="R1">
            <v>1.1032381499999999</v>
          </cell>
        </row>
      </sheetData>
      <sheetData sheetId="2329">
        <row r="1">
          <cell r="R1">
            <v>1.1032381499999999</v>
          </cell>
        </row>
      </sheetData>
      <sheetData sheetId="2330">
        <row r="1">
          <cell r="R1">
            <v>1.1032381499999999</v>
          </cell>
        </row>
      </sheetData>
      <sheetData sheetId="2331">
        <row r="1">
          <cell r="R1">
            <v>1.1032381499999999</v>
          </cell>
        </row>
      </sheetData>
      <sheetData sheetId="2332">
        <row r="1">
          <cell r="R1">
            <v>1.1032381499999999</v>
          </cell>
        </row>
      </sheetData>
      <sheetData sheetId="2333">
        <row r="1">
          <cell r="R1">
            <v>1.1032381499999999</v>
          </cell>
        </row>
      </sheetData>
      <sheetData sheetId="2334">
        <row r="1">
          <cell r="R1">
            <v>1.1032381499999999</v>
          </cell>
        </row>
      </sheetData>
      <sheetData sheetId="2335">
        <row r="1">
          <cell r="R1">
            <v>1.1032381499999999</v>
          </cell>
        </row>
      </sheetData>
      <sheetData sheetId="2336">
        <row r="1">
          <cell r="R1">
            <v>1.1032381499999999</v>
          </cell>
        </row>
      </sheetData>
      <sheetData sheetId="2337">
        <row r="1">
          <cell r="R1">
            <v>1.1032381499999999</v>
          </cell>
        </row>
      </sheetData>
      <sheetData sheetId="2338" refreshError="1"/>
      <sheetData sheetId="2339">
        <row r="1">
          <cell r="R1">
            <v>1.1032381499999999</v>
          </cell>
        </row>
      </sheetData>
      <sheetData sheetId="2340">
        <row r="1">
          <cell r="R1">
            <v>1.1032381499999999</v>
          </cell>
        </row>
      </sheetData>
      <sheetData sheetId="2341">
        <row r="1">
          <cell r="R1">
            <v>1.1032381499999999</v>
          </cell>
        </row>
      </sheetData>
      <sheetData sheetId="2342">
        <row r="1">
          <cell r="R1">
            <v>1.1032381499999999</v>
          </cell>
        </row>
      </sheetData>
      <sheetData sheetId="2343">
        <row r="1">
          <cell r="R1">
            <v>1.1032381499999999</v>
          </cell>
        </row>
      </sheetData>
      <sheetData sheetId="2344">
        <row r="1">
          <cell r="R1">
            <v>1.1032381499999999</v>
          </cell>
        </row>
      </sheetData>
      <sheetData sheetId="2345">
        <row r="1">
          <cell r="R1">
            <v>1.1032381499999999</v>
          </cell>
        </row>
      </sheetData>
      <sheetData sheetId="2346">
        <row r="1">
          <cell r="R1">
            <v>1.1032381499999999</v>
          </cell>
        </row>
      </sheetData>
      <sheetData sheetId="2347">
        <row r="1">
          <cell r="R1">
            <v>1.1032381499999999</v>
          </cell>
        </row>
      </sheetData>
      <sheetData sheetId="2348">
        <row r="1">
          <cell r="R1">
            <v>1.1032381499999999</v>
          </cell>
        </row>
      </sheetData>
      <sheetData sheetId="2349">
        <row r="1">
          <cell r="R1">
            <v>1.1032381499999999</v>
          </cell>
        </row>
      </sheetData>
      <sheetData sheetId="2350">
        <row r="1">
          <cell r="R1">
            <v>1.1032381499999999</v>
          </cell>
        </row>
      </sheetData>
      <sheetData sheetId="2351">
        <row r="1">
          <cell r="R1">
            <v>1.1032381499999999</v>
          </cell>
        </row>
      </sheetData>
      <sheetData sheetId="2352">
        <row r="1">
          <cell r="R1">
            <v>1.1032381499999999</v>
          </cell>
        </row>
      </sheetData>
      <sheetData sheetId="2353">
        <row r="1">
          <cell r="R1">
            <v>1.1032381499999999</v>
          </cell>
        </row>
      </sheetData>
      <sheetData sheetId="2354">
        <row r="1">
          <cell r="R1">
            <v>1.1032381499999999</v>
          </cell>
        </row>
      </sheetData>
      <sheetData sheetId="2355">
        <row r="1">
          <cell r="R1">
            <v>1.1032381499999999</v>
          </cell>
        </row>
      </sheetData>
      <sheetData sheetId="2356">
        <row r="1">
          <cell r="R1">
            <v>1.1032381499999999</v>
          </cell>
        </row>
      </sheetData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>
        <row r="1">
          <cell r="R1">
            <v>1.1032381499999999</v>
          </cell>
        </row>
      </sheetData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/>
      <sheetData sheetId="2769">
        <row r="1">
          <cell r="R1">
            <v>1.1032381499999999</v>
          </cell>
        </row>
      </sheetData>
      <sheetData sheetId="2770">
        <row r="1">
          <cell r="R1">
            <v>1.1032381499999999</v>
          </cell>
        </row>
      </sheetData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/>
      <sheetData sheetId="2865"/>
      <sheetData sheetId="2866"/>
      <sheetData sheetId="2867"/>
      <sheetData sheetId="2868"/>
      <sheetData sheetId="2869">
        <row r="1">
          <cell r="R1">
            <v>1.1032381499999999</v>
          </cell>
        </row>
      </sheetData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/>
      <sheetData sheetId="2895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>
        <row r="1">
          <cell r="R1">
            <v>1.1032381499999999</v>
          </cell>
        </row>
      </sheetData>
      <sheetData sheetId="3032" refreshError="1"/>
      <sheetData sheetId="3033" refreshError="1"/>
      <sheetData sheetId="3034" refreshError="1"/>
      <sheetData sheetId="3035">
        <row r="1">
          <cell r="R1">
            <v>1.1032381499999999</v>
          </cell>
        </row>
      </sheetData>
      <sheetData sheetId="3036" refreshError="1"/>
      <sheetData sheetId="3037">
        <row r="1">
          <cell r="R1">
            <v>1.1032381499999999</v>
          </cell>
        </row>
      </sheetData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>
        <row r="1">
          <cell r="R1">
            <v>1.1032381499999999</v>
          </cell>
        </row>
      </sheetData>
      <sheetData sheetId="3420">
        <row r="1">
          <cell r="R1">
            <v>1.1032381499999999</v>
          </cell>
        </row>
      </sheetData>
      <sheetData sheetId="3421">
        <row r="1">
          <cell r="R1">
            <v>1.1032381499999999</v>
          </cell>
        </row>
      </sheetData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>
        <row r="1">
          <cell r="R1">
            <v>1.1032381499999999</v>
          </cell>
        </row>
      </sheetData>
      <sheetData sheetId="3468">
        <row r="1">
          <cell r="R1">
            <v>1.1032381499999999</v>
          </cell>
        </row>
      </sheetData>
      <sheetData sheetId="3469">
        <row r="1">
          <cell r="R1">
            <v>1.1032381499999999</v>
          </cell>
        </row>
      </sheetData>
      <sheetData sheetId="3470">
        <row r="1">
          <cell r="R1">
            <v>1.1032381499999999</v>
          </cell>
        </row>
      </sheetData>
      <sheetData sheetId="3471" refreshError="1"/>
      <sheetData sheetId="3472" refreshError="1"/>
      <sheetData sheetId="3473" refreshError="1"/>
      <sheetData sheetId="3474">
        <row r="1">
          <cell r="R1">
            <v>1.1032381499999999</v>
          </cell>
        </row>
      </sheetData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>
        <row r="1">
          <cell r="R1">
            <v>1.1032381499999999</v>
          </cell>
        </row>
      </sheetData>
      <sheetData sheetId="3508">
        <row r="1">
          <cell r="R1">
            <v>1.1032381499999999</v>
          </cell>
        </row>
      </sheetData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>
        <row r="1">
          <cell r="R1">
            <v>1.1032381499999999</v>
          </cell>
        </row>
      </sheetData>
      <sheetData sheetId="3593">
        <row r="1">
          <cell r="R1">
            <v>1.1032381499999999</v>
          </cell>
        </row>
      </sheetData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>
        <row r="1">
          <cell r="R1">
            <v>1.1032381499999999</v>
          </cell>
        </row>
      </sheetData>
      <sheetData sheetId="3803">
        <row r="1">
          <cell r="R1">
            <v>1.1032381499999999</v>
          </cell>
        </row>
      </sheetData>
      <sheetData sheetId="3804">
        <row r="1">
          <cell r="R1">
            <v>1.1032381499999999</v>
          </cell>
        </row>
      </sheetData>
      <sheetData sheetId="3805">
        <row r="1">
          <cell r="R1">
            <v>1.1032381499999999</v>
          </cell>
        </row>
      </sheetData>
      <sheetData sheetId="3806">
        <row r="1">
          <cell r="R1">
            <v>1.1032381499999999</v>
          </cell>
        </row>
      </sheetData>
      <sheetData sheetId="3807">
        <row r="1">
          <cell r="R1">
            <v>1.1032381499999999</v>
          </cell>
        </row>
      </sheetData>
      <sheetData sheetId="3808">
        <row r="1">
          <cell r="R1">
            <v>1.1032381499999999</v>
          </cell>
        </row>
      </sheetData>
      <sheetData sheetId="3809">
        <row r="1">
          <cell r="R1">
            <v>1.1032381499999999</v>
          </cell>
        </row>
      </sheetData>
      <sheetData sheetId="3810">
        <row r="1">
          <cell r="R1">
            <v>1.1032381499999999</v>
          </cell>
        </row>
      </sheetData>
      <sheetData sheetId="3811">
        <row r="1">
          <cell r="R1">
            <v>1.1032381499999999</v>
          </cell>
        </row>
      </sheetData>
      <sheetData sheetId="3812">
        <row r="1">
          <cell r="R1">
            <v>1.1032381499999999</v>
          </cell>
        </row>
      </sheetData>
      <sheetData sheetId="3813">
        <row r="1">
          <cell r="R1">
            <v>1.1032381499999999</v>
          </cell>
        </row>
      </sheetData>
      <sheetData sheetId="3814">
        <row r="1">
          <cell r="R1">
            <v>1.1032381499999999</v>
          </cell>
        </row>
      </sheetData>
      <sheetData sheetId="3815">
        <row r="1">
          <cell r="R1">
            <v>1.1032381499999999</v>
          </cell>
        </row>
      </sheetData>
      <sheetData sheetId="3816">
        <row r="1">
          <cell r="R1">
            <v>1.1032381499999999</v>
          </cell>
        </row>
      </sheetData>
      <sheetData sheetId="3817">
        <row r="1">
          <cell r="R1">
            <v>1.1032381499999999</v>
          </cell>
        </row>
      </sheetData>
      <sheetData sheetId="3818">
        <row r="1">
          <cell r="R1">
            <v>1.1032381499999999</v>
          </cell>
        </row>
      </sheetData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/>
      <sheetData sheetId="3958"/>
      <sheetData sheetId="3959"/>
      <sheetData sheetId="3960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>
        <row r="1">
          <cell r="R1">
            <v>1.1032381499999999</v>
          </cell>
        </row>
      </sheetData>
      <sheetData sheetId="4037">
        <row r="1">
          <cell r="R1">
            <v>1.1032381499999999</v>
          </cell>
        </row>
      </sheetData>
      <sheetData sheetId="4038">
        <row r="1">
          <cell r="R1">
            <v>1.1032381499999999</v>
          </cell>
        </row>
      </sheetData>
      <sheetData sheetId="4039">
        <row r="1">
          <cell r="R1">
            <v>1.1032381499999999</v>
          </cell>
        </row>
      </sheetData>
      <sheetData sheetId="4040">
        <row r="1">
          <cell r="R1">
            <v>1.1032381499999999</v>
          </cell>
        </row>
      </sheetData>
      <sheetData sheetId="4041">
        <row r="1">
          <cell r="R1">
            <v>1.1032381499999999</v>
          </cell>
        </row>
      </sheetData>
      <sheetData sheetId="4042">
        <row r="1">
          <cell r="R1">
            <v>1.1032381499999999</v>
          </cell>
        </row>
      </sheetData>
      <sheetData sheetId="4043">
        <row r="1">
          <cell r="R1">
            <v>1.1032381499999999</v>
          </cell>
        </row>
      </sheetData>
      <sheetData sheetId="4044">
        <row r="1">
          <cell r="R1">
            <v>1.1032381499999999</v>
          </cell>
        </row>
      </sheetData>
      <sheetData sheetId="4045">
        <row r="1">
          <cell r="R1">
            <v>1.1032381499999999</v>
          </cell>
        </row>
      </sheetData>
      <sheetData sheetId="4046">
        <row r="1">
          <cell r="R1">
            <v>1.1032381499999999</v>
          </cell>
        </row>
      </sheetData>
      <sheetData sheetId="4047">
        <row r="1">
          <cell r="R1">
            <v>1.1032381499999999</v>
          </cell>
        </row>
      </sheetData>
      <sheetData sheetId="4048">
        <row r="1">
          <cell r="R1">
            <v>1.1032381499999999</v>
          </cell>
        </row>
      </sheetData>
      <sheetData sheetId="4049">
        <row r="1">
          <cell r="R1">
            <v>1.1032381499999999</v>
          </cell>
        </row>
      </sheetData>
      <sheetData sheetId="4050">
        <row r="1">
          <cell r="R1">
            <v>1.1032381499999999</v>
          </cell>
        </row>
      </sheetData>
      <sheetData sheetId="4051">
        <row r="1">
          <cell r="R1">
            <v>1.1032381499999999</v>
          </cell>
        </row>
      </sheetData>
      <sheetData sheetId="4052">
        <row r="1">
          <cell r="R1">
            <v>1.1032381499999999</v>
          </cell>
        </row>
      </sheetData>
      <sheetData sheetId="4053">
        <row r="1">
          <cell r="R1">
            <v>1.1032381499999999</v>
          </cell>
        </row>
      </sheetData>
      <sheetData sheetId="4054">
        <row r="1">
          <cell r="R1">
            <v>1.1032381499999999</v>
          </cell>
        </row>
      </sheetData>
      <sheetData sheetId="4055">
        <row r="1">
          <cell r="R1">
            <v>1.1032381499999999</v>
          </cell>
        </row>
      </sheetData>
      <sheetData sheetId="4056">
        <row r="1">
          <cell r="R1">
            <v>1.1032381499999999</v>
          </cell>
        </row>
      </sheetData>
      <sheetData sheetId="4057">
        <row r="1">
          <cell r="R1">
            <v>1.1032381499999999</v>
          </cell>
        </row>
      </sheetData>
      <sheetData sheetId="4058">
        <row r="1">
          <cell r="R1">
            <v>1.1032381499999999</v>
          </cell>
        </row>
      </sheetData>
      <sheetData sheetId="4059">
        <row r="1">
          <cell r="R1">
            <v>1.1032381499999999</v>
          </cell>
        </row>
      </sheetData>
      <sheetData sheetId="4060">
        <row r="1">
          <cell r="R1">
            <v>1.1032381499999999</v>
          </cell>
        </row>
      </sheetData>
      <sheetData sheetId="4061">
        <row r="1">
          <cell r="R1">
            <v>1.1032381499999999</v>
          </cell>
        </row>
      </sheetData>
      <sheetData sheetId="4062">
        <row r="1">
          <cell r="R1">
            <v>1.1032381499999999</v>
          </cell>
        </row>
      </sheetData>
      <sheetData sheetId="4063">
        <row r="1">
          <cell r="R1">
            <v>1.1032381499999999</v>
          </cell>
        </row>
      </sheetData>
      <sheetData sheetId="4064">
        <row r="1">
          <cell r="R1">
            <v>1.1032381499999999</v>
          </cell>
        </row>
      </sheetData>
      <sheetData sheetId="4065">
        <row r="1">
          <cell r="R1">
            <v>1.1032381499999999</v>
          </cell>
        </row>
      </sheetData>
      <sheetData sheetId="4066">
        <row r="1">
          <cell r="R1">
            <v>1.1032381499999999</v>
          </cell>
        </row>
      </sheetData>
      <sheetData sheetId="4067">
        <row r="1">
          <cell r="R1">
            <v>1.1032381499999999</v>
          </cell>
        </row>
      </sheetData>
      <sheetData sheetId="4068">
        <row r="1">
          <cell r="R1">
            <v>1.1032381499999999</v>
          </cell>
        </row>
      </sheetData>
      <sheetData sheetId="4069">
        <row r="1">
          <cell r="R1">
            <v>1.1032381499999999</v>
          </cell>
        </row>
      </sheetData>
      <sheetData sheetId="4070">
        <row r="1">
          <cell r="R1">
            <v>1.1032381499999999</v>
          </cell>
        </row>
      </sheetData>
      <sheetData sheetId="4071">
        <row r="1">
          <cell r="R1">
            <v>1.1032381499999999</v>
          </cell>
        </row>
      </sheetData>
      <sheetData sheetId="4072">
        <row r="1">
          <cell r="R1">
            <v>1.1032381499999999</v>
          </cell>
        </row>
      </sheetData>
      <sheetData sheetId="4073">
        <row r="1">
          <cell r="R1">
            <v>1.1032381499999999</v>
          </cell>
        </row>
      </sheetData>
      <sheetData sheetId="4074">
        <row r="1">
          <cell r="R1">
            <v>1.1032381499999999</v>
          </cell>
        </row>
      </sheetData>
      <sheetData sheetId="4075">
        <row r="1">
          <cell r="R1">
            <v>1.1032381499999999</v>
          </cell>
        </row>
      </sheetData>
      <sheetData sheetId="4076">
        <row r="1">
          <cell r="R1">
            <v>1.1032381499999999</v>
          </cell>
        </row>
      </sheetData>
      <sheetData sheetId="4077">
        <row r="1">
          <cell r="R1">
            <v>1.1032381499999999</v>
          </cell>
        </row>
      </sheetData>
      <sheetData sheetId="4078">
        <row r="1">
          <cell r="R1">
            <v>1.1032381499999999</v>
          </cell>
        </row>
      </sheetData>
      <sheetData sheetId="4079">
        <row r="1">
          <cell r="R1">
            <v>1.1032381499999999</v>
          </cell>
        </row>
      </sheetData>
      <sheetData sheetId="4080">
        <row r="1">
          <cell r="R1">
            <v>1.1032381499999999</v>
          </cell>
        </row>
      </sheetData>
      <sheetData sheetId="4081">
        <row r="1">
          <cell r="R1">
            <v>1.1032381499999999</v>
          </cell>
        </row>
      </sheetData>
      <sheetData sheetId="4082">
        <row r="1">
          <cell r="R1">
            <v>1.1032381499999999</v>
          </cell>
        </row>
      </sheetData>
      <sheetData sheetId="4083">
        <row r="1">
          <cell r="R1">
            <v>1.1032381499999999</v>
          </cell>
        </row>
      </sheetData>
      <sheetData sheetId="4084">
        <row r="1">
          <cell r="R1">
            <v>1.1032381499999999</v>
          </cell>
        </row>
      </sheetData>
      <sheetData sheetId="4085">
        <row r="1">
          <cell r="R1">
            <v>1.1032381499999999</v>
          </cell>
        </row>
      </sheetData>
      <sheetData sheetId="4086">
        <row r="1">
          <cell r="R1">
            <v>1.1032381499999999</v>
          </cell>
        </row>
      </sheetData>
      <sheetData sheetId="4087">
        <row r="1">
          <cell r="R1">
            <v>1.1032381499999999</v>
          </cell>
        </row>
      </sheetData>
      <sheetData sheetId="4088">
        <row r="1">
          <cell r="R1">
            <v>1.1032381499999999</v>
          </cell>
        </row>
      </sheetData>
      <sheetData sheetId="4089">
        <row r="1">
          <cell r="R1">
            <v>1.1032381499999999</v>
          </cell>
        </row>
      </sheetData>
      <sheetData sheetId="4090">
        <row r="1">
          <cell r="R1">
            <v>1.1032381499999999</v>
          </cell>
        </row>
      </sheetData>
      <sheetData sheetId="4091">
        <row r="1">
          <cell r="R1">
            <v>1.1032381499999999</v>
          </cell>
        </row>
      </sheetData>
      <sheetData sheetId="4092">
        <row r="1">
          <cell r="R1">
            <v>1.1032381499999999</v>
          </cell>
        </row>
      </sheetData>
      <sheetData sheetId="4093">
        <row r="1">
          <cell r="R1">
            <v>1.1032381499999999</v>
          </cell>
        </row>
      </sheetData>
      <sheetData sheetId="4094">
        <row r="1">
          <cell r="R1">
            <v>1.1032381499999999</v>
          </cell>
        </row>
      </sheetData>
      <sheetData sheetId="4095">
        <row r="1">
          <cell r="R1">
            <v>1.1032381499999999</v>
          </cell>
        </row>
      </sheetData>
      <sheetData sheetId="4096">
        <row r="1">
          <cell r="R1">
            <v>1.1032381499999999</v>
          </cell>
        </row>
      </sheetData>
      <sheetData sheetId="4097">
        <row r="1">
          <cell r="R1">
            <v>1.1032381499999999</v>
          </cell>
        </row>
      </sheetData>
      <sheetData sheetId="4098">
        <row r="1">
          <cell r="R1">
            <v>1.1032381499999999</v>
          </cell>
        </row>
      </sheetData>
      <sheetData sheetId="4099">
        <row r="1">
          <cell r="R1">
            <v>1.1032381499999999</v>
          </cell>
        </row>
      </sheetData>
      <sheetData sheetId="4100">
        <row r="1">
          <cell r="R1">
            <v>1.1032381499999999</v>
          </cell>
        </row>
      </sheetData>
      <sheetData sheetId="4101">
        <row r="1">
          <cell r="R1">
            <v>1.1032381499999999</v>
          </cell>
        </row>
      </sheetData>
      <sheetData sheetId="4102">
        <row r="1">
          <cell r="R1">
            <v>1.1032381499999999</v>
          </cell>
        </row>
      </sheetData>
      <sheetData sheetId="4103">
        <row r="1">
          <cell r="R1">
            <v>1.1032381499999999</v>
          </cell>
        </row>
      </sheetData>
      <sheetData sheetId="4104">
        <row r="1">
          <cell r="R1">
            <v>1.1032381499999999</v>
          </cell>
        </row>
      </sheetData>
      <sheetData sheetId="4105">
        <row r="1">
          <cell r="R1">
            <v>1.1032381499999999</v>
          </cell>
        </row>
      </sheetData>
      <sheetData sheetId="4106">
        <row r="1">
          <cell r="R1">
            <v>1.1032381499999999</v>
          </cell>
        </row>
      </sheetData>
      <sheetData sheetId="4107">
        <row r="1">
          <cell r="R1">
            <v>1.1032381499999999</v>
          </cell>
        </row>
      </sheetData>
      <sheetData sheetId="4108">
        <row r="1">
          <cell r="R1">
            <v>1.1032381499999999</v>
          </cell>
        </row>
      </sheetData>
      <sheetData sheetId="4109">
        <row r="1">
          <cell r="R1">
            <v>1.1032381499999999</v>
          </cell>
        </row>
      </sheetData>
      <sheetData sheetId="4110">
        <row r="1">
          <cell r="R1">
            <v>1.1032381499999999</v>
          </cell>
        </row>
      </sheetData>
      <sheetData sheetId="4111">
        <row r="1">
          <cell r="R1">
            <v>1.1032381499999999</v>
          </cell>
        </row>
      </sheetData>
      <sheetData sheetId="4112">
        <row r="1">
          <cell r="R1">
            <v>1.1032381499999999</v>
          </cell>
        </row>
      </sheetData>
      <sheetData sheetId="4113">
        <row r="1">
          <cell r="R1">
            <v>1.1032381499999999</v>
          </cell>
        </row>
      </sheetData>
      <sheetData sheetId="4114">
        <row r="1">
          <cell r="R1">
            <v>1.1032381499999999</v>
          </cell>
        </row>
      </sheetData>
      <sheetData sheetId="4115">
        <row r="1">
          <cell r="R1">
            <v>1.1032381499999999</v>
          </cell>
        </row>
      </sheetData>
      <sheetData sheetId="4116">
        <row r="1">
          <cell r="R1">
            <v>1.1032381499999999</v>
          </cell>
        </row>
      </sheetData>
      <sheetData sheetId="4117">
        <row r="1">
          <cell r="R1">
            <v>1.1032381499999999</v>
          </cell>
        </row>
      </sheetData>
      <sheetData sheetId="4118">
        <row r="1">
          <cell r="R1">
            <v>1.1032381499999999</v>
          </cell>
        </row>
      </sheetData>
      <sheetData sheetId="4119">
        <row r="1">
          <cell r="R1">
            <v>1.1032381499999999</v>
          </cell>
        </row>
      </sheetData>
      <sheetData sheetId="4120">
        <row r="1">
          <cell r="R1">
            <v>1.1032381499999999</v>
          </cell>
        </row>
      </sheetData>
      <sheetData sheetId="4121">
        <row r="1">
          <cell r="R1">
            <v>1.1032381499999999</v>
          </cell>
        </row>
      </sheetData>
      <sheetData sheetId="4122">
        <row r="1">
          <cell r="R1">
            <v>1.1032381499999999</v>
          </cell>
        </row>
      </sheetData>
      <sheetData sheetId="4123">
        <row r="1">
          <cell r="R1">
            <v>1.1032381499999999</v>
          </cell>
        </row>
      </sheetData>
      <sheetData sheetId="4124">
        <row r="1">
          <cell r="R1">
            <v>1.1032381499999999</v>
          </cell>
        </row>
      </sheetData>
      <sheetData sheetId="4125">
        <row r="1">
          <cell r="R1">
            <v>1.1032381499999999</v>
          </cell>
        </row>
      </sheetData>
      <sheetData sheetId="4126">
        <row r="1">
          <cell r="R1">
            <v>1.1032381499999999</v>
          </cell>
        </row>
      </sheetData>
      <sheetData sheetId="4127">
        <row r="1">
          <cell r="R1">
            <v>1.1032381499999999</v>
          </cell>
        </row>
      </sheetData>
      <sheetData sheetId="4128">
        <row r="1">
          <cell r="R1">
            <v>1.1032381499999999</v>
          </cell>
        </row>
      </sheetData>
      <sheetData sheetId="4129">
        <row r="1">
          <cell r="R1">
            <v>1.1032381499999999</v>
          </cell>
        </row>
      </sheetData>
      <sheetData sheetId="4130">
        <row r="1">
          <cell r="R1">
            <v>1.1032381499999999</v>
          </cell>
        </row>
      </sheetData>
      <sheetData sheetId="4131">
        <row r="1">
          <cell r="R1">
            <v>1.1032381499999999</v>
          </cell>
        </row>
      </sheetData>
      <sheetData sheetId="4132">
        <row r="1">
          <cell r="R1">
            <v>1.1032381499999999</v>
          </cell>
        </row>
      </sheetData>
      <sheetData sheetId="4133">
        <row r="1">
          <cell r="R1">
            <v>1.1032381499999999</v>
          </cell>
        </row>
      </sheetData>
      <sheetData sheetId="4134">
        <row r="1">
          <cell r="R1">
            <v>1.1032381499999999</v>
          </cell>
        </row>
      </sheetData>
      <sheetData sheetId="4135">
        <row r="1">
          <cell r="R1">
            <v>1.1032381499999999</v>
          </cell>
        </row>
      </sheetData>
      <sheetData sheetId="4136">
        <row r="1">
          <cell r="R1">
            <v>1.1032381499999999</v>
          </cell>
        </row>
      </sheetData>
      <sheetData sheetId="4137">
        <row r="1">
          <cell r="R1">
            <v>1.1032381499999999</v>
          </cell>
        </row>
      </sheetData>
      <sheetData sheetId="4138">
        <row r="1">
          <cell r="R1">
            <v>1.1032381499999999</v>
          </cell>
        </row>
      </sheetData>
      <sheetData sheetId="4139">
        <row r="1">
          <cell r="R1">
            <v>1.1032381499999999</v>
          </cell>
        </row>
      </sheetData>
      <sheetData sheetId="4140">
        <row r="1">
          <cell r="R1">
            <v>1.1032381499999999</v>
          </cell>
        </row>
      </sheetData>
      <sheetData sheetId="4141">
        <row r="1">
          <cell r="R1">
            <v>1.1032381499999999</v>
          </cell>
        </row>
      </sheetData>
      <sheetData sheetId="4142">
        <row r="1">
          <cell r="R1">
            <v>1.1032381499999999</v>
          </cell>
        </row>
      </sheetData>
      <sheetData sheetId="4143">
        <row r="1">
          <cell r="R1">
            <v>1.1032381499999999</v>
          </cell>
        </row>
      </sheetData>
      <sheetData sheetId="4144">
        <row r="1">
          <cell r="R1">
            <v>1.1032381499999999</v>
          </cell>
        </row>
      </sheetData>
      <sheetData sheetId="4145">
        <row r="1">
          <cell r="R1">
            <v>1.1032381499999999</v>
          </cell>
        </row>
      </sheetData>
      <sheetData sheetId="4146">
        <row r="1">
          <cell r="R1">
            <v>1.1032381499999999</v>
          </cell>
        </row>
      </sheetData>
      <sheetData sheetId="4147">
        <row r="1">
          <cell r="R1">
            <v>1.1032381499999999</v>
          </cell>
        </row>
      </sheetData>
      <sheetData sheetId="4148">
        <row r="1">
          <cell r="R1">
            <v>1.1032381499999999</v>
          </cell>
        </row>
      </sheetData>
      <sheetData sheetId="4149">
        <row r="1">
          <cell r="R1">
            <v>1.1032381499999999</v>
          </cell>
        </row>
      </sheetData>
      <sheetData sheetId="4150">
        <row r="1">
          <cell r="R1">
            <v>1.1032381499999999</v>
          </cell>
        </row>
      </sheetData>
      <sheetData sheetId="4151">
        <row r="1">
          <cell r="R1">
            <v>1.1032381499999999</v>
          </cell>
        </row>
      </sheetData>
      <sheetData sheetId="4152">
        <row r="1">
          <cell r="R1">
            <v>1.1032381499999999</v>
          </cell>
        </row>
      </sheetData>
      <sheetData sheetId="4153">
        <row r="1">
          <cell r="R1">
            <v>1.1032381499999999</v>
          </cell>
        </row>
      </sheetData>
      <sheetData sheetId="4154">
        <row r="1">
          <cell r="R1">
            <v>1.1032381499999999</v>
          </cell>
        </row>
      </sheetData>
      <sheetData sheetId="4155">
        <row r="1">
          <cell r="R1">
            <v>1.1032381499999999</v>
          </cell>
        </row>
      </sheetData>
      <sheetData sheetId="4156">
        <row r="1">
          <cell r="R1">
            <v>1.1032381499999999</v>
          </cell>
        </row>
      </sheetData>
      <sheetData sheetId="4157">
        <row r="1">
          <cell r="R1">
            <v>1.1032381499999999</v>
          </cell>
        </row>
      </sheetData>
      <sheetData sheetId="4158">
        <row r="1">
          <cell r="R1">
            <v>1.1032381499999999</v>
          </cell>
        </row>
      </sheetData>
      <sheetData sheetId="4159">
        <row r="1">
          <cell r="R1">
            <v>1.1032381499999999</v>
          </cell>
        </row>
      </sheetData>
      <sheetData sheetId="4160">
        <row r="1">
          <cell r="R1">
            <v>1.1032381499999999</v>
          </cell>
        </row>
      </sheetData>
      <sheetData sheetId="4161">
        <row r="1">
          <cell r="R1">
            <v>1.1032381499999999</v>
          </cell>
        </row>
      </sheetData>
      <sheetData sheetId="4162">
        <row r="1">
          <cell r="R1">
            <v>1.1032381499999999</v>
          </cell>
        </row>
      </sheetData>
      <sheetData sheetId="4163">
        <row r="1">
          <cell r="R1">
            <v>1.1032381499999999</v>
          </cell>
        </row>
      </sheetData>
      <sheetData sheetId="4164">
        <row r="1">
          <cell r="R1">
            <v>1.1032381499999999</v>
          </cell>
        </row>
      </sheetData>
      <sheetData sheetId="4165">
        <row r="1">
          <cell r="R1">
            <v>1.1032381499999999</v>
          </cell>
        </row>
      </sheetData>
      <sheetData sheetId="4166">
        <row r="1">
          <cell r="R1">
            <v>1.1032381499999999</v>
          </cell>
        </row>
      </sheetData>
      <sheetData sheetId="4167">
        <row r="1">
          <cell r="R1">
            <v>1.1032381499999999</v>
          </cell>
        </row>
      </sheetData>
      <sheetData sheetId="4168">
        <row r="1">
          <cell r="R1">
            <v>1.1032381499999999</v>
          </cell>
        </row>
      </sheetData>
      <sheetData sheetId="4169">
        <row r="1">
          <cell r="R1">
            <v>1.1032381499999999</v>
          </cell>
        </row>
      </sheetData>
      <sheetData sheetId="4170">
        <row r="1">
          <cell r="R1">
            <v>1.1032381499999999</v>
          </cell>
        </row>
      </sheetData>
      <sheetData sheetId="4171">
        <row r="1">
          <cell r="R1">
            <v>1.1032381499999999</v>
          </cell>
        </row>
      </sheetData>
      <sheetData sheetId="4172">
        <row r="1">
          <cell r="R1">
            <v>1.1032381499999999</v>
          </cell>
        </row>
      </sheetData>
      <sheetData sheetId="4173">
        <row r="1">
          <cell r="R1">
            <v>1.1032381499999999</v>
          </cell>
        </row>
      </sheetData>
      <sheetData sheetId="4174">
        <row r="1">
          <cell r="R1">
            <v>1.1032381499999999</v>
          </cell>
        </row>
      </sheetData>
      <sheetData sheetId="4175">
        <row r="1">
          <cell r="R1">
            <v>1.1032381499999999</v>
          </cell>
        </row>
      </sheetData>
      <sheetData sheetId="4176">
        <row r="1">
          <cell r="R1">
            <v>1.1032381499999999</v>
          </cell>
        </row>
      </sheetData>
      <sheetData sheetId="4177">
        <row r="1">
          <cell r="R1">
            <v>1.1032381499999999</v>
          </cell>
        </row>
      </sheetData>
      <sheetData sheetId="4178">
        <row r="1">
          <cell r="R1">
            <v>1.1032381499999999</v>
          </cell>
        </row>
      </sheetData>
      <sheetData sheetId="4179">
        <row r="1">
          <cell r="R1">
            <v>1.1032381499999999</v>
          </cell>
        </row>
      </sheetData>
      <sheetData sheetId="4180">
        <row r="1">
          <cell r="R1">
            <v>1.1032381499999999</v>
          </cell>
        </row>
      </sheetData>
      <sheetData sheetId="4181">
        <row r="1">
          <cell r="R1">
            <v>1.1032381499999999</v>
          </cell>
        </row>
      </sheetData>
      <sheetData sheetId="4182">
        <row r="1">
          <cell r="R1">
            <v>1.1032381499999999</v>
          </cell>
        </row>
      </sheetData>
      <sheetData sheetId="4183">
        <row r="1">
          <cell r="R1">
            <v>1.1032381499999999</v>
          </cell>
        </row>
      </sheetData>
      <sheetData sheetId="4184">
        <row r="1">
          <cell r="R1">
            <v>1.1032381499999999</v>
          </cell>
        </row>
      </sheetData>
      <sheetData sheetId="4185">
        <row r="1">
          <cell r="R1">
            <v>1.1032381499999999</v>
          </cell>
        </row>
      </sheetData>
      <sheetData sheetId="4186">
        <row r="1">
          <cell r="R1">
            <v>1.1032381499999999</v>
          </cell>
        </row>
      </sheetData>
      <sheetData sheetId="4187">
        <row r="1">
          <cell r="R1">
            <v>1.1032381499999999</v>
          </cell>
        </row>
      </sheetData>
      <sheetData sheetId="4188">
        <row r="1">
          <cell r="R1">
            <v>1.1032381499999999</v>
          </cell>
        </row>
      </sheetData>
      <sheetData sheetId="4189">
        <row r="1">
          <cell r="R1">
            <v>1.1032381499999999</v>
          </cell>
        </row>
      </sheetData>
      <sheetData sheetId="4190">
        <row r="1">
          <cell r="R1">
            <v>1.1032381499999999</v>
          </cell>
        </row>
      </sheetData>
      <sheetData sheetId="4191">
        <row r="1">
          <cell r="R1">
            <v>1.1032381499999999</v>
          </cell>
        </row>
      </sheetData>
      <sheetData sheetId="4192">
        <row r="1">
          <cell r="R1">
            <v>1.1032381499999999</v>
          </cell>
        </row>
      </sheetData>
      <sheetData sheetId="4193">
        <row r="1">
          <cell r="R1">
            <v>1.1032381499999999</v>
          </cell>
        </row>
      </sheetData>
      <sheetData sheetId="4194">
        <row r="1">
          <cell r="R1">
            <v>1.1032381499999999</v>
          </cell>
        </row>
      </sheetData>
      <sheetData sheetId="4195">
        <row r="1">
          <cell r="R1">
            <v>1.1032381499999999</v>
          </cell>
        </row>
      </sheetData>
      <sheetData sheetId="4196">
        <row r="1">
          <cell r="R1">
            <v>1.1032381499999999</v>
          </cell>
        </row>
      </sheetData>
      <sheetData sheetId="4197">
        <row r="1">
          <cell r="R1">
            <v>1.1032381499999999</v>
          </cell>
        </row>
      </sheetData>
      <sheetData sheetId="4198">
        <row r="1">
          <cell r="R1">
            <v>1.1032381499999999</v>
          </cell>
        </row>
      </sheetData>
      <sheetData sheetId="4199">
        <row r="1">
          <cell r="R1">
            <v>1.1032381499999999</v>
          </cell>
        </row>
      </sheetData>
      <sheetData sheetId="4200">
        <row r="1">
          <cell r="R1">
            <v>1.1032381499999999</v>
          </cell>
        </row>
      </sheetData>
      <sheetData sheetId="4201">
        <row r="1">
          <cell r="R1">
            <v>1.1032381499999999</v>
          </cell>
        </row>
      </sheetData>
      <sheetData sheetId="4202">
        <row r="1">
          <cell r="R1">
            <v>1.1032381499999999</v>
          </cell>
        </row>
      </sheetData>
      <sheetData sheetId="4203">
        <row r="1">
          <cell r="R1">
            <v>1.1032381499999999</v>
          </cell>
        </row>
      </sheetData>
      <sheetData sheetId="4204">
        <row r="1">
          <cell r="R1">
            <v>1.1032381499999999</v>
          </cell>
        </row>
      </sheetData>
      <sheetData sheetId="4205">
        <row r="1">
          <cell r="R1">
            <v>1.1032381499999999</v>
          </cell>
        </row>
      </sheetData>
      <sheetData sheetId="4206">
        <row r="1">
          <cell r="R1">
            <v>1.1032381499999999</v>
          </cell>
        </row>
      </sheetData>
      <sheetData sheetId="4207">
        <row r="1">
          <cell r="R1">
            <v>1.1032381499999999</v>
          </cell>
        </row>
      </sheetData>
      <sheetData sheetId="4208">
        <row r="1">
          <cell r="R1">
            <v>1.1032381499999999</v>
          </cell>
        </row>
      </sheetData>
      <sheetData sheetId="4209">
        <row r="1">
          <cell r="R1">
            <v>1.1032381499999999</v>
          </cell>
        </row>
      </sheetData>
      <sheetData sheetId="4210">
        <row r="1">
          <cell r="R1">
            <v>1.1032381499999999</v>
          </cell>
        </row>
      </sheetData>
      <sheetData sheetId="4211">
        <row r="1">
          <cell r="R1">
            <v>1.1032381499999999</v>
          </cell>
        </row>
      </sheetData>
      <sheetData sheetId="4212">
        <row r="1">
          <cell r="R1">
            <v>1.1032381499999999</v>
          </cell>
        </row>
      </sheetData>
      <sheetData sheetId="4213">
        <row r="1">
          <cell r="R1">
            <v>1.1032381499999999</v>
          </cell>
        </row>
      </sheetData>
      <sheetData sheetId="4214">
        <row r="1">
          <cell r="R1">
            <v>1.1032381499999999</v>
          </cell>
        </row>
      </sheetData>
      <sheetData sheetId="4215">
        <row r="1">
          <cell r="R1">
            <v>1.1032381499999999</v>
          </cell>
        </row>
      </sheetData>
      <sheetData sheetId="4216">
        <row r="1">
          <cell r="R1">
            <v>1.1032381499999999</v>
          </cell>
        </row>
      </sheetData>
      <sheetData sheetId="4217">
        <row r="1">
          <cell r="R1">
            <v>1.1032381499999999</v>
          </cell>
        </row>
      </sheetData>
      <sheetData sheetId="4218">
        <row r="1">
          <cell r="R1">
            <v>1.1032381499999999</v>
          </cell>
        </row>
      </sheetData>
      <sheetData sheetId="4219">
        <row r="1">
          <cell r="R1">
            <v>1.1032381499999999</v>
          </cell>
        </row>
      </sheetData>
      <sheetData sheetId="4220">
        <row r="1">
          <cell r="R1">
            <v>1.1032381499999999</v>
          </cell>
        </row>
      </sheetData>
      <sheetData sheetId="4221">
        <row r="1">
          <cell r="R1">
            <v>1.1032381499999999</v>
          </cell>
        </row>
      </sheetData>
      <sheetData sheetId="4222">
        <row r="1">
          <cell r="R1">
            <v>1.1032381499999999</v>
          </cell>
        </row>
      </sheetData>
      <sheetData sheetId="4223">
        <row r="1">
          <cell r="R1">
            <v>1.1032381499999999</v>
          </cell>
        </row>
      </sheetData>
      <sheetData sheetId="4224">
        <row r="1">
          <cell r="R1">
            <v>1.1032381499999999</v>
          </cell>
        </row>
      </sheetData>
      <sheetData sheetId="4225">
        <row r="1">
          <cell r="R1">
            <v>1.1032381499999999</v>
          </cell>
        </row>
      </sheetData>
      <sheetData sheetId="4226">
        <row r="1">
          <cell r="R1">
            <v>1.1032381499999999</v>
          </cell>
        </row>
      </sheetData>
      <sheetData sheetId="4227">
        <row r="1">
          <cell r="R1">
            <v>1.1032381499999999</v>
          </cell>
        </row>
      </sheetData>
      <sheetData sheetId="4228">
        <row r="1">
          <cell r="R1">
            <v>1.1032381499999999</v>
          </cell>
        </row>
      </sheetData>
      <sheetData sheetId="4229">
        <row r="1">
          <cell r="R1">
            <v>1.1032381499999999</v>
          </cell>
        </row>
      </sheetData>
      <sheetData sheetId="4230">
        <row r="1">
          <cell r="R1">
            <v>1.1032381499999999</v>
          </cell>
        </row>
      </sheetData>
      <sheetData sheetId="4231">
        <row r="1">
          <cell r="R1">
            <v>1.1032381499999999</v>
          </cell>
        </row>
      </sheetData>
      <sheetData sheetId="4232">
        <row r="1">
          <cell r="R1">
            <v>1.1032381499999999</v>
          </cell>
        </row>
      </sheetData>
      <sheetData sheetId="4233">
        <row r="1">
          <cell r="R1">
            <v>1.1032381499999999</v>
          </cell>
        </row>
      </sheetData>
      <sheetData sheetId="4234">
        <row r="1">
          <cell r="R1">
            <v>1.1032381499999999</v>
          </cell>
        </row>
      </sheetData>
      <sheetData sheetId="4235">
        <row r="1">
          <cell r="R1">
            <v>1.1032381499999999</v>
          </cell>
        </row>
      </sheetData>
      <sheetData sheetId="4236">
        <row r="1">
          <cell r="R1">
            <v>1.1032381499999999</v>
          </cell>
        </row>
      </sheetData>
      <sheetData sheetId="4237">
        <row r="1">
          <cell r="R1">
            <v>1.1032381499999999</v>
          </cell>
        </row>
      </sheetData>
      <sheetData sheetId="4238">
        <row r="1">
          <cell r="R1">
            <v>1.1032381499999999</v>
          </cell>
        </row>
      </sheetData>
      <sheetData sheetId="4239">
        <row r="1">
          <cell r="R1">
            <v>1.1032381499999999</v>
          </cell>
        </row>
      </sheetData>
      <sheetData sheetId="4240">
        <row r="1">
          <cell r="R1">
            <v>1.1032381499999999</v>
          </cell>
        </row>
      </sheetData>
      <sheetData sheetId="4241">
        <row r="1">
          <cell r="R1">
            <v>1.1032381499999999</v>
          </cell>
        </row>
      </sheetData>
      <sheetData sheetId="4242">
        <row r="1">
          <cell r="R1">
            <v>1.1032381499999999</v>
          </cell>
        </row>
      </sheetData>
      <sheetData sheetId="4243">
        <row r="1">
          <cell r="R1">
            <v>1.1032381499999999</v>
          </cell>
        </row>
      </sheetData>
      <sheetData sheetId="4244">
        <row r="1">
          <cell r="R1">
            <v>1.1032381499999999</v>
          </cell>
        </row>
      </sheetData>
      <sheetData sheetId="4245">
        <row r="1">
          <cell r="R1">
            <v>1.1032381499999999</v>
          </cell>
        </row>
      </sheetData>
      <sheetData sheetId="4246">
        <row r="1">
          <cell r="R1">
            <v>1.1032381499999999</v>
          </cell>
        </row>
      </sheetData>
      <sheetData sheetId="4247">
        <row r="1">
          <cell r="R1">
            <v>1.1032381499999999</v>
          </cell>
        </row>
      </sheetData>
      <sheetData sheetId="4248">
        <row r="1">
          <cell r="R1">
            <v>1.1032381499999999</v>
          </cell>
        </row>
      </sheetData>
      <sheetData sheetId="4249">
        <row r="1">
          <cell r="R1">
            <v>1.1032381499999999</v>
          </cell>
        </row>
      </sheetData>
      <sheetData sheetId="4250">
        <row r="1">
          <cell r="R1">
            <v>1.1032381499999999</v>
          </cell>
        </row>
      </sheetData>
      <sheetData sheetId="4251">
        <row r="1">
          <cell r="R1">
            <v>1.1032381499999999</v>
          </cell>
        </row>
      </sheetData>
      <sheetData sheetId="4252">
        <row r="1">
          <cell r="R1">
            <v>1.1032381499999999</v>
          </cell>
        </row>
      </sheetData>
      <sheetData sheetId="4253">
        <row r="1">
          <cell r="R1">
            <v>1.1032381499999999</v>
          </cell>
        </row>
      </sheetData>
      <sheetData sheetId="4254">
        <row r="1">
          <cell r="R1">
            <v>1.1032381499999999</v>
          </cell>
        </row>
      </sheetData>
      <sheetData sheetId="4255">
        <row r="1">
          <cell r="R1">
            <v>1.1032381499999999</v>
          </cell>
        </row>
      </sheetData>
      <sheetData sheetId="4256">
        <row r="1">
          <cell r="R1">
            <v>1.1032381499999999</v>
          </cell>
        </row>
      </sheetData>
      <sheetData sheetId="4257">
        <row r="1">
          <cell r="R1">
            <v>1.1032381499999999</v>
          </cell>
        </row>
      </sheetData>
      <sheetData sheetId="4258">
        <row r="1">
          <cell r="R1">
            <v>1.1032381499999999</v>
          </cell>
        </row>
      </sheetData>
      <sheetData sheetId="4259">
        <row r="1">
          <cell r="R1">
            <v>1.1032381499999999</v>
          </cell>
        </row>
      </sheetData>
      <sheetData sheetId="4260">
        <row r="1">
          <cell r="R1">
            <v>1.1032381499999999</v>
          </cell>
        </row>
      </sheetData>
      <sheetData sheetId="4261">
        <row r="1">
          <cell r="R1">
            <v>1.1032381499999999</v>
          </cell>
        </row>
      </sheetData>
      <sheetData sheetId="4262">
        <row r="1">
          <cell r="R1">
            <v>1.1032381499999999</v>
          </cell>
        </row>
      </sheetData>
      <sheetData sheetId="4263">
        <row r="1">
          <cell r="R1">
            <v>1.1032381499999999</v>
          </cell>
        </row>
      </sheetData>
      <sheetData sheetId="4264">
        <row r="1">
          <cell r="R1">
            <v>1.1032381499999999</v>
          </cell>
        </row>
      </sheetData>
      <sheetData sheetId="4265">
        <row r="1">
          <cell r="R1">
            <v>1.1032381499999999</v>
          </cell>
        </row>
      </sheetData>
      <sheetData sheetId="4266">
        <row r="1">
          <cell r="R1">
            <v>1.1032381499999999</v>
          </cell>
        </row>
      </sheetData>
      <sheetData sheetId="4267">
        <row r="1">
          <cell r="R1">
            <v>1.1032381499999999</v>
          </cell>
        </row>
      </sheetData>
      <sheetData sheetId="4268">
        <row r="1">
          <cell r="R1">
            <v>1.1032381499999999</v>
          </cell>
        </row>
      </sheetData>
      <sheetData sheetId="4269">
        <row r="1">
          <cell r="R1">
            <v>1.1032381499999999</v>
          </cell>
        </row>
      </sheetData>
      <sheetData sheetId="4270">
        <row r="1">
          <cell r="R1">
            <v>1.1032381499999999</v>
          </cell>
        </row>
      </sheetData>
      <sheetData sheetId="4271">
        <row r="1">
          <cell r="R1">
            <v>1.1032381499999999</v>
          </cell>
        </row>
      </sheetData>
      <sheetData sheetId="4272">
        <row r="1">
          <cell r="R1">
            <v>1.1032381499999999</v>
          </cell>
        </row>
      </sheetData>
      <sheetData sheetId="4273">
        <row r="1">
          <cell r="R1">
            <v>1.1032381499999999</v>
          </cell>
        </row>
      </sheetData>
      <sheetData sheetId="4274">
        <row r="1">
          <cell r="R1">
            <v>1.1032381499999999</v>
          </cell>
        </row>
      </sheetData>
      <sheetData sheetId="4275">
        <row r="1">
          <cell r="R1">
            <v>1.1032381499999999</v>
          </cell>
        </row>
      </sheetData>
      <sheetData sheetId="4276">
        <row r="1">
          <cell r="R1">
            <v>1.1032381499999999</v>
          </cell>
        </row>
      </sheetData>
      <sheetData sheetId="4277">
        <row r="1">
          <cell r="R1">
            <v>1.1032381499999999</v>
          </cell>
        </row>
      </sheetData>
      <sheetData sheetId="4278">
        <row r="1">
          <cell r="R1">
            <v>1.1032381499999999</v>
          </cell>
        </row>
      </sheetData>
      <sheetData sheetId="4279">
        <row r="1">
          <cell r="R1">
            <v>1.1032381499999999</v>
          </cell>
        </row>
      </sheetData>
      <sheetData sheetId="4280">
        <row r="1">
          <cell r="R1">
            <v>1.1032381499999999</v>
          </cell>
        </row>
      </sheetData>
      <sheetData sheetId="4281">
        <row r="1">
          <cell r="R1">
            <v>1.1032381499999999</v>
          </cell>
        </row>
      </sheetData>
      <sheetData sheetId="4282">
        <row r="1">
          <cell r="R1">
            <v>1.1032381499999999</v>
          </cell>
        </row>
      </sheetData>
      <sheetData sheetId="4283">
        <row r="1">
          <cell r="R1">
            <v>1.1032381499999999</v>
          </cell>
        </row>
      </sheetData>
      <sheetData sheetId="4284">
        <row r="1">
          <cell r="R1">
            <v>1.1032381499999999</v>
          </cell>
        </row>
      </sheetData>
      <sheetData sheetId="4285">
        <row r="1">
          <cell r="R1">
            <v>1.1032381499999999</v>
          </cell>
        </row>
      </sheetData>
      <sheetData sheetId="4286">
        <row r="1">
          <cell r="R1">
            <v>1.1032381499999999</v>
          </cell>
        </row>
      </sheetData>
      <sheetData sheetId="4287">
        <row r="1">
          <cell r="R1">
            <v>1.1032381499999999</v>
          </cell>
        </row>
      </sheetData>
      <sheetData sheetId="4288">
        <row r="1">
          <cell r="R1">
            <v>1.1032381499999999</v>
          </cell>
        </row>
      </sheetData>
      <sheetData sheetId="4289">
        <row r="1">
          <cell r="R1">
            <v>1.1032381499999999</v>
          </cell>
        </row>
      </sheetData>
      <sheetData sheetId="4290">
        <row r="1">
          <cell r="R1">
            <v>1.1032381499999999</v>
          </cell>
        </row>
      </sheetData>
      <sheetData sheetId="4291">
        <row r="1">
          <cell r="R1">
            <v>1.1032381499999999</v>
          </cell>
        </row>
      </sheetData>
      <sheetData sheetId="4292">
        <row r="1">
          <cell r="R1">
            <v>1.1032381499999999</v>
          </cell>
        </row>
      </sheetData>
      <sheetData sheetId="4293">
        <row r="1">
          <cell r="R1">
            <v>1.1032381499999999</v>
          </cell>
        </row>
      </sheetData>
      <sheetData sheetId="4294">
        <row r="1">
          <cell r="R1">
            <v>1.1032381499999999</v>
          </cell>
        </row>
      </sheetData>
      <sheetData sheetId="4295">
        <row r="1">
          <cell r="R1">
            <v>1.1032381499999999</v>
          </cell>
        </row>
      </sheetData>
      <sheetData sheetId="4296">
        <row r="1">
          <cell r="R1">
            <v>1.1032381499999999</v>
          </cell>
        </row>
      </sheetData>
      <sheetData sheetId="4297">
        <row r="1">
          <cell r="R1">
            <v>1.1032381499999999</v>
          </cell>
        </row>
      </sheetData>
      <sheetData sheetId="4298">
        <row r="1">
          <cell r="R1">
            <v>1.1032381499999999</v>
          </cell>
        </row>
      </sheetData>
      <sheetData sheetId="4299">
        <row r="1">
          <cell r="R1">
            <v>1.1032381499999999</v>
          </cell>
        </row>
      </sheetData>
      <sheetData sheetId="4300">
        <row r="1">
          <cell r="R1">
            <v>1.1032381499999999</v>
          </cell>
        </row>
      </sheetData>
      <sheetData sheetId="4301">
        <row r="1">
          <cell r="R1">
            <v>1.1032381499999999</v>
          </cell>
        </row>
      </sheetData>
      <sheetData sheetId="4302">
        <row r="1">
          <cell r="R1">
            <v>1.1032381499999999</v>
          </cell>
        </row>
      </sheetData>
      <sheetData sheetId="4303">
        <row r="1">
          <cell r="R1">
            <v>1.1032381499999999</v>
          </cell>
        </row>
      </sheetData>
      <sheetData sheetId="4304">
        <row r="1">
          <cell r="R1">
            <v>1.1032381499999999</v>
          </cell>
        </row>
      </sheetData>
      <sheetData sheetId="4305">
        <row r="1">
          <cell r="R1">
            <v>1.1032381499999999</v>
          </cell>
        </row>
      </sheetData>
      <sheetData sheetId="4306">
        <row r="1">
          <cell r="R1">
            <v>1.1032381499999999</v>
          </cell>
        </row>
      </sheetData>
      <sheetData sheetId="4307">
        <row r="1">
          <cell r="R1">
            <v>1.1032381499999999</v>
          </cell>
        </row>
      </sheetData>
      <sheetData sheetId="4308">
        <row r="1">
          <cell r="R1">
            <v>1.1032381499999999</v>
          </cell>
        </row>
      </sheetData>
      <sheetData sheetId="4309">
        <row r="1">
          <cell r="R1">
            <v>1.1032381499999999</v>
          </cell>
        </row>
      </sheetData>
      <sheetData sheetId="4310">
        <row r="1">
          <cell r="R1">
            <v>1.1032381499999999</v>
          </cell>
        </row>
      </sheetData>
      <sheetData sheetId="4311">
        <row r="1">
          <cell r="R1">
            <v>1.1032381499999999</v>
          </cell>
        </row>
      </sheetData>
      <sheetData sheetId="4312">
        <row r="1">
          <cell r="R1">
            <v>1.1032381499999999</v>
          </cell>
        </row>
      </sheetData>
      <sheetData sheetId="4313">
        <row r="1">
          <cell r="R1">
            <v>1.1032381499999999</v>
          </cell>
        </row>
      </sheetData>
      <sheetData sheetId="4314">
        <row r="1">
          <cell r="R1">
            <v>1.1032381499999999</v>
          </cell>
        </row>
      </sheetData>
      <sheetData sheetId="4315">
        <row r="1">
          <cell r="R1">
            <v>1.1032381499999999</v>
          </cell>
        </row>
      </sheetData>
      <sheetData sheetId="4316">
        <row r="1">
          <cell r="R1">
            <v>1.1032381499999999</v>
          </cell>
        </row>
      </sheetData>
      <sheetData sheetId="4317">
        <row r="1">
          <cell r="R1">
            <v>1.1032381499999999</v>
          </cell>
        </row>
      </sheetData>
      <sheetData sheetId="4318">
        <row r="1">
          <cell r="R1">
            <v>1.1032381499999999</v>
          </cell>
        </row>
      </sheetData>
      <sheetData sheetId="4319">
        <row r="1">
          <cell r="R1">
            <v>1.1032381499999999</v>
          </cell>
        </row>
      </sheetData>
      <sheetData sheetId="4320">
        <row r="1">
          <cell r="R1">
            <v>1.1032381499999999</v>
          </cell>
        </row>
      </sheetData>
      <sheetData sheetId="4321">
        <row r="1">
          <cell r="R1">
            <v>1.1032381499999999</v>
          </cell>
        </row>
      </sheetData>
      <sheetData sheetId="4322">
        <row r="1">
          <cell r="R1">
            <v>1.1032381499999999</v>
          </cell>
        </row>
      </sheetData>
      <sheetData sheetId="4323">
        <row r="1">
          <cell r="R1">
            <v>1.1032381499999999</v>
          </cell>
        </row>
      </sheetData>
      <sheetData sheetId="4324">
        <row r="1">
          <cell r="R1">
            <v>1.1032381499999999</v>
          </cell>
        </row>
      </sheetData>
      <sheetData sheetId="4325">
        <row r="1">
          <cell r="R1">
            <v>1.1032381499999999</v>
          </cell>
        </row>
      </sheetData>
      <sheetData sheetId="4326">
        <row r="1">
          <cell r="R1">
            <v>1.1032381499999999</v>
          </cell>
        </row>
      </sheetData>
      <sheetData sheetId="4327">
        <row r="1">
          <cell r="R1">
            <v>1.1032381499999999</v>
          </cell>
        </row>
      </sheetData>
      <sheetData sheetId="4328">
        <row r="1">
          <cell r="R1">
            <v>1.1032381499999999</v>
          </cell>
        </row>
      </sheetData>
      <sheetData sheetId="4329">
        <row r="1">
          <cell r="R1">
            <v>1.1032381499999999</v>
          </cell>
        </row>
      </sheetData>
      <sheetData sheetId="4330">
        <row r="1">
          <cell r="R1">
            <v>1.1032381499999999</v>
          </cell>
        </row>
      </sheetData>
      <sheetData sheetId="4331">
        <row r="1">
          <cell r="R1">
            <v>1.1032381499999999</v>
          </cell>
        </row>
      </sheetData>
      <sheetData sheetId="4332">
        <row r="1">
          <cell r="R1">
            <v>1.1032381499999999</v>
          </cell>
        </row>
      </sheetData>
      <sheetData sheetId="4333">
        <row r="1">
          <cell r="R1">
            <v>1.1032381499999999</v>
          </cell>
        </row>
      </sheetData>
      <sheetData sheetId="4334">
        <row r="1">
          <cell r="R1">
            <v>1.1032381499999999</v>
          </cell>
        </row>
      </sheetData>
      <sheetData sheetId="4335">
        <row r="1">
          <cell r="R1">
            <v>1.1032381499999999</v>
          </cell>
        </row>
      </sheetData>
      <sheetData sheetId="4336">
        <row r="1">
          <cell r="R1">
            <v>1.1032381499999999</v>
          </cell>
        </row>
      </sheetData>
      <sheetData sheetId="4337">
        <row r="1">
          <cell r="R1">
            <v>1.1032381499999999</v>
          </cell>
        </row>
      </sheetData>
      <sheetData sheetId="4338">
        <row r="1">
          <cell r="R1">
            <v>1.1032381499999999</v>
          </cell>
        </row>
      </sheetData>
      <sheetData sheetId="4339">
        <row r="1">
          <cell r="R1">
            <v>1.1032381499999999</v>
          </cell>
        </row>
      </sheetData>
      <sheetData sheetId="4340">
        <row r="1">
          <cell r="R1">
            <v>1.1032381499999999</v>
          </cell>
        </row>
      </sheetData>
      <sheetData sheetId="4341">
        <row r="1">
          <cell r="R1">
            <v>1.1032381499999999</v>
          </cell>
        </row>
      </sheetData>
      <sheetData sheetId="4342">
        <row r="1">
          <cell r="R1">
            <v>1.1032381499999999</v>
          </cell>
        </row>
      </sheetData>
      <sheetData sheetId="4343">
        <row r="1">
          <cell r="R1">
            <v>1.1032381499999999</v>
          </cell>
        </row>
      </sheetData>
      <sheetData sheetId="4344">
        <row r="1">
          <cell r="R1">
            <v>1.1032381499999999</v>
          </cell>
        </row>
      </sheetData>
      <sheetData sheetId="4345">
        <row r="1">
          <cell r="R1">
            <v>1.1032381499999999</v>
          </cell>
        </row>
      </sheetData>
      <sheetData sheetId="4346">
        <row r="1">
          <cell r="R1">
            <v>1.1032381499999999</v>
          </cell>
        </row>
      </sheetData>
      <sheetData sheetId="4347">
        <row r="1">
          <cell r="R1">
            <v>1.1032381499999999</v>
          </cell>
        </row>
      </sheetData>
      <sheetData sheetId="4348">
        <row r="1">
          <cell r="R1">
            <v>1.1032381499999999</v>
          </cell>
        </row>
      </sheetData>
      <sheetData sheetId="4349">
        <row r="1">
          <cell r="R1">
            <v>1.1032381499999999</v>
          </cell>
        </row>
      </sheetData>
      <sheetData sheetId="4350">
        <row r="1">
          <cell r="R1">
            <v>1.1032381499999999</v>
          </cell>
        </row>
      </sheetData>
      <sheetData sheetId="4351">
        <row r="1">
          <cell r="R1">
            <v>1.1032381499999999</v>
          </cell>
        </row>
      </sheetData>
      <sheetData sheetId="4352">
        <row r="1">
          <cell r="R1">
            <v>1.1032381499999999</v>
          </cell>
        </row>
      </sheetData>
      <sheetData sheetId="4353">
        <row r="1">
          <cell r="R1">
            <v>1.1032381499999999</v>
          </cell>
        </row>
      </sheetData>
      <sheetData sheetId="4354">
        <row r="1">
          <cell r="R1">
            <v>1.1032381499999999</v>
          </cell>
        </row>
      </sheetData>
      <sheetData sheetId="4355">
        <row r="1">
          <cell r="R1">
            <v>1.1032381499999999</v>
          </cell>
        </row>
      </sheetData>
      <sheetData sheetId="4356">
        <row r="1">
          <cell r="R1">
            <v>1.1032381499999999</v>
          </cell>
        </row>
      </sheetData>
      <sheetData sheetId="4357">
        <row r="1">
          <cell r="R1">
            <v>1.1032381499999999</v>
          </cell>
        </row>
      </sheetData>
      <sheetData sheetId="4358">
        <row r="1">
          <cell r="R1">
            <v>1.1032381499999999</v>
          </cell>
        </row>
      </sheetData>
      <sheetData sheetId="4359">
        <row r="1">
          <cell r="R1">
            <v>1.1032381499999999</v>
          </cell>
        </row>
      </sheetData>
      <sheetData sheetId="4360">
        <row r="1">
          <cell r="R1">
            <v>1.1032381499999999</v>
          </cell>
        </row>
      </sheetData>
      <sheetData sheetId="4361">
        <row r="1">
          <cell r="R1">
            <v>1.1032381499999999</v>
          </cell>
        </row>
      </sheetData>
      <sheetData sheetId="4362">
        <row r="1">
          <cell r="R1">
            <v>1.1032381499999999</v>
          </cell>
        </row>
      </sheetData>
      <sheetData sheetId="4363">
        <row r="1">
          <cell r="R1">
            <v>1.1032381499999999</v>
          </cell>
        </row>
      </sheetData>
      <sheetData sheetId="4364">
        <row r="1">
          <cell r="R1">
            <v>1.1032381499999999</v>
          </cell>
        </row>
      </sheetData>
      <sheetData sheetId="4365">
        <row r="1">
          <cell r="R1">
            <v>1.1032381499999999</v>
          </cell>
        </row>
      </sheetData>
      <sheetData sheetId="4366">
        <row r="1">
          <cell r="R1">
            <v>1.1032381499999999</v>
          </cell>
        </row>
      </sheetData>
      <sheetData sheetId="4367">
        <row r="1">
          <cell r="R1">
            <v>1.1032381499999999</v>
          </cell>
        </row>
      </sheetData>
      <sheetData sheetId="4368">
        <row r="1">
          <cell r="R1">
            <v>1.1032381499999999</v>
          </cell>
        </row>
      </sheetData>
      <sheetData sheetId="4369">
        <row r="1">
          <cell r="R1">
            <v>1.1032381499999999</v>
          </cell>
        </row>
      </sheetData>
      <sheetData sheetId="4370">
        <row r="1">
          <cell r="R1">
            <v>1.1032381499999999</v>
          </cell>
        </row>
      </sheetData>
      <sheetData sheetId="4371">
        <row r="1">
          <cell r="R1">
            <v>1.1032381499999999</v>
          </cell>
        </row>
      </sheetData>
      <sheetData sheetId="4372">
        <row r="1">
          <cell r="R1">
            <v>1.1032381499999999</v>
          </cell>
        </row>
      </sheetData>
      <sheetData sheetId="4373">
        <row r="1">
          <cell r="R1">
            <v>1.1032381499999999</v>
          </cell>
        </row>
      </sheetData>
      <sheetData sheetId="4374">
        <row r="1">
          <cell r="R1">
            <v>1.1032381499999999</v>
          </cell>
        </row>
      </sheetData>
      <sheetData sheetId="4375">
        <row r="1">
          <cell r="R1">
            <v>1.1032381499999999</v>
          </cell>
        </row>
      </sheetData>
      <sheetData sheetId="4376">
        <row r="1">
          <cell r="R1">
            <v>1.1032381499999999</v>
          </cell>
        </row>
      </sheetData>
      <sheetData sheetId="4377">
        <row r="1">
          <cell r="R1">
            <v>1.1032381499999999</v>
          </cell>
        </row>
      </sheetData>
      <sheetData sheetId="4378">
        <row r="1">
          <cell r="R1">
            <v>1.1032381499999999</v>
          </cell>
        </row>
      </sheetData>
      <sheetData sheetId="4379">
        <row r="1">
          <cell r="R1">
            <v>1.1032381499999999</v>
          </cell>
        </row>
      </sheetData>
      <sheetData sheetId="4380">
        <row r="1">
          <cell r="R1">
            <v>1.1032381499999999</v>
          </cell>
        </row>
      </sheetData>
      <sheetData sheetId="4381">
        <row r="1">
          <cell r="R1">
            <v>1.1032381499999999</v>
          </cell>
        </row>
      </sheetData>
      <sheetData sheetId="4382">
        <row r="1">
          <cell r="R1">
            <v>1.1032381499999999</v>
          </cell>
        </row>
      </sheetData>
      <sheetData sheetId="4383">
        <row r="1">
          <cell r="R1">
            <v>1.1032381499999999</v>
          </cell>
        </row>
      </sheetData>
      <sheetData sheetId="4384">
        <row r="1">
          <cell r="R1">
            <v>1.1032381499999999</v>
          </cell>
        </row>
      </sheetData>
      <sheetData sheetId="4385">
        <row r="1">
          <cell r="R1">
            <v>1.1032381499999999</v>
          </cell>
        </row>
      </sheetData>
      <sheetData sheetId="4386">
        <row r="1">
          <cell r="R1">
            <v>1.1032381499999999</v>
          </cell>
        </row>
      </sheetData>
      <sheetData sheetId="4387">
        <row r="1">
          <cell r="R1">
            <v>1.1032381499999999</v>
          </cell>
        </row>
      </sheetData>
      <sheetData sheetId="4388">
        <row r="1">
          <cell r="R1">
            <v>1.1032381499999999</v>
          </cell>
        </row>
      </sheetData>
      <sheetData sheetId="4389">
        <row r="1">
          <cell r="R1">
            <v>1.1032381499999999</v>
          </cell>
        </row>
      </sheetData>
      <sheetData sheetId="4390">
        <row r="1">
          <cell r="R1">
            <v>1.1032381499999999</v>
          </cell>
        </row>
      </sheetData>
      <sheetData sheetId="4391">
        <row r="1">
          <cell r="R1">
            <v>1.1032381499999999</v>
          </cell>
        </row>
      </sheetData>
      <sheetData sheetId="4392">
        <row r="1">
          <cell r="R1">
            <v>1.1032381499999999</v>
          </cell>
        </row>
      </sheetData>
      <sheetData sheetId="4393">
        <row r="1">
          <cell r="R1">
            <v>1.1032381499999999</v>
          </cell>
        </row>
      </sheetData>
      <sheetData sheetId="4394">
        <row r="1">
          <cell r="R1">
            <v>1.1032381499999999</v>
          </cell>
        </row>
      </sheetData>
      <sheetData sheetId="4395">
        <row r="1">
          <cell r="R1">
            <v>1.1032381499999999</v>
          </cell>
        </row>
      </sheetData>
      <sheetData sheetId="4396">
        <row r="1">
          <cell r="R1">
            <v>1.1032381499999999</v>
          </cell>
        </row>
      </sheetData>
      <sheetData sheetId="4397">
        <row r="1">
          <cell r="R1">
            <v>1.1032381499999999</v>
          </cell>
        </row>
      </sheetData>
      <sheetData sheetId="4398">
        <row r="1">
          <cell r="R1">
            <v>1.1032381499999999</v>
          </cell>
        </row>
      </sheetData>
      <sheetData sheetId="4399">
        <row r="1">
          <cell r="R1">
            <v>1.1032381499999999</v>
          </cell>
        </row>
      </sheetData>
      <sheetData sheetId="4400">
        <row r="1">
          <cell r="R1">
            <v>1.1032381499999999</v>
          </cell>
        </row>
      </sheetData>
      <sheetData sheetId="4401">
        <row r="1">
          <cell r="R1">
            <v>1.1032381499999999</v>
          </cell>
        </row>
      </sheetData>
      <sheetData sheetId="4402">
        <row r="1">
          <cell r="R1">
            <v>1.1032381499999999</v>
          </cell>
        </row>
      </sheetData>
      <sheetData sheetId="4403">
        <row r="1">
          <cell r="R1">
            <v>1.1032381499999999</v>
          </cell>
        </row>
      </sheetData>
      <sheetData sheetId="4404">
        <row r="1">
          <cell r="R1">
            <v>1.1032381499999999</v>
          </cell>
        </row>
      </sheetData>
      <sheetData sheetId="4405">
        <row r="1">
          <cell r="R1">
            <v>1.1032381499999999</v>
          </cell>
        </row>
      </sheetData>
      <sheetData sheetId="4406">
        <row r="1">
          <cell r="R1">
            <v>1.1032381499999999</v>
          </cell>
        </row>
      </sheetData>
      <sheetData sheetId="4407">
        <row r="1">
          <cell r="R1">
            <v>1.1032381499999999</v>
          </cell>
        </row>
      </sheetData>
      <sheetData sheetId="4408">
        <row r="1">
          <cell r="R1">
            <v>1.1032381499999999</v>
          </cell>
        </row>
      </sheetData>
      <sheetData sheetId="4409">
        <row r="1">
          <cell r="R1">
            <v>1.1032381499999999</v>
          </cell>
        </row>
      </sheetData>
      <sheetData sheetId="4410">
        <row r="1">
          <cell r="R1">
            <v>1.1032381499999999</v>
          </cell>
        </row>
      </sheetData>
      <sheetData sheetId="4411">
        <row r="1">
          <cell r="R1">
            <v>1.1032381499999999</v>
          </cell>
        </row>
      </sheetData>
      <sheetData sheetId="4412">
        <row r="1">
          <cell r="R1">
            <v>1.1032381499999999</v>
          </cell>
        </row>
      </sheetData>
      <sheetData sheetId="4413">
        <row r="1">
          <cell r="R1">
            <v>1.1032381499999999</v>
          </cell>
        </row>
      </sheetData>
      <sheetData sheetId="4414">
        <row r="1">
          <cell r="R1">
            <v>1.1032381499999999</v>
          </cell>
        </row>
      </sheetData>
      <sheetData sheetId="4415">
        <row r="1">
          <cell r="R1">
            <v>1.1032381499999999</v>
          </cell>
        </row>
      </sheetData>
      <sheetData sheetId="4416">
        <row r="1">
          <cell r="R1">
            <v>1.1032381499999999</v>
          </cell>
        </row>
      </sheetData>
      <sheetData sheetId="4417">
        <row r="1">
          <cell r="R1">
            <v>1.1032381499999999</v>
          </cell>
        </row>
      </sheetData>
      <sheetData sheetId="4418">
        <row r="1">
          <cell r="R1">
            <v>1.1032381499999999</v>
          </cell>
        </row>
      </sheetData>
      <sheetData sheetId="4419">
        <row r="1">
          <cell r="R1">
            <v>1.1032381499999999</v>
          </cell>
        </row>
      </sheetData>
      <sheetData sheetId="4420">
        <row r="1">
          <cell r="R1">
            <v>1.1032381499999999</v>
          </cell>
        </row>
      </sheetData>
      <sheetData sheetId="4421">
        <row r="1">
          <cell r="R1">
            <v>1.1032381499999999</v>
          </cell>
        </row>
      </sheetData>
      <sheetData sheetId="4422">
        <row r="1">
          <cell r="R1">
            <v>1.1032381499999999</v>
          </cell>
        </row>
      </sheetData>
      <sheetData sheetId="4423">
        <row r="1">
          <cell r="R1">
            <v>1.1032381499999999</v>
          </cell>
        </row>
      </sheetData>
      <sheetData sheetId="4424">
        <row r="1">
          <cell r="R1">
            <v>1.1032381499999999</v>
          </cell>
        </row>
      </sheetData>
      <sheetData sheetId="4425">
        <row r="1">
          <cell r="R1">
            <v>1.1032381499999999</v>
          </cell>
        </row>
      </sheetData>
      <sheetData sheetId="4426">
        <row r="1">
          <cell r="R1">
            <v>1.1032381499999999</v>
          </cell>
        </row>
      </sheetData>
      <sheetData sheetId="4427">
        <row r="1">
          <cell r="R1">
            <v>1.1032381499999999</v>
          </cell>
        </row>
      </sheetData>
      <sheetData sheetId="4428">
        <row r="1">
          <cell r="R1">
            <v>1.1032381499999999</v>
          </cell>
        </row>
      </sheetData>
      <sheetData sheetId="4429">
        <row r="1">
          <cell r="R1">
            <v>1.1032381499999999</v>
          </cell>
        </row>
      </sheetData>
      <sheetData sheetId="4430">
        <row r="1">
          <cell r="R1">
            <v>1.1032381499999999</v>
          </cell>
        </row>
      </sheetData>
      <sheetData sheetId="4431">
        <row r="1">
          <cell r="R1">
            <v>1.1032381499999999</v>
          </cell>
        </row>
      </sheetData>
      <sheetData sheetId="4432">
        <row r="1">
          <cell r="R1">
            <v>1.1032381499999999</v>
          </cell>
        </row>
      </sheetData>
      <sheetData sheetId="4433">
        <row r="1">
          <cell r="R1">
            <v>1.1032381499999999</v>
          </cell>
        </row>
      </sheetData>
      <sheetData sheetId="4434">
        <row r="1">
          <cell r="R1">
            <v>1.1032381499999999</v>
          </cell>
        </row>
      </sheetData>
      <sheetData sheetId="4435">
        <row r="1">
          <cell r="R1">
            <v>1.1032381499999999</v>
          </cell>
        </row>
      </sheetData>
      <sheetData sheetId="4436">
        <row r="1">
          <cell r="R1">
            <v>1.1032381499999999</v>
          </cell>
        </row>
      </sheetData>
      <sheetData sheetId="4437">
        <row r="1">
          <cell r="R1">
            <v>1.1032381499999999</v>
          </cell>
        </row>
      </sheetData>
      <sheetData sheetId="4438">
        <row r="1">
          <cell r="R1">
            <v>1.1032381499999999</v>
          </cell>
        </row>
      </sheetData>
      <sheetData sheetId="4439">
        <row r="1">
          <cell r="R1">
            <v>1.1032381499999999</v>
          </cell>
        </row>
      </sheetData>
      <sheetData sheetId="4440">
        <row r="1">
          <cell r="R1">
            <v>1.1032381499999999</v>
          </cell>
        </row>
      </sheetData>
      <sheetData sheetId="4441">
        <row r="1">
          <cell r="R1">
            <v>1.1032381499999999</v>
          </cell>
        </row>
      </sheetData>
      <sheetData sheetId="4442">
        <row r="1">
          <cell r="R1">
            <v>1.1032381499999999</v>
          </cell>
        </row>
      </sheetData>
      <sheetData sheetId="4443">
        <row r="1">
          <cell r="R1">
            <v>1.1032381499999999</v>
          </cell>
        </row>
      </sheetData>
      <sheetData sheetId="4444">
        <row r="1">
          <cell r="R1">
            <v>1.1032381499999999</v>
          </cell>
        </row>
      </sheetData>
      <sheetData sheetId="4445">
        <row r="1">
          <cell r="R1">
            <v>1.1032381499999999</v>
          </cell>
        </row>
      </sheetData>
      <sheetData sheetId="4446">
        <row r="1">
          <cell r="R1">
            <v>1.1032381499999999</v>
          </cell>
        </row>
      </sheetData>
      <sheetData sheetId="4447">
        <row r="1">
          <cell r="R1">
            <v>1.1032381499999999</v>
          </cell>
        </row>
      </sheetData>
      <sheetData sheetId="4448">
        <row r="1">
          <cell r="R1">
            <v>1.1032381499999999</v>
          </cell>
        </row>
      </sheetData>
      <sheetData sheetId="4449">
        <row r="1">
          <cell r="R1">
            <v>1.1032381499999999</v>
          </cell>
        </row>
      </sheetData>
      <sheetData sheetId="4450">
        <row r="1">
          <cell r="R1">
            <v>1.1032381499999999</v>
          </cell>
        </row>
      </sheetData>
      <sheetData sheetId="4451">
        <row r="1">
          <cell r="R1">
            <v>1.1032381499999999</v>
          </cell>
        </row>
      </sheetData>
      <sheetData sheetId="4452">
        <row r="1">
          <cell r="R1">
            <v>1.1032381499999999</v>
          </cell>
        </row>
      </sheetData>
      <sheetData sheetId="4453">
        <row r="1">
          <cell r="R1">
            <v>1.1032381499999999</v>
          </cell>
        </row>
      </sheetData>
      <sheetData sheetId="4454">
        <row r="1">
          <cell r="R1">
            <v>1.1032381499999999</v>
          </cell>
        </row>
      </sheetData>
      <sheetData sheetId="4455">
        <row r="1">
          <cell r="R1">
            <v>1.1032381499999999</v>
          </cell>
        </row>
      </sheetData>
      <sheetData sheetId="4456">
        <row r="1">
          <cell r="R1">
            <v>1.1032381499999999</v>
          </cell>
        </row>
      </sheetData>
      <sheetData sheetId="4457">
        <row r="1">
          <cell r="R1">
            <v>1.1032381499999999</v>
          </cell>
        </row>
      </sheetData>
      <sheetData sheetId="4458">
        <row r="1">
          <cell r="R1">
            <v>1.1032381499999999</v>
          </cell>
        </row>
      </sheetData>
      <sheetData sheetId="4459">
        <row r="1">
          <cell r="R1">
            <v>1.1032381499999999</v>
          </cell>
        </row>
      </sheetData>
      <sheetData sheetId="4460">
        <row r="1">
          <cell r="R1">
            <v>1.1032381499999999</v>
          </cell>
        </row>
      </sheetData>
      <sheetData sheetId="4461">
        <row r="1">
          <cell r="R1">
            <v>1.1032381499999999</v>
          </cell>
        </row>
      </sheetData>
      <sheetData sheetId="4462">
        <row r="1">
          <cell r="R1">
            <v>1.1032381499999999</v>
          </cell>
        </row>
      </sheetData>
      <sheetData sheetId="4463">
        <row r="1">
          <cell r="R1">
            <v>1.1032381499999999</v>
          </cell>
        </row>
      </sheetData>
      <sheetData sheetId="4464">
        <row r="1">
          <cell r="R1">
            <v>1.1032381499999999</v>
          </cell>
        </row>
      </sheetData>
      <sheetData sheetId="4465">
        <row r="1">
          <cell r="R1">
            <v>1.1032381499999999</v>
          </cell>
        </row>
      </sheetData>
      <sheetData sheetId="4466">
        <row r="1">
          <cell r="R1">
            <v>1.1032381499999999</v>
          </cell>
        </row>
      </sheetData>
      <sheetData sheetId="4467">
        <row r="1">
          <cell r="R1">
            <v>1.1032381499999999</v>
          </cell>
        </row>
      </sheetData>
      <sheetData sheetId="4468">
        <row r="1">
          <cell r="R1">
            <v>1.1032381499999999</v>
          </cell>
        </row>
      </sheetData>
      <sheetData sheetId="4469">
        <row r="1">
          <cell r="R1">
            <v>1.1032381499999999</v>
          </cell>
        </row>
      </sheetData>
      <sheetData sheetId="4470">
        <row r="1">
          <cell r="R1">
            <v>1.1032381499999999</v>
          </cell>
        </row>
      </sheetData>
      <sheetData sheetId="4471">
        <row r="1">
          <cell r="R1">
            <v>1.1032381499999999</v>
          </cell>
        </row>
      </sheetData>
      <sheetData sheetId="4472">
        <row r="1">
          <cell r="R1">
            <v>1.1032381499999999</v>
          </cell>
        </row>
      </sheetData>
      <sheetData sheetId="4473">
        <row r="1">
          <cell r="R1">
            <v>1.1032381499999999</v>
          </cell>
        </row>
      </sheetData>
      <sheetData sheetId="4474">
        <row r="1">
          <cell r="R1">
            <v>1.1032381499999999</v>
          </cell>
        </row>
      </sheetData>
      <sheetData sheetId="4475">
        <row r="1">
          <cell r="R1">
            <v>1.1032381499999999</v>
          </cell>
        </row>
      </sheetData>
      <sheetData sheetId="4476">
        <row r="1">
          <cell r="R1">
            <v>1.1032381499999999</v>
          </cell>
        </row>
      </sheetData>
      <sheetData sheetId="4477">
        <row r="1">
          <cell r="R1">
            <v>1.1032381499999999</v>
          </cell>
        </row>
      </sheetData>
      <sheetData sheetId="4478">
        <row r="1">
          <cell r="R1">
            <v>1.1032381499999999</v>
          </cell>
        </row>
      </sheetData>
      <sheetData sheetId="4479">
        <row r="1">
          <cell r="R1">
            <v>1.1032381499999999</v>
          </cell>
        </row>
      </sheetData>
      <sheetData sheetId="4480">
        <row r="1">
          <cell r="R1">
            <v>1.1032381499999999</v>
          </cell>
        </row>
      </sheetData>
      <sheetData sheetId="4481">
        <row r="1">
          <cell r="R1">
            <v>1.1032381499999999</v>
          </cell>
        </row>
      </sheetData>
      <sheetData sheetId="4482">
        <row r="1">
          <cell r="R1">
            <v>1.1032381499999999</v>
          </cell>
        </row>
      </sheetData>
      <sheetData sheetId="4483">
        <row r="1">
          <cell r="R1">
            <v>1.1032381499999999</v>
          </cell>
        </row>
      </sheetData>
      <sheetData sheetId="4484">
        <row r="1">
          <cell r="R1">
            <v>1.1032381499999999</v>
          </cell>
        </row>
      </sheetData>
      <sheetData sheetId="4485">
        <row r="1">
          <cell r="R1">
            <v>1.1032381499999999</v>
          </cell>
        </row>
      </sheetData>
      <sheetData sheetId="4486">
        <row r="1">
          <cell r="R1">
            <v>1.1032381499999999</v>
          </cell>
        </row>
      </sheetData>
      <sheetData sheetId="4487">
        <row r="1">
          <cell r="R1">
            <v>1.1032381499999999</v>
          </cell>
        </row>
      </sheetData>
      <sheetData sheetId="4488">
        <row r="1">
          <cell r="R1">
            <v>1.1032381499999999</v>
          </cell>
        </row>
      </sheetData>
      <sheetData sheetId="4489">
        <row r="1">
          <cell r="R1">
            <v>1.1032381499999999</v>
          </cell>
        </row>
      </sheetData>
      <sheetData sheetId="4490">
        <row r="1">
          <cell r="R1">
            <v>1.1032381499999999</v>
          </cell>
        </row>
      </sheetData>
      <sheetData sheetId="4491">
        <row r="1">
          <cell r="R1">
            <v>1.1032381499999999</v>
          </cell>
        </row>
      </sheetData>
      <sheetData sheetId="4492">
        <row r="1">
          <cell r="R1">
            <v>1.1032381499999999</v>
          </cell>
        </row>
      </sheetData>
      <sheetData sheetId="4493">
        <row r="1">
          <cell r="R1">
            <v>1.1032381499999999</v>
          </cell>
        </row>
      </sheetData>
      <sheetData sheetId="4494">
        <row r="1">
          <cell r="R1">
            <v>1.1032381499999999</v>
          </cell>
        </row>
      </sheetData>
      <sheetData sheetId="4495">
        <row r="1">
          <cell r="R1">
            <v>1.1032381499999999</v>
          </cell>
        </row>
      </sheetData>
      <sheetData sheetId="4496">
        <row r="1">
          <cell r="R1">
            <v>1.1032381499999999</v>
          </cell>
        </row>
      </sheetData>
      <sheetData sheetId="4497">
        <row r="1">
          <cell r="R1">
            <v>1.1032381499999999</v>
          </cell>
        </row>
      </sheetData>
      <sheetData sheetId="4498">
        <row r="1">
          <cell r="R1">
            <v>1.1032381499999999</v>
          </cell>
        </row>
      </sheetData>
      <sheetData sheetId="4499">
        <row r="1">
          <cell r="R1">
            <v>1.1032381499999999</v>
          </cell>
        </row>
      </sheetData>
      <sheetData sheetId="4500">
        <row r="1">
          <cell r="R1">
            <v>1.1032381499999999</v>
          </cell>
        </row>
      </sheetData>
      <sheetData sheetId="4501">
        <row r="1">
          <cell r="R1">
            <v>1.1032381499999999</v>
          </cell>
        </row>
      </sheetData>
      <sheetData sheetId="4502">
        <row r="1">
          <cell r="R1">
            <v>1.1032381499999999</v>
          </cell>
        </row>
      </sheetData>
      <sheetData sheetId="4503">
        <row r="1">
          <cell r="R1">
            <v>1.1032381499999999</v>
          </cell>
        </row>
      </sheetData>
      <sheetData sheetId="4504">
        <row r="1">
          <cell r="R1">
            <v>1.1032381499999999</v>
          </cell>
        </row>
      </sheetData>
      <sheetData sheetId="4505">
        <row r="1">
          <cell r="R1">
            <v>1.1032381499999999</v>
          </cell>
        </row>
      </sheetData>
      <sheetData sheetId="4506">
        <row r="1">
          <cell r="R1">
            <v>1.1032381499999999</v>
          </cell>
        </row>
      </sheetData>
      <sheetData sheetId="4507">
        <row r="1">
          <cell r="R1">
            <v>1.1032381499999999</v>
          </cell>
        </row>
      </sheetData>
      <sheetData sheetId="4508">
        <row r="1">
          <cell r="R1">
            <v>1.1032381499999999</v>
          </cell>
        </row>
      </sheetData>
      <sheetData sheetId="4509">
        <row r="1">
          <cell r="R1">
            <v>1.1032381499999999</v>
          </cell>
        </row>
      </sheetData>
      <sheetData sheetId="4510">
        <row r="1">
          <cell r="R1">
            <v>1.1032381499999999</v>
          </cell>
        </row>
      </sheetData>
      <sheetData sheetId="4511">
        <row r="1">
          <cell r="R1">
            <v>1.1032381499999999</v>
          </cell>
        </row>
      </sheetData>
      <sheetData sheetId="4512">
        <row r="1">
          <cell r="R1">
            <v>1.1032381499999999</v>
          </cell>
        </row>
      </sheetData>
      <sheetData sheetId="4513">
        <row r="1">
          <cell r="R1">
            <v>1.1032381499999999</v>
          </cell>
        </row>
      </sheetData>
      <sheetData sheetId="4514">
        <row r="1">
          <cell r="R1">
            <v>1.1032381499999999</v>
          </cell>
        </row>
      </sheetData>
      <sheetData sheetId="4515">
        <row r="1">
          <cell r="R1">
            <v>1.1032381499999999</v>
          </cell>
        </row>
      </sheetData>
      <sheetData sheetId="4516">
        <row r="1">
          <cell r="R1">
            <v>1.1032381499999999</v>
          </cell>
        </row>
      </sheetData>
      <sheetData sheetId="4517">
        <row r="1">
          <cell r="R1">
            <v>1.1032381499999999</v>
          </cell>
        </row>
      </sheetData>
      <sheetData sheetId="4518">
        <row r="1">
          <cell r="R1">
            <v>1.1032381499999999</v>
          </cell>
        </row>
      </sheetData>
      <sheetData sheetId="4519" refreshError="1"/>
      <sheetData sheetId="4520" refreshError="1"/>
      <sheetData sheetId="4521" refreshError="1"/>
      <sheetData sheetId="4522">
        <row r="1">
          <cell r="R1">
            <v>1.1032381499999999</v>
          </cell>
        </row>
      </sheetData>
      <sheetData sheetId="4523">
        <row r="1">
          <cell r="R1">
            <v>1.1032381499999999</v>
          </cell>
        </row>
      </sheetData>
      <sheetData sheetId="4524">
        <row r="1">
          <cell r="R1">
            <v>1.1032381499999999</v>
          </cell>
        </row>
      </sheetData>
      <sheetData sheetId="4525">
        <row r="1">
          <cell r="R1">
            <v>1.1032381499999999</v>
          </cell>
        </row>
      </sheetData>
      <sheetData sheetId="4526">
        <row r="1">
          <cell r="R1">
            <v>1.1032381499999999</v>
          </cell>
        </row>
      </sheetData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>
        <row r="1">
          <cell r="R1">
            <v>1.1032381499999999</v>
          </cell>
        </row>
      </sheetData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>
        <row r="1">
          <cell r="R1">
            <v>1.1032381499999999</v>
          </cell>
        </row>
      </sheetData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>
        <row r="1">
          <cell r="R1">
            <v>1.1032381499999999</v>
          </cell>
        </row>
      </sheetData>
      <sheetData sheetId="4722">
        <row r="1">
          <cell r="R1">
            <v>1.1032381499999999</v>
          </cell>
        </row>
      </sheetData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>
        <row r="1">
          <cell r="R1">
            <v>1.1032381499999999</v>
          </cell>
        </row>
      </sheetData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>
        <row r="1">
          <cell r="R1">
            <v>1.1032381499999999</v>
          </cell>
        </row>
      </sheetData>
      <sheetData sheetId="4765">
        <row r="1">
          <cell r="R1">
            <v>1.1032381499999999</v>
          </cell>
        </row>
      </sheetData>
      <sheetData sheetId="4766">
        <row r="1">
          <cell r="R1">
            <v>1.1032381499999999</v>
          </cell>
        </row>
      </sheetData>
      <sheetData sheetId="4767">
        <row r="1">
          <cell r="R1">
            <v>1.1032381499999999</v>
          </cell>
        </row>
      </sheetData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>
        <row r="1">
          <cell r="R1">
            <v>1.1032381499999999</v>
          </cell>
        </row>
      </sheetData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>
        <row r="1">
          <cell r="R1">
            <v>1.1032381499999999</v>
          </cell>
        </row>
      </sheetData>
      <sheetData sheetId="4804">
        <row r="1">
          <cell r="R1">
            <v>1.1032381499999999</v>
          </cell>
        </row>
      </sheetData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Front"/>
      <sheetName val="Contents"/>
      <sheetName val="Basis"/>
      <sheetName val="Inclusions"/>
      <sheetName val="Exclusions"/>
      <sheetName val="Areas"/>
      <sheetName val="Overall Summary"/>
      <sheetName val="Basement"/>
      <sheetName val="Foundations Budget"/>
      <sheetName val="Parking"/>
      <sheetName val="Ground Floor Budget"/>
      <sheetName val="L1 &amp; 2"/>
      <sheetName val="2nd Floor Budget"/>
      <sheetName val="L3-4 Wards"/>
      <sheetName val="Parking 3-5 Budget"/>
      <sheetName val="L5-10 Strata Title"/>
      <sheetName val="Office Levels 6-13 Budget"/>
      <sheetName val="Level 11 - 14 Offices"/>
      <sheetName val="L15 Exec Offices"/>
      <sheetName val="Multipurpose Room Summary"/>
      <sheetName val="Multipurpose Room Budget1"/>
      <sheetName val="MP Summary"/>
      <sheetName val="MP Budget"/>
      <sheetName val="Siteworks Areas"/>
      <sheetName val="Siteworks Summary"/>
      <sheetName val="Siteworks Budget"/>
      <sheetName val="Section 5 Areas"/>
      <sheetName val="Alternates"/>
      <sheetName val="Comparison Summary"/>
      <sheetName val="Fill this out first___"/>
      <sheetName val="SITE-E"/>
      <sheetName val="Alat"/>
      <sheetName val="Analisa"/>
    </sheetNames>
    <sheetDataSet>
      <sheetData sheetId="0" refreshError="1">
        <row r="7">
          <cell r="I7" t="str">
            <v>Level 3 - 4 VIP &amp; SVIP Wards</v>
          </cell>
        </row>
        <row r="11">
          <cell r="D11" t="str">
            <v>Proposed MCC Hospital Extension, Jakarta</v>
          </cell>
        </row>
        <row r="12">
          <cell r="D1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U"/>
      <sheetName val="Bhn+Uph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Anl-P"/>
      <sheetName val="HSP"/>
      <sheetName val="RAB"/>
      <sheetName val="Vol"/>
      <sheetName val="back up analisa"/>
    </sheetNames>
    <sheetDataSet>
      <sheetData sheetId="0"/>
      <sheetData sheetId="1">
        <row r="15">
          <cell r="B15" t="str">
            <v>UPAH</v>
          </cell>
        </row>
        <row r="17">
          <cell r="B17" t="str">
            <v>Mandor</v>
          </cell>
          <cell r="C17" t="str">
            <v>oh</v>
          </cell>
          <cell r="D17">
            <v>95496.24</v>
          </cell>
          <cell r="E17">
            <v>95496.24</v>
          </cell>
        </row>
        <row r="18">
          <cell r="B18" t="str">
            <v>Mekanik</v>
          </cell>
          <cell r="C18" t="str">
            <v>oh</v>
          </cell>
          <cell r="D18">
            <v>79228.75</v>
          </cell>
          <cell r="E18">
            <v>79228.75</v>
          </cell>
        </row>
        <row r="19">
          <cell r="B19" t="str">
            <v>Mekanik pembantu</v>
          </cell>
          <cell r="C19" t="str">
            <v>oh</v>
          </cell>
          <cell r="D19">
            <v>53923.77</v>
          </cell>
          <cell r="E19">
            <v>53923.77</v>
          </cell>
        </row>
        <row r="20">
          <cell r="B20" t="str">
            <v>Kepala tukang</v>
          </cell>
          <cell r="C20" t="str">
            <v>oh</v>
          </cell>
          <cell r="D20">
            <v>87151.63</v>
          </cell>
          <cell r="E20">
            <v>87151.63</v>
          </cell>
        </row>
        <row r="21">
          <cell r="B21" t="str">
            <v>Tukang batu</v>
          </cell>
          <cell r="C21" t="str">
            <v>oh</v>
          </cell>
          <cell r="D21">
            <v>79228.75</v>
          </cell>
          <cell r="E21">
            <v>79228.75</v>
          </cell>
        </row>
        <row r="22">
          <cell r="B22" t="str">
            <v>Tukang kayu</v>
          </cell>
          <cell r="C22" t="str">
            <v>oh</v>
          </cell>
          <cell r="D22">
            <v>79228.75</v>
          </cell>
          <cell r="E22">
            <v>79228.75</v>
          </cell>
        </row>
        <row r="23">
          <cell r="B23" t="str">
            <v>Tukang besi / tukang las</v>
          </cell>
          <cell r="C23" t="str">
            <v>oh</v>
          </cell>
          <cell r="D23">
            <v>75000</v>
          </cell>
          <cell r="E23">
            <v>75000</v>
          </cell>
        </row>
        <row r="24">
          <cell r="B24" t="str">
            <v>Tukang cat</v>
          </cell>
          <cell r="C24" t="str">
            <v>oh</v>
          </cell>
          <cell r="D24">
            <v>79228.75</v>
          </cell>
          <cell r="E24">
            <v>79228.75</v>
          </cell>
        </row>
        <row r="25">
          <cell r="B25" t="str">
            <v>Tukang listrik</v>
          </cell>
          <cell r="C25" t="str">
            <v>oh</v>
          </cell>
          <cell r="D25">
            <v>75000</v>
          </cell>
          <cell r="E25">
            <v>75000</v>
          </cell>
        </row>
        <row r="26">
          <cell r="B26" t="str">
            <v>Tukang ledeng / pipa</v>
          </cell>
          <cell r="C26" t="str">
            <v>oh</v>
          </cell>
          <cell r="D26">
            <v>75000</v>
          </cell>
          <cell r="E26">
            <v>75000</v>
          </cell>
        </row>
        <row r="27">
          <cell r="B27" t="str">
            <v>Tukang gali sumur</v>
          </cell>
          <cell r="C27" t="str">
            <v>oh</v>
          </cell>
          <cell r="D27">
            <v>75000</v>
          </cell>
          <cell r="E27">
            <v>75000</v>
          </cell>
        </row>
        <row r="28">
          <cell r="B28" t="str">
            <v>Operator terlatih</v>
          </cell>
          <cell r="C28" t="str">
            <v>oh</v>
          </cell>
          <cell r="D28">
            <v>82241.25</v>
          </cell>
          <cell r="E28">
            <v>82241.25</v>
          </cell>
        </row>
        <row r="29">
          <cell r="B29" t="str">
            <v>Operator kurang terlatih</v>
          </cell>
          <cell r="C29" t="str">
            <v>oh</v>
          </cell>
          <cell r="D29">
            <v>68986.259999999995</v>
          </cell>
          <cell r="E29">
            <v>68986.259999999995</v>
          </cell>
        </row>
        <row r="30">
          <cell r="B30" t="str">
            <v>Pembantu operator</v>
          </cell>
          <cell r="C30" t="str">
            <v>oh</v>
          </cell>
          <cell r="D30">
            <v>51815.02</v>
          </cell>
          <cell r="E30">
            <v>51815.02</v>
          </cell>
        </row>
        <row r="31">
          <cell r="B31" t="str">
            <v>Supir material / truck</v>
          </cell>
          <cell r="C31" t="str">
            <v>oh</v>
          </cell>
          <cell r="D31">
            <v>76216.259999999995</v>
          </cell>
          <cell r="E31">
            <v>76216.259999999995</v>
          </cell>
        </row>
        <row r="32">
          <cell r="B32" t="str">
            <v>Supir personil / mobil ringan</v>
          </cell>
          <cell r="C32" t="str">
            <v>oh</v>
          </cell>
          <cell r="D32">
            <v>68750</v>
          </cell>
          <cell r="E32">
            <v>68750</v>
          </cell>
        </row>
        <row r="33">
          <cell r="B33" t="str">
            <v>Pembantu supir / kenek</v>
          </cell>
          <cell r="C33" t="str">
            <v>oh</v>
          </cell>
          <cell r="D33">
            <v>51815.02</v>
          </cell>
          <cell r="E33">
            <v>51815.02</v>
          </cell>
        </row>
        <row r="34">
          <cell r="B34" t="str">
            <v>Pekerja terlatih</v>
          </cell>
          <cell r="C34" t="str">
            <v>oh</v>
          </cell>
          <cell r="D34">
            <v>67178.77</v>
          </cell>
          <cell r="E34">
            <v>67178.77</v>
          </cell>
        </row>
        <row r="35">
          <cell r="B35" t="str">
            <v>Pekerja agak terlatih</v>
          </cell>
          <cell r="C35" t="str">
            <v>oh</v>
          </cell>
          <cell r="D35">
            <v>53125</v>
          </cell>
          <cell r="E35">
            <v>53125</v>
          </cell>
        </row>
        <row r="36">
          <cell r="B36" t="str">
            <v>Pekerja tak terlatih</v>
          </cell>
          <cell r="C36" t="str">
            <v>oh</v>
          </cell>
          <cell r="D36">
            <v>48802.53</v>
          </cell>
          <cell r="E36">
            <v>48802.53</v>
          </cell>
        </row>
        <row r="37">
          <cell r="B37" t="str">
            <v>Penjaga</v>
          </cell>
          <cell r="C37" t="str">
            <v>oh</v>
          </cell>
          <cell r="D37">
            <v>60250</v>
          </cell>
          <cell r="E37">
            <v>60250</v>
          </cell>
        </row>
        <row r="38">
          <cell r="B38" t="str">
            <v>Pemasak aspal</v>
          </cell>
          <cell r="C38" t="str">
            <v>oh</v>
          </cell>
          <cell r="D38">
            <v>48802.53</v>
          </cell>
          <cell r="E38">
            <v>48802.53</v>
          </cell>
        </row>
        <row r="39">
          <cell r="B39" t="str">
            <v>Pengangkut air</v>
          </cell>
          <cell r="C39" t="str">
            <v>oh</v>
          </cell>
          <cell r="D39">
            <v>48802.53</v>
          </cell>
          <cell r="E39">
            <v>48802.53</v>
          </cell>
        </row>
        <row r="41">
          <cell r="B41" t="str">
            <v>MATERIAL/BAHAN</v>
          </cell>
        </row>
        <row r="43">
          <cell r="B43" t="str">
            <v>Alang-alang</v>
          </cell>
          <cell r="C43" t="str">
            <v>ikat</v>
          </cell>
          <cell r="D43">
            <v>1500</v>
          </cell>
        </row>
        <row r="44">
          <cell r="B44" t="str">
            <v>Alat-alat bantu**</v>
          </cell>
          <cell r="C44" t="str">
            <v>set</v>
          </cell>
          <cell r="D44">
            <v>134900</v>
          </cell>
          <cell r="E44">
            <v>134900</v>
          </cell>
        </row>
        <row r="45">
          <cell r="B45" t="str">
            <v>All socket reducer PVC ø 100 x 80 (mm)</v>
          </cell>
          <cell r="C45" t="str">
            <v>unit</v>
          </cell>
          <cell r="D45">
            <v>75000</v>
          </cell>
          <cell r="E45">
            <v>75000</v>
          </cell>
        </row>
        <row r="46">
          <cell r="B46" t="str">
            <v>All socket reducer PVC ø 80 x 50 (mm)</v>
          </cell>
          <cell r="C46" t="str">
            <v>unit</v>
          </cell>
          <cell r="D46">
            <v>50000</v>
          </cell>
          <cell r="E46">
            <v>50000</v>
          </cell>
        </row>
        <row r="47">
          <cell r="B47" t="str">
            <v xml:space="preserve">Aluminium foil </v>
          </cell>
          <cell r="C47" t="str">
            <v>m²</v>
          </cell>
          <cell r="D47">
            <v>92000</v>
          </cell>
          <cell r="E47">
            <v>92000</v>
          </cell>
        </row>
        <row r="48">
          <cell r="B48" t="str">
            <v>Amplas</v>
          </cell>
          <cell r="C48" t="str">
            <v>lembar</v>
          </cell>
          <cell r="D48">
            <v>11600</v>
          </cell>
          <cell r="E48">
            <v>11600</v>
          </cell>
        </row>
        <row r="49">
          <cell r="B49" t="str">
            <v>Aspal bitumen</v>
          </cell>
          <cell r="C49" t="str">
            <v>kg</v>
          </cell>
          <cell r="D49">
            <v>12330.36</v>
          </cell>
          <cell r="E49">
            <v>12330.36</v>
          </cell>
        </row>
        <row r="50">
          <cell r="B50" t="str">
            <v xml:space="preserve">Atap alumunium super sheet uk. 1,8 x 6 (m), t = 0,2 mm (berwarna) </v>
          </cell>
          <cell r="C50" t="str">
            <v>m²</v>
          </cell>
          <cell r="D50">
            <v>265800</v>
          </cell>
          <cell r="E50">
            <v>265800</v>
          </cell>
        </row>
        <row r="51">
          <cell r="B51" t="str">
            <v>Atap asbes gelombang uk. 1,50 x 0,90 (m) tebal 4 mm</v>
          </cell>
          <cell r="C51" t="str">
            <v>lembar</v>
          </cell>
          <cell r="D51">
            <v>36814.699999999997</v>
          </cell>
          <cell r="E51">
            <v>36814.699999999997</v>
          </cell>
        </row>
        <row r="52">
          <cell r="B52" t="str">
            <v>Atap asbes gelombang uk. 1,50 x 1,05 (m) tebal 4 mm</v>
          </cell>
          <cell r="C52" t="str">
            <v>lembar</v>
          </cell>
          <cell r="D52">
            <v>71500</v>
          </cell>
          <cell r="E52">
            <v>71500</v>
          </cell>
        </row>
        <row r="53">
          <cell r="B53" t="str">
            <v>Atap asbes gelombang uk. 1,50 x 1,05 (m) tebal 6 mm</v>
          </cell>
          <cell r="C53" t="str">
            <v>lembar</v>
          </cell>
          <cell r="D53">
            <v>107200</v>
          </cell>
          <cell r="E53">
            <v>107200</v>
          </cell>
        </row>
        <row r="54">
          <cell r="B54" t="str">
            <v>Atap asbes gelombang uk. 1,80 x 0,92 (m) tebal 5 mm</v>
          </cell>
          <cell r="C54" t="str">
            <v>lembar</v>
          </cell>
          <cell r="D54">
            <v>41000</v>
          </cell>
          <cell r="E54">
            <v>41000</v>
          </cell>
        </row>
        <row r="55">
          <cell r="B55" t="str">
            <v>Atap asbes gelombang uk. 1,80 x 1,05 (m) tebal 4 mm</v>
          </cell>
          <cell r="C55" t="str">
            <v>lembar</v>
          </cell>
          <cell r="D55">
            <v>78500</v>
          </cell>
          <cell r="E55">
            <v>78500</v>
          </cell>
        </row>
        <row r="56">
          <cell r="B56" t="str">
            <v>Atap asbes gelombang uk. 1,80 x 1,08 (m) tebal 6 mm</v>
          </cell>
          <cell r="C56" t="str">
            <v>lembar</v>
          </cell>
          <cell r="D56">
            <v>55500</v>
          </cell>
          <cell r="E56">
            <v>55500</v>
          </cell>
        </row>
        <row r="57">
          <cell r="B57" t="str">
            <v>Atap asbes gelombang uk. 2,00 x 0,92 (m) tebal 5 mm</v>
          </cell>
          <cell r="C57" t="str">
            <v>lembar</v>
          </cell>
          <cell r="D57">
            <v>114400</v>
          </cell>
          <cell r="E57">
            <v>114400</v>
          </cell>
        </row>
        <row r="58">
          <cell r="B58" t="str">
            <v>Atap asbes gelombang uk. 2,10 x 1,05 (m) tebal 4 mm</v>
          </cell>
          <cell r="C58" t="str">
            <v>lembar</v>
          </cell>
          <cell r="D58">
            <v>91600</v>
          </cell>
          <cell r="E58">
            <v>91600</v>
          </cell>
        </row>
        <row r="59">
          <cell r="B59" t="str">
            <v>Atap asbes gelombang uk. 2,10 x 1,08 (m) tebal 6 mm</v>
          </cell>
          <cell r="C59" t="str">
            <v>lembar</v>
          </cell>
          <cell r="D59">
            <v>137100</v>
          </cell>
          <cell r="E59">
            <v>137100</v>
          </cell>
        </row>
        <row r="60">
          <cell r="B60" t="str">
            <v>Atap asbes gelombang uk. 2,25 x 0,92 (m) tebal 5 mm</v>
          </cell>
          <cell r="C60" t="str">
            <v>lembar</v>
          </cell>
          <cell r="D60">
            <v>128700</v>
          </cell>
          <cell r="E60">
            <v>128700</v>
          </cell>
        </row>
        <row r="61">
          <cell r="B61" t="str">
            <v>Atap asbes gelombang uk. 2,40 x 1,05 (m) tebal 4 mm</v>
          </cell>
          <cell r="C61" t="str">
            <v>lembar</v>
          </cell>
          <cell r="D61">
            <v>96400</v>
          </cell>
          <cell r="E61">
            <v>96400</v>
          </cell>
        </row>
        <row r="62">
          <cell r="B62" t="str">
            <v>Atap asbes gelombang uk. 2,40 x 1,08 (m) tebal 6 mm</v>
          </cell>
          <cell r="C62" t="str">
            <v>lembar</v>
          </cell>
          <cell r="D62">
            <v>144600</v>
          </cell>
          <cell r="E62">
            <v>144600</v>
          </cell>
        </row>
        <row r="63">
          <cell r="B63" t="str">
            <v>Atap asbes gelombang uk. 2,50 x 0,92 (m) tebal 5 mm</v>
          </cell>
          <cell r="C63" t="str">
            <v>lembar</v>
          </cell>
          <cell r="D63">
            <v>143000</v>
          </cell>
          <cell r="E63">
            <v>143000</v>
          </cell>
        </row>
        <row r="64">
          <cell r="B64" t="str">
            <v>Atap asbes gelombang uk. 2,70 x 1,05 (m) tebal 4 mm</v>
          </cell>
          <cell r="C64" t="str">
            <v>lembar</v>
          </cell>
          <cell r="D64">
            <v>116700</v>
          </cell>
          <cell r="E64">
            <v>116700</v>
          </cell>
        </row>
        <row r="65">
          <cell r="B65" t="str">
            <v>Atap asbes gelombang uk. 2,70 x 1,08 (m) tebal 6 mm</v>
          </cell>
          <cell r="C65" t="str">
            <v>lembar</v>
          </cell>
          <cell r="D65">
            <v>175000</v>
          </cell>
          <cell r="E65">
            <v>175000</v>
          </cell>
        </row>
        <row r="66">
          <cell r="B66" t="str">
            <v>Atap asbes gelombang uk. 3,00 x 1,05 (m) tebal 4 mm</v>
          </cell>
          <cell r="C66" t="str">
            <v>lembar</v>
          </cell>
          <cell r="D66">
            <v>126800</v>
          </cell>
          <cell r="E66">
            <v>126800</v>
          </cell>
        </row>
        <row r="67">
          <cell r="B67" t="str">
            <v>Atap asbes gelombang uk. 3,00 x 1,08 (m) tebal 6 mm</v>
          </cell>
          <cell r="C67" t="str">
            <v>lembar</v>
          </cell>
          <cell r="D67">
            <v>189700</v>
          </cell>
          <cell r="E67">
            <v>189700</v>
          </cell>
        </row>
        <row r="68">
          <cell r="B68" t="str">
            <v>Foldimg Gate ( tebal 2 mm )</v>
          </cell>
          <cell r="C68" t="str">
            <v>m2</v>
          </cell>
          <cell r="D68">
            <v>733471.2</v>
          </cell>
          <cell r="E68">
            <v>733471.2</v>
          </cell>
        </row>
        <row r="69">
          <cell r="B69" t="str">
            <v>Folding Gate ( tebal 3 mm )</v>
          </cell>
          <cell r="C69" t="str">
            <v>m2</v>
          </cell>
          <cell r="D69">
            <v>900169.2</v>
          </cell>
          <cell r="E69">
            <v>900169.2</v>
          </cell>
        </row>
        <row r="70">
          <cell r="B70" t="str">
            <v>Atap genteng (standar KIA)</v>
          </cell>
          <cell r="C70" t="str">
            <v>lembar</v>
          </cell>
          <cell r="D70">
            <v>14300</v>
          </cell>
          <cell r="E70">
            <v>14300</v>
          </cell>
        </row>
        <row r="71">
          <cell r="B71" t="str">
            <v>Atap genteng beton ( jenis press)</v>
          </cell>
          <cell r="C71" t="str">
            <v>buah</v>
          </cell>
          <cell r="D71">
            <v>4961.25</v>
          </cell>
          <cell r="E71">
            <v>4961.25</v>
          </cell>
        </row>
        <row r="72">
          <cell r="B72" t="str">
            <v>Atap genteng kodok</v>
          </cell>
          <cell r="C72" t="str">
            <v>buah</v>
          </cell>
          <cell r="D72">
            <v>3150</v>
          </cell>
          <cell r="E72">
            <v>3150</v>
          </cell>
        </row>
        <row r="73">
          <cell r="B73" t="str">
            <v>Atap genteng soka</v>
          </cell>
          <cell r="C73" t="str">
            <v>buah</v>
          </cell>
          <cell r="D73">
            <v>2646</v>
          </cell>
          <cell r="E73">
            <v>2646</v>
          </cell>
        </row>
        <row r="74">
          <cell r="B74" t="str">
            <v>Atap metal (biasa / polos)</v>
          </cell>
          <cell r="C74" t="str">
            <v>lembar</v>
          </cell>
          <cell r="D74">
            <v>88300</v>
          </cell>
          <cell r="E74">
            <v>88300</v>
          </cell>
        </row>
        <row r="75">
          <cell r="B75" t="str">
            <v>Atap metal batuan /tekstur</v>
          </cell>
          <cell r="C75" t="str">
            <v>lembar</v>
          </cell>
          <cell r="D75">
            <v>97100</v>
          </cell>
          <cell r="E75">
            <v>97100</v>
          </cell>
        </row>
        <row r="76">
          <cell r="B76" t="str">
            <v>Atap seng fibreglass tebal</v>
          </cell>
          <cell r="C76" t="str">
            <v>lembar</v>
          </cell>
          <cell r="D76">
            <v>158000</v>
          </cell>
          <cell r="E76">
            <v>158000</v>
          </cell>
        </row>
        <row r="77">
          <cell r="B77" t="str">
            <v>Atap seng gelombang bjls 20 uk. 0,914 x 1,829 (m)</v>
          </cell>
          <cell r="C77" t="str">
            <v>lembar</v>
          </cell>
          <cell r="D77">
            <v>74800</v>
          </cell>
          <cell r="E77">
            <v>74800</v>
          </cell>
        </row>
        <row r="78">
          <cell r="B78" t="str">
            <v>Air Release Valve dia 25 mm</v>
          </cell>
          <cell r="C78" t="str">
            <v>Unit</v>
          </cell>
          <cell r="D78">
            <v>2193411.7799999998</v>
          </cell>
          <cell r="E78">
            <v>2193411.7799999998</v>
          </cell>
        </row>
        <row r="79">
          <cell r="B79" t="str">
            <v>Air Release Valve dia 50 mm</v>
          </cell>
          <cell r="C79" t="str">
            <v>Unit</v>
          </cell>
          <cell r="D79">
            <v>2741848.2</v>
          </cell>
          <cell r="E79">
            <v>2741848.2</v>
          </cell>
        </row>
        <row r="80">
          <cell r="B80" t="str">
            <v>Gorong-gorong/Buis beton dia "100</v>
          </cell>
          <cell r="C80" t="str">
            <v>m'</v>
          </cell>
          <cell r="D80">
            <v>1134000</v>
          </cell>
          <cell r="E80">
            <v>1134000</v>
          </cell>
        </row>
        <row r="81">
          <cell r="B81" t="str">
            <v>Gorong-gorong/Buis beton dia "80</v>
          </cell>
          <cell r="C81" t="str">
            <v>m'</v>
          </cell>
          <cell r="D81">
            <v>913500</v>
          </cell>
          <cell r="E81">
            <v>913500</v>
          </cell>
        </row>
        <row r="82">
          <cell r="B82" t="str">
            <v>Gorong-gorong/Buis beton dia "60</v>
          </cell>
          <cell r="C82" t="str">
            <v>m'</v>
          </cell>
          <cell r="D82">
            <v>693000</v>
          </cell>
          <cell r="E82">
            <v>693000</v>
          </cell>
        </row>
        <row r="83">
          <cell r="B83" t="str">
            <v>Bak cuci piring (sink) stainless steel 1 lobang</v>
          </cell>
          <cell r="C83" t="str">
            <v>buah</v>
          </cell>
          <cell r="D83">
            <v>321200</v>
          </cell>
          <cell r="E83">
            <v>321200</v>
          </cell>
        </row>
        <row r="84">
          <cell r="B84" t="str">
            <v>Bak cuci piring (sink) stainless steel 2 lobang</v>
          </cell>
          <cell r="C84" t="str">
            <v>buah</v>
          </cell>
          <cell r="D84">
            <v>644200</v>
          </cell>
          <cell r="E84">
            <v>644200</v>
          </cell>
        </row>
        <row r="85">
          <cell r="B85" t="str">
            <v>Bak mandi fibreglass volume 0,15 m³</v>
          </cell>
          <cell r="C85" t="str">
            <v>buah</v>
          </cell>
          <cell r="D85">
            <v>317700</v>
          </cell>
          <cell r="E85">
            <v>317700</v>
          </cell>
        </row>
        <row r="86">
          <cell r="B86" t="str">
            <v>Bak mandi fibreglass volume 0,30 m³</v>
          </cell>
          <cell r="C86" t="str">
            <v>buah</v>
          </cell>
          <cell r="D86">
            <v>353000</v>
          </cell>
          <cell r="E86">
            <v>353000</v>
          </cell>
        </row>
        <row r="87">
          <cell r="B87" t="str">
            <v>Bak mandi fibreglass volume 1,00 m³</v>
          </cell>
          <cell r="C87" t="str">
            <v>buah</v>
          </cell>
          <cell r="D87">
            <v>494200</v>
          </cell>
          <cell r="E87">
            <v>494200</v>
          </cell>
        </row>
        <row r="88">
          <cell r="B88" t="str">
            <v>Bak mandi jenis bathtub</v>
          </cell>
          <cell r="C88" t="str">
            <v>buah</v>
          </cell>
          <cell r="D88">
            <v>1750000</v>
          </cell>
          <cell r="E88">
            <v>1750000</v>
          </cell>
        </row>
        <row r="89">
          <cell r="B89" t="str">
            <v>Bataco</v>
          </cell>
          <cell r="C89" t="str">
            <v>buah</v>
          </cell>
          <cell r="D89">
            <v>2115</v>
          </cell>
          <cell r="E89">
            <v>2115</v>
          </cell>
        </row>
        <row r="90">
          <cell r="B90" t="str">
            <v>Batacote</v>
          </cell>
          <cell r="C90" t="str">
            <v>m²</v>
          </cell>
          <cell r="D90">
            <v>61800</v>
          </cell>
          <cell r="E90">
            <v>61800</v>
          </cell>
        </row>
        <row r="91">
          <cell r="B91" t="str">
            <v>Batu alam tempel</v>
          </cell>
          <cell r="C91" t="str">
            <v>m²</v>
          </cell>
          <cell r="D91">
            <v>441300</v>
          </cell>
          <cell r="E91">
            <v>441300</v>
          </cell>
        </row>
        <row r="92">
          <cell r="B92" t="str">
            <v>Batu apung</v>
          </cell>
          <cell r="C92" t="str">
            <v>kg</v>
          </cell>
          <cell r="D92">
            <v>2600</v>
          </cell>
          <cell r="E92">
            <v>2600</v>
          </cell>
        </row>
        <row r="93">
          <cell r="B93" t="str">
            <v>Batu bata berongga uk. 5 x 11 x 24 (cm)</v>
          </cell>
          <cell r="C93" t="str">
            <v>buah</v>
          </cell>
          <cell r="D93">
            <v>2600</v>
          </cell>
          <cell r="E93">
            <v>2600</v>
          </cell>
        </row>
        <row r="94">
          <cell r="B94" t="str">
            <v>Batu bata merah (lokal)</v>
          </cell>
          <cell r="C94" t="str">
            <v>bh</v>
          </cell>
          <cell r="D94">
            <v>1800</v>
          </cell>
          <cell r="E94">
            <v>1800</v>
          </cell>
        </row>
        <row r="95">
          <cell r="B95" t="str">
            <v>Batu bata besar ( 8x8x20 ) cm</v>
          </cell>
          <cell r="C95" t="str">
            <v>bh</v>
          </cell>
          <cell r="D95">
            <v>1764</v>
          </cell>
          <cell r="E95">
            <v>1764</v>
          </cell>
        </row>
        <row r="96">
          <cell r="B96" t="str">
            <v>Batu bata kecil ( 5x8x20 ) cm</v>
          </cell>
          <cell r="C96" t="str">
            <v>bh</v>
          </cell>
          <cell r="D96">
            <v>1512</v>
          </cell>
          <cell r="E96">
            <v>1512</v>
          </cell>
        </row>
        <row r="97">
          <cell r="B97" t="str">
            <v>Batu belah 10 - 15 (cm)</v>
          </cell>
          <cell r="C97" t="str">
            <v>m³</v>
          </cell>
          <cell r="D97">
            <v>511000</v>
          </cell>
          <cell r="E97">
            <v>511000</v>
          </cell>
        </row>
        <row r="98">
          <cell r="B98" t="str">
            <v>Batu belah 15 - 20 (cm)</v>
          </cell>
          <cell r="C98" t="str">
            <v>m³</v>
          </cell>
          <cell r="D98">
            <v>401500</v>
          </cell>
          <cell r="E98">
            <v>401500</v>
          </cell>
        </row>
        <row r="99">
          <cell r="B99" t="str">
            <v>Batu gunung (quarry)</v>
          </cell>
          <cell r="C99" t="str">
            <v>m³</v>
          </cell>
          <cell r="D99">
            <v>401500</v>
          </cell>
          <cell r="E99">
            <v>401500</v>
          </cell>
        </row>
        <row r="100">
          <cell r="B100" t="str">
            <v>Batu kali bulat</v>
          </cell>
          <cell r="C100" t="str">
            <v>m³</v>
          </cell>
          <cell r="D100">
            <v>100600</v>
          </cell>
          <cell r="E100">
            <v>100600</v>
          </cell>
        </row>
        <row r="101">
          <cell r="B101" t="str">
            <v>Batu kapur</v>
          </cell>
          <cell r="C101" t="str">
            <v>m³</v>
          </cell>
          <cell r="D101">
            <v>97100</v>
          </cell>
          <cell r="E101">
            <v>97100</v>
          </cell>
        </row>
        <row r="102">
          <cell r="B102" t="str">
            <v>Batu kerikil ayak / batu saring / kerai</v>
          </cell>
          <cell r="C102" t="str">
            <v>m³</v>
          </cell>
          <cell r="D102">
            <v>207400</v>
          </cell>
          <cell r="E102">
            <v>207400</v>
          </cell>
        </row>
        <row r="103">
          <cell r="B103" t="str">
            <v>Batu kerikil dari galian bukit</v>
          </cell>
          <cell r="C103" t="str">
            <v>m³</v>
          </cell>
          <cell r="D103">
            <v>176500</v>
          </cell>
          <cell r="E103">
            <v>176500</v>
          </cell>
        </row>
        <row r="104">
          <cell r="B104" t="str">
            <v>Batu kerikil sungai (dengan pasir)</v>
          </cell>
          <cell r="C104" t="str">
            <v>m³</v>
          </cell>
          <cell r="D104">
            <v>203000</v>
          </cell>
          <cell r="E104">
            <v>203000</v>
          </cell>
        </row>
        <row r="105">
          <cell r="B105" t="str">
            <v>Batu paras</v>
          </cell>
          <cell r="C105" t="str">
            <v>m²</v>
          </cell>
          <cell r="D105">
            <v>441300</v>
          </cell>
          <cell r="E105">
            <v>441300</v>
          </cell>
        </row>
        <row r="106">
          <cell r="B106" t="str">
            <v>Batu kacang</v>
          </cell>
          <cell r="C106" t="str">
            <v>m3</v>
          </cell>
          <cell r="D106">
            <v>416745</v>
          </cell>
          <cell r="E106">
            <v>416745</v>
          </cell>
        </row>
        <row r="107">
          <cell r="B107" t="str">
            <v>Batu pecah 0,5 - 1 (cm)</v>
          </cell>
          <cell r="C107" t="str">
            <v>m³</v>
          </cell>
          <cell r="D107">
            <v>374125</v>
          </cell>
          <cell r="E107">
            <v>374125</v>
          </cell>
        </row>
        <row r="108">
          <cell r="B108" t="str">
            <v>Batu pecah 1 - 2 (cm)</v>
          </cell>
          <cell r="C108" t="str">
            <v>m³</v>
          </cell>
          <cell r="D108">
            <v>446516.67</v>
          </cell>
          <cell r="E108">
            <v>446516.67</v>
          </cell>
        </row>
        <row r="109">
          <cell r="B109" t="str">
            <v>Batu pecah 2 - 3 (cm)</v>
          </cell>
          <cell r="C109" t="str">
            <v>m³</v>
          </cell>
          <cell r="D109">
            <v>455520</v>
          </cell>
          <cell r="E109">
            <v>455520</v>
          </cell>
        </row>
        <row r="110">
          <cell r="B110" t="str">
            <v>Batu pecah 3 - 5 (cm)</v>
          </cell>
          <cell r="C110" t="str">
            <v>m³</v>
          </cell>
          <cell r="D110">
            <v>455520</v>
          </cell>
          <cell r="E110">
            <v>455520</v>
          </cell>
        </row>
        <row r="111">
          <cell r="B111" t="str">
            <v>Batu pecah 5 - 7 (cm)</v>
          </cell>
          <cell r="C111" t="str">
            <v>m³</v>
          </cell>
          <cell r="D111">
            <v>601397.36</v>
          </cell>
          <cell r="E111">
            <v>601397.36</v>
          </cell>
        </row>
        <row r="112">
          <cell r="B112" t="str">
            <v>Batu pecah 7 - 10 (cm)</v>
          </cell>
          <cell r="C112" t="str">
            <v>m³</v>
          </cell>
          <cell r="D112">
            <v>291200</v>
          </cell>
          <cell r="E112">
            <v>291200</v>
          </cell>
        </row>
        <row r="113">
          <cell r="B113" t="str">
            <v>Batu teraso</v>
          </cell>
          <cell r="C113" t="str">
            <v>m³</v>
          </cell>
          <cell r="D113">
            <v>185300</v>
          </cell>
          <cell r="E113">
            <v>185300</v>
          </cell>
        </row>
        <row r="114">
          <cell r="B114" t="str">
            <v>Baut / mur baja</v>
          </cell>
          <cell r="C114" t="str">
            <v>buah</v>
          </cell>
          <cell r="D114">
            <v>10600</v>
          </cell>
          <cell r="E114">
            <v>10600</v>
          </cell>
        </row>
        <row r="115">
          <cell r="B115" t="str">
            <v>Baut klem</v>
          </cell>
          <cell r="C115" t="str">
            <v>buah</v>
          </cell>
          <cell r="D115">
            <v>7900</v>
          </cell>
          <cell r="E115">
            <v>7900</v>
          </cell>
        </row>
        <row r="116">
          <cell r="B116" t="str">
            <v>Bensin premium</v>
          </cell>
          <cell r="C116" t="str">
            <v>liter</v>
          </cell>
          <cell r="D116">
            <v>5670</v>
          </cell>
          <cell r="E116">
            <v>5670</v>
          </cell>
        </row>
        <row r="117">
          <cell r="B117" t="str">
            <v>Besi baja profil IWF</v>
          </cell>
          <cell r="C117" t="str">
            <v>kg</v>
          </cell>
          <cell r="D117">
            <v>44100</v>
          </cell>
          <cell r="E117">
            <v>44100</v>
          </cell>
        </row>
        <row r="118">
          <cell r="B118" t="str">
            <v>Besi baut kuda-kuda</v>
          </cell>
          <cell r="C118" t="str">
            <v>kg</v>
          </cell>
          <cell r="D118">
            <v>19800</v>
          </cell>
          <cell r="E118">
            <v>19800</v>
          </cell>
        </row>
        <row r="119">
          <cell r="B119" t="str">
            <v>Besi beton</v>
          </cell>
          <cell r="C119" t="str">
            <v>kg</v>
          </cell>
          <cell r="D119">
            <v>19656</v>
          </cell>
          <cell r="E119">
            <v>19656</v>
          </cell>
        </row>
        <row r="120">
          <cell r="B120" t="str">
            <v>Besi jaring kawat baja</v>
          </cell>
          <cell r="C120" t="str">
            <v>kg</v>
          </cell>
          <cell r="D120">
            <v>19400</v>
          </cell>
          <cell r="E120">
            <v>19400</v>
          </cell>
        </row>
        <row r="121">
          <cell r="B121" t="str">
            <v>Besi prestressed polos</v>
          </cell>
          <cell r="C121" t="str">
            <v>kg</v>
          </cell>
          <cell r="D121">
            <v>22900</v>
          </cell>
          <cell r="E121">
            <v>22900</v>
          </cell>
        </row>
        <row r="122">
          <cell r="B122" t="str">
            <v>Besi siku</v>
          </cell>
          <cell r="C122" t="str">
            <v>6 m'</v>
          </cell>
          <cell r="D122">
            <v>315945</v>
          </cell>
          <cell r="E122">
            <v>315945</v>
          </cell>
        </row>
        <row r="123">
          <cell r="B123" t="str">
            <v>Besi strip</v>
          </cell>
          <cell r="C123" t="str">
            <v>kg</v>
          </cell>
          <cell r="D123">
            <v>53550</v>
          </cell>
          <cell r="E123">
            <v>53550</v>
          </cell>
        </row>
        <row r="124">
          <cell r="B124" t="str">
            <v>Kawat</v>
          </cell>
          <cell r="C124" t="str">
            <v>kg</v>
          </cell>
          <cell r="D124">
            <v>23730</v>
          </cell>
          <cell r="E124">
            <v>23730</v>
          </cell>
        </row>
        <row r="125">
          <cell r="B125" t="str">
            <v>Plat kembang 3 mm</v>
          </cell>
          <cell r="C125" t="str">
            <v>m2</v>
          </cell>
          <cell r="D125">
            <v>200037.6</v>
          </cell>
          <cell r="E125">
            <v>200037.6</v>
          </cell>
        </row>
        <row r="126">
          <cell r="B126" t="str">
            <v>Besi strip 2 x 3</v>
          </cell>
          <cell r="C126" t="str">
            <v>m'</v>
          </cell>
          <cell r="D126">
            <v>29100</v>
          </cell>
          <cell r="E126">
            <v>29100</v>
          </cell>
        </row>
        <row r="127">
          <cell r="B127" t="str">
            <v>Bend C1 dia 200 mm x 45 ff</v>
          </cell>
          <cell r="C127" t="str">
            <v>m'</v>
          </cell>
          <cell r="D127">
            <v>651622.86</v>
          </cell>
          <cell r="E127">
            <v>651622.86</v>
          </cell>
        </row>
        <row r="128">
          <cell r="B128" t="str">
            <v>Bend C1 dia 200 mm x 90 ff</v>
          </cell>
          <cell r="C128" t="str">
            <v>m'</v>
          </cell>
          <cell r="D128">
            <v>1645142.94</v>
          </cell>
          <cell r="E128">
            <v>1645142.94</v>
          </cell>
        </row>
        <row r="129">
          <cell r="B129" t="str">
            <v>Bend PVC 100 x 90</v>
          </cell>
          <cell r="C129" t="str">
            <v>Unit</v>
          </cell>
          <cell r="D129">
            <v>626618.16</v>
          </cell>
          <cell r="E129">
            <v>626618.16</v>
          </cell>
        </row>
        <row r="130">
          <cell r="B130" t="str">
            <v>Bend PVC 150 x 90</v>
          </cell>
          <cell r="C130" t="str">
            <v>Unit</v>
          </cell>
          <cell r="D130">
            <v>822487.68</v>
          </cell>
          <cell r="E130">
            <v>822487.68</v>
          </cell>
        </row>
        <row r="131">
          <cell r="B131" t="str">
            <v>Bend PVC 50 x 90</v>
          </cell>
          <cell r="C131" t="str">
            <v>Unit</v>
          </cell>
          <cell r="D131">
            <v>182701.26</v>
          </cell>
          <cell r="E131">
            <v>182701.26</v>
          </cell>
        </row>
        <row r="132">
          <cell r="B132" t="str">
            <v>Bend PVC 80 x 90</v>
          </cell>
          <cell r="C132" t="str">
            <v>Unit</v>
          </cell>
          <cell r="D132">
            <v>274051.26</v>
          </cell>
          <cell r="E132">
            <v>274051.26</v>
          </cell>
        </row>
        <row r="133">
          <cell r="B133" t="str">
            <v>Besi teralis ø 6 mm - 10 mm</v>
          </cell>
          <cell r="C133" t="str">
            <v>m'</v>
          </cell>
          <cell r="D133">
            <v>29100</v>
          </cell>
          <cell r="E133">
            <v>29100</v>
          </cell>
        </row>
        <row r="134">
          <cell r="B134" t="str">
            <v>Bilik bambu kering, uk. 1,5 x 4 (m)</v>
          </cell>
          <cell r="C134" t="str">
            <v>buah</v>
          </cell>
          <cell r="D134">
            <v>61800</v>
          </cell>
          <cell r="E134">
            <v>61800</v>
          </cell>
        </row>
        <row r="135">
          <cell r="B135" t="str">
            <v>Bliksem spit penangkal petir</v>
          </cell>
          <cell r="C135" t="str">
            <v>buah</v>
          </cell>
          <cell r="D135">
            <v>101500</v>
          </cell>
          <cell r="E135">
            <v>101500</v>
          </cell>
        </row>
        <row r="136">
          <cell r="B136" t="str">
            <v xml:space="preserve">Bondbeam uk. 40 x 20 x 20 (cm) </v>
          </cell>
          <cell r="C136" t="str">
            <v>buah</v>
          </cell>
          <cell r="D136">
            <v>64400</v>
          </cell>
          <cell r="E136">
            <v>64400</v>
          </cell>
        </row>
        <row r="137">
          <cell r="B137" t="str">
            <v>Box sekering, 1 goup / phase</v>
          </cell>
          <cell r="C137" t="str">
            <v>buah</v>
          </cell>
          <cell r="D137">
            <v>59800</v>
          </cell>
          <cell r="E137">
            <v>59800</v>
          </cell>
        </row>
        <row r="138">
          <cell r="B138" t="str">
            <v>Box sekering, 2 goup / phase</v>
          </cell>
          <cell r="C138" t="str">
            <v>buah</v>
          </cell>
          <cell r="D138">
            <v>72300</v>
          </cell>
          <cell r="E138">
            <v>72300</v>
          </cell>
        </row>
        <row r="139">
          <cell r="B139" t="str">
            <v>Box sekering, 3 goup / phase</v>
          </cell>
          <cell r="C139" t="str">
            <v>buah</v>
          </cell>
          <cell r="D139">
            <v>82300</v>
          </cell>
          <cell r="E139">
            <v>82300</v>
          </cell>
        </row>
        <row r="140">
          <cell r="B140" t="str">
            <v>Box sekering</v>
          </cell>
          <cell r="C140" t="str">
            <v>set</v>
          </cell>
          <cell r="D140">
            <v>56700</v>
          </cell>
          <cell r="E140">
            <v>56700</v>
          </cell>
        </row>
        <row r="141">
          <cell r="B141" t="str">
            <v>Box Water Meter</v>
          </cell>
          <cell r="C141" t="str">
            <v>bh</v>
          </cell>
          <cell r="D141">
            <v>44100</v>
          </cell>
          <cell r="E141">
            <v>44100</v>
          </cell>
        </row>
        <row r="142">
          <cell r="B142" t="str">
            <v>Bola lam pijar</v>
          </cell>
          <cell r="C142" t="str">
            <v>bh</v>
          </cell>
          <cell r="D142">
            <v>6300</v>
          </cell>
          <cell r="E142">
            <v>6300</v>
          </cell>
        </row>
        <row r="143">
          <cell r="B143" t="str">
            <v>Bola lampu TL.20 W</v>
          </cell>
          <cell r="C143" t="str">
            <v>bh</v>
          </cell>
          <cell r="D143">
            <v>28350</v>
          </cell>
          <cell r="E143">
            <v>28350</v>
          </cell>
        </row>
        <row r="144">
          <cell r="B144" t="str">
            <v xml:space="preserve">Bubungan atap (nok) alumunium standar 40 cm, swg. 22 </v>
          </cell>
          <cell r="C144" t="str">
            <v>m²</v>
          </cell>
          <cell r="D144">
            <v>85600</v>
          </cell>
          <cell r="E144">
            <v>85600</v>
          </cell>
        </row>
        <row r="145">
          <cell r="B145" t="str">
            <v xml:space="preserve">Bubungan atap (nok) asbes sepasang </v>
          </cell>
          <cell r="C145" t="str">
            <v>lembar</v>
          </cell>
          <cell r="D145">
            <v>61800</v>
          </cell>
          <cell r="E145">
            <v>61800</v>
          </cell>
        </row>
        <row r="146">
          <cell r="B146" t="str">
            <v>Bubungan atap (nok) genteng (standar KIA)</v>
          </cell>
          <cell r="C146" t="str">
            <v>buah</v>
          </cell>
          <cell r="D146">
            <v>43200</v>
          </cell>
          <cell r="E146">
            <v>43200</v>
          </cell>
        </row>
        <row r="147">
          <cell r="B147" t="str">
            <v>Bubungan atap (nok) genteng beton</v>
          </cell>
          <cell r="C147" t="str">
            <v>buah</v>
          </cell>
          <cell r="D147">
            <v>5433.75</v>
          </cell>
          <cell r="E147">
            <v>5433.75</v>
          </cell>
        </row>
        <row r="148">
          <cell r="B148" t="str">
            <v>Bubungan atap (nok) genteng kodok</v>
          </cell>
          <cell r="C148" t="str">
            <v>buah</v>
          </cell>
          <cell r="D148">
            <v>7200</v>
          </cell>
          <cell r="E148">
            <v>7200</v>
          </cell>
        </row>
        <row r="149">
          <cell r="B149" t="str">
            <v>Bubungan atap (nok) genteng soka</v>
          </cell>
          <cell r="C149" t="str">
            <v>buah</v>
          </cell>
          <cell r="D149">
            <v>4680</v>
          </cell>
          <cell r="E149">
            <v>4680</v>
          </cell>
        </row>
        <row r="150">
          <cell r="B150" t="str">
            <v>Bubungan atap (nok) metal (biasa / polos)</v>
          </cell>
          <cell r="C150" t="str">
            <v>buah</v>
          </cell>
          <cell r="D150">
            <v>37100</v>
          </cell>
          <cell r="E150">
            <v>37100</v>
          </cell>
        </row>
        <row r="151">
          <cell r="B151" t="str">
            <v>Bubungan atap (nok) metal (standar Rainbow)</v>
          </cell>
          <cell r="C151" t="str">
            <v>m'</v>
          </cell>
          <cell r="D151">
            <v>69700</v>
          </cell>
          <cell r="E151">
            <v>69700</v>
          </cell>
        </row>
        <row r="152">
          <cell r="B152" t="str">
            <v>Buis beton bertulang ø 45 cm - 75 cm</v>
          </cell>
          <cell r="C152" t="str">
            <v>buah</v>
          </cell>
          <cell r="D152">
            <v>494200</v>
          </cell>
          <cell r="E152">
            <v>494200</v>
          </cell>
        </row>
        <row r="153">
          <cell r="B153" t="str">
            <v>Buis beton bertulang ø 75 cm - 120 cm</v>
          </cell>
          <cell r="C153" t="str">
            <v>buah</v>
          </cell>
          <cell r="D153">
            <v>1147300</v>
          </cell>
          <cell r="E153">
            <v>1147300</v>
          </cell>
        </row>
        <row r="154">
          <cell r="B154" t="str">
            <v>Buis beton tak bertulang ø 100 cm</v>
          </cell>
          <cell r="C154" t="str">
            <v>buah</v>
          </cell>
          <cell r="D154">
            <v>460700</v>
          </cell>
          <cell r="E154">
            <v>460700</v>
          </cell>
        </row>
        <row r="155">
          <cell r="B155" t="str">
            <v>Buis beton tak bertulang ø 60 cm</v>
          </cell>
          <cell r="C155" t="str">
            <v>buah</v>
          </cell>
          <cell r="D155">
            <v>105000</v>
          </cell>
          <cell r="E155">
            <v>105000</v>
          </cell>
        </row>
        <row r="156">
          <cell r="B156" t="str">
            <v>Buis beton tak bertulang ø 80 cm</v>
          </cell>
          <cell r="C156" t="str">
            <v>buah</v>
          </cell>
          <cell r="D156">
            <v>460700</v>
          </cell>
          <cell r="E156">
            <v>460700</v>
          </cell>
        </row>
        <row r="157">
          <cell r="B157" t="str">
            <v>Cat besi merk "GENDANG"</v>
          </cell>
          <cell r="C157" t="str">
            <v>kg</v>
          </cell>
          <cell r="D157">
            <v>22176</v>
          </cell>
          <cell r="E157">
            <v>22176</v>
          </cell>
        </row>
        <row r="158">
          <cell r="B158" t="str">
            <v>Cat besi merk "PLATONE"</v>
          </cell>
          <cell r="C158" t="str">
            <v>kg</v>
          </cell>
          <cell r="D158">
            <v>50793.75</v>
          </cell>
          <cell r="E158">
            <v>50793.75</v>
          </cell>
        </row>
        <row r="159">
          <cell r="B159" t="str">
            <v>Cat dasar</v>
          </cell>
          <cell r="C159" t="str">
            <v>kg</v>
          </cell>
          <cell r="D159">
            <v>32700</v>
          </cell>
          <cell r="E159">
            <v>32700</v>
          </cell>
        </row>
        <row r="160">
          <cell r="B160" t="str">
            <v>Cat genteng</v>
          </cell>
          <cell r="C160" t="str">
            <v>kg</v>
          </cell>
          <cell r="D160">
            <v>30693.599999999999</v>
          </cell>
          <cell r="E160">
            <v>30693.599999999999</v>
          </cell>
        </row>
        <row r="161">
          <cell r="B161" t="str">
            <v>Cat jalan</v>
          </cell>
          <cell r="C161" t="str">
            <v>kg</v>
          </cell>
          <cell r="D161">
            <v>63800</v>
          </cell>
          <cell r="E161">
            <v>63800</v>
          </cell>
        </row>
        <row r="162">
          <cell r="B162" t="str">
            <v>Cat jembatan</v>
          </cell>
          <cell r="C162" t="str">
            <v>kg</v>
          </cell>
          <cell r="D162">
            <v>64400</v>
          </cell>
          <cell r="E162">
            <v>64400</v>
          </cell>
        </row>
        <row r="163">
          <cell r="B163" t="str">
            <v>Cat menie</v>
          </cell>
          <cell r="C163" t="str">
            <v>kg</v>
          </cell>
          <cell r="D163">
            <v>18405</v>
          </cell>
          <cell r="E163">
            <v>18405</v>
          </cell>
        </row>
        <row r="164">
          <cell r="B164" t="str">
            <v>Cat kayu</v>
          </cell>
          <cell r="C164" t="str">
            <v>kg</v>
          </cell>
          <cell r="D164">
            <v>42840</v>
          </cell>
          <cell r="E164">
            <v>42840</v>
          </cell>
        </row>
        <row r="165">
          <cell r="B165" t="str">
            <v>Cat minyak</v>
          </cell>
          <cell r="C165" t="str">
            <v>kg</v>
          </cell>
          <cell r="D165">
            <v>59062.5</v>
          </cell>
          <cell r="E165">
            <v>59062.5</v>
          </cell>
        </row>
        <row r="166">
          <cell r="B166" t="str">
            <v>Cat tembok</v>
          </cell>
          <cell r="C166" t="str">
            <v>kg</v>
          </cell>
          <cell r="D166">
            <v>24680</v>
          </cell>
          <cell r="E166">
            <v>24680</v>
          </cell>
        </row>
        <row r="167">
          <cell r="B167" t="str">
            <v>Cat tembok merk "GALATEK"</v>
          </cell>
          <cell r="C167" t="str">
            <v>kg</v>
          </cell>
          <cell r="D167">
            <v>9648.9500000000007</v>
          </cell>
          <cell r="E167">
            <v>9648.9500000000007</v>
          </cell>
        </row>
        <row r="168">
          <cell r="B168" t="str">
            <v>Cat tembok merk "KENLUX"</v>
          </cell>
          <cell r="C168" t="str">
            <v>kg</v>
          </cell>
          <cell r="D168">
            <v>16443</v>
          </cell>
          <cell r="E168">
            <v>16443</v>
          </cell>
        </row>
        <row r="169">
          <cell r="B169" t="str">
            <v>Cat tembok merk "PLATON"</v>
          </cell>
          <cell r="C169" t="str">
            <v>kg</v>
          </cell>
          <cell r="D169">
            <v>15172.5</v>
          </cell>
          <cell r="E169">
            <v>15172.5</v>
          </cell>
        </row>
        <row r="170">
          <cell r="B170" t="str">
            <v>Cat tembok merk "SUPERKEN"</v>
          </cell>
          <cell r="C170" t="str">
            <v>kg</v>
          </cell>
          <cell r="D170">
            <v>12810</v>
          </cell>
          <cell r="E170">
            <v>12810</v>
          </cell>
        </row>
        <row r="171">
          <cell r="B171" t="str">
            <v>Cat vernis</v>
          </cell>
          <cell r="C171" t="str">
            <v>kg</v>
          </cell>
          <cell r="D171">
            <v>19500</v>
          </cell>
          <cell r="E171">
            <v>19500</v>
          </cell>
        </row>
        <row r="172">
          <cell r="B172" t="str">
            <v>Closed duduk (lokal)</v>
          </cell>
          <cell r="C172" t="str">
            <v>buah</v>
          </cell>
          <cell r="D172">
            <v>2047400</v>
          </cell>
          <cell r="E172">
            <v>2047400</v>
          </cell>
        </row>
        <row r="173">
          <cell r="B173" t="str">
            <v>Closed jongkok keramik</v>
          </cell>
          <cell r="C173" t="str">
            <v>buah</v>
          </cell>
          <cell r="D173">
            <v>181400</v>
          </cell>
          <cell r="E173">
            <v>181400</v>
          </cell>
        </row>
        <row r="174">
          <cell r="B174" t="str">
            <v>Closed jongkok porcelaint (lokal)</v>
          </cell>
          <cell r="C174" t="str">
            <v>buah</v>
          </cell>
          <cell r="D174">
            <v>200300</v>
          </cell>
          <cell r="E174">
            <v>200300</v>
          </cell>
        </row>
        <row r="175">
          <cell r="B175" t="str">
            <v>Closed jongkok terasso</v>
          </cell>
          <cell r="C175" t="str">
            <v>buah</v>
          </cell>
          <cell r="D175">
            <v>238300</v>
          </cell>
          <cell r="E175">
            <v>238300</v>
          </cell>
        </row>
        <row r="176">
          <cell r="B176" t="str">
            <v>Closed jongkok keramik leher lurus</v>
          </cell>
          <cell r="C176" t="str">
            <v>bh</v>
          </cell>
          <cell r="D176">
            <v>441000</v>
          </cell>
          <cell r="E176">
            <v>441000</v>
          </cell>
        </row>
        <row r="177">
          <cell r="B177" t="str">
            <v>Closed jongkok keramik leher bengkok</v>
          </cell>
          <cell r="C177" t="str">
            <v>bh</v>
          </cell>
          <cell r="D177">
            <v>143850</v>
          </cell>
          <cell r="E177">
            <v>143850</v>
          </cell>
        </row>
        <row r="178">
          <cell r="B178" t="str">
            <v>Closed duduk keramik uk. Besar</v>
          </cell>
          <cell r="C178" t="str">
            <v>bh</v>
          </cell>
          <cell r="D178">
            <v>1554000</v>
          </cell>
          <cell r="E178">
            <v>1554000</v>
          </cell>
        </row>
        <row r="179">
          <cell r="B179" t="str">
            <v>Closed duduk keramik uk. Kecil</v>
          </cell>
          <cell r="C179" t="str">
            <v>bh</v>
          </cell>
          <cell r="D179">
            <v>383250</v>
          </cell>
          <cell r="E179">
            <v>383250</v>
          </cell>
        </row>
        <row r="180">
          <cell r="B180" t="str">
            <v>Clamp saddle C1 dia 50 x 13 mm</v>
          </cell>
          <cell r="C180" t="str">
            <v>unit</v>
          </cell>
          <cell r="D180">
            <v>91183.679999999993</v>
          </cell>
          <cell r="E180">
            <v>91183.679999999993</v>
          </cell>
        </row>
        <row r="181">
          <cell r="B181" t="str">
            <v>Clamp saddle C1 dia 80 x 13 mm</v>
          </cell>
          <cell r="C181" t="str">
            <v>unit</v>
          </cell>
          <cell r="D181">
            <v>104519.52</v>
          </cell>
          <cell r="E181">
            <v>104519.52</v>
          </cell>
        </row>
        <row r="182">
          <cell r="B182" t="str">
            <v>Clamp saddle PVC dia 50 x 13 mm</v>
          </cell>
          <cell r="C182" t="str">
            <v>unit</v>
          </cell>
          <cell r="D182">
            <v>173365.92</v>
          </cell>
          <cell r="E182">
            <v>173365.92</v>
          </cell>
        </row>
        <row r="183">
          <cell r="B183" t="str">
            <v>Clamp saddle PVC dia 80 x 13 mm</v>
          </cell>
          <cell r="C183" t="str">
            <v>unit</v>
          </cell>
          <cell r="D183">
            <v>207539.64</v>
          </cell>
          <cell r="E183">
            <v>207539.64</v>
          </cell>
        </row>
        <row r="184">
          <cell r="B184" t="str">
            <v>Conblock (C.B. 10)</v>
          </cell>
          <cell r="C184" t="str">
            <v>buah</v>
          </cell>
          <cell r="D184">
            <v>69700</v>
          </cell>
          <cell r="E184">
            <v>69700</v>
          </cell>
        </row>
        <row r="185">
          <cell r="B185" t="str">
            <v>Conblock (C.B. 15)</v>
          </cell>
          <cell r="C185" t="str">
            <v>buah</v>
          </cell>
          <cell r="D185">
            <v>57400</v>
          </cell>
          <cell r="E185">
            <v>57400</v>
          </cell>
        </row>
        <row r="186">
          <cell r="B186" t="str">
            <v>Conblock tebal 6 cm</v>
          </cell>
          <cell r="C186" t="str">
            <v>m²</v>
          </cell>
          <cell r="D186">
            <v>2016</v>
          </cell>
          <cell r="E186">
            <v>2016</v>
          </cell>
        </row>
        <row r="187">
          <cell r="B187" t="str">
            <v>Conblock tebal 8 cm</v>
          </cell>
          <cell r="C187" t="str">
            <v>m²</v>
          </cell>
          <cell r="D187">
            <v>2268</v>
          </cell>
          <cell r="E187">
            <v>2268</v>
          </cell>
        </row>
        <row r="188">
          <cell r="B188" t="str">
            <v>Dempul</v>
          </cell>
          <cell r="C188" t="str">
            <v>kg</v>
          </cell>
          <cell r="D188">
            <v>34177.5</v>
          </cell>
          <cell r="E188">
            <v>34177.5</v>
          </cell>
        </row>
        <row r="189">
          <cell r="B189" t="str">
            <v xml:space="preserve">Kapur tembok </v>
          </cell>
          <cell r="C189" t="str">
            <v>kg</v>
          </cell>
          <cell r="D189">
            <v>6510</v>
          </cell>
          <cell r="E189">
            <v>6510</v>
          </cell>
        </row>
        <row r="190">
          <cell r="B190" t="str">
            <v>Minyak cat</v>
          </cell>
          <cell r="C190" t="str">
            <v>Ltr</v>
          </cell>
          <cell r="D190">
            <v>6414.55</v>
          </cell>
          <cell r="E190">
            <v>6414.55</v>
          </cell>
        </row>
        <row r="191">
          <cell r="B191" t="str">
            <v>Plamur tembok</v>
          </cell>
          <cell r="C191" t="str">
            <v>kg</v>
          </cell>
          <cell r="D191">
            <v>11263</v>
          </cell>
          <cell r="E191">
            <v>11263</v>
          </cell>
        </row>
        <row r="192">
          <cell r="B192" t="str">
            <v>Dempul Gypsum</v>
          </cell>
          <cell r="C192" t="str">
            <v>kg</v>
          </cell>
          <cell r="D192">
            <v>5040</v>
          </cell>
          <cell r="E192">
            <v>5040</v>
          </cell>
        </row>
        <row r="193">
          <cell r="B193" t="str">
            <v>Dempul jadi</v>
          </cell>
          <cell r="C193" t="str">
            <v>kg</v>
          </cell>
          <cell r="D193">
            <v>146500</v>
          </cell>
          <cell r="E193">
            <v>146500</v>
          </cell>
        </row>
        <row r="194">
          <cell r="B194" t="str">
            <v>Dina bolt / ramset</v>
          </cell>
          <cell r="C194" t="str">
            <v>buah</v>
          </cell>
          <cell r="D194">
            <v>2200</v>
          </cell>
          <cell r="E194">
            <v>2200</v>
          </cell>
        </row>
        <row r="195">
          <cell r="B195" t="str">
            <v>Door stop</v>
          </cell>
          <cell r="C195" t="str">
            <v>buah</v>
          </cell>
          <cell r="D195">
            <v>88300</v>
          </cell>
          <cell r="E195">
            <v>88300</v>
          </cell>
        </row>
        <row r="196">
          <cell r="B196" t="str">
            <v>Dop PVC ø 50 mm</v>
          </cell>
          <cell r="C196" t="str">
            <v>unit</v>
          </cell>
          <cell r="D196">
            <v>41674.5</v>
          </cell>
          <cell r="E196">
            <v>41674.5</v>
          </cell>
        </row>
        <row r="197">
          <cell r="B197" t="str">
            <v>Dop Gip dia 13 mm</v>
          </cell>
          <cell r="C197" t="str">
            <v>unit</v>
          </cell>
          <cell r="D197">
            <v>5000.9399999999996</v>
          </cell>
          <cell r="E197">
            <v>5000.9399999999996</v>
          </cell>
        </row>
        <row r="198">
          <cell r="B198" t="str">
            <v>Dop PVC dia 100 mm</v>
          </cell>
          <cell r="C198" t="str">
            <v>unit</v>
          </cell>
          <cell r="D198">
            <v>127857.24</v>
          </cell>
          <cell r="E198">
            <v>127857.24</v>
          </cell>
        </row>
        <row r="199">
          <cell r="B199" t="str">
            <v>Dop PVC dia 80 mm</v>
          </cell>
          <cell r="C199" t="str">
            <v>unit</v>
          </cell>
          <cell r="D199">
            <v>74347.56</v>
          </cell>
          <cell r="E199">
            <v>74347.56</v>
          </cell>
        </row>
        <row r="200">
          <cell r="B200" t="str">
            <v>Double Nipple Gip dia 13 mm</v>
          </cell>
          <cell r="C200" t="str">
            <v>bh</v>
          </cell>
          <cell r="D200">
            <v>25200</v>
          </cell>
          <cell r="E200">
            <v>25200</v>
          </cell>
        </row>
        <row r="201">
          <cell r="B201" t="str">
            <v>Daun pintu fiber wc polos</v>
          </cell>
          <cell r="C201" t="str">
            <v>bh</v>
          </cell>
          <cell r="D201">
            <v>441000</v>
          </cell>
          <cell r="E201">
            <v>441000</v>
          </cell>
        </row>
        <row r="202">
          <cell r="B202" t="str">
            <v>Daun pintu fiber wc corak</v>
          </cell>
          <cell r="C202" t="str">
            <v>bh</v>
          </cell>
          <cell r="D202">
            <v>630000</v>
          </cell>
          <cell r="E202">
            <v>630000</v>
          </cell>
        </row>
        <row r="203">
          <cell r="B203" t="str">
            <v>Elastromer bearing pad</v>
          </cell>
          <cell r="C203" t="str">
            <v>-</v>
          </cell>
          <cell r="D203">
            <v>1420800</v>
          </cell>
          <cell r="E203">
            <v>1420800</v>
          </cell>
        </row>
        <row r="204">
          <cell r="B204" t="str">
            <v>Elektroda penghantar bumi untuk penangkal petir</v>
          </cell>
          <cell r="C204" t="str">
            <v>buah</v>
          </cell>
          <cell r="D204">
            <v>325500</v>
          </cell>
          <cell r="E204">
            <v>325500</v>
          </cell>
        </row>
        <row r="205">
          <cell r="B205" t="str">
            <v xml:space="preserve">Engsel pintu / jendela 3" </v>
          </cell>
          <cell r="C205" t="str">
            <v>buah</v>
          </cell>
          <cell r="D205">
            <v>15000</v>
          </cell>
          <cell r="E205">
            <v>15000</v>
          </cell>
        </row>
        <row r="206">
          <cell r="B206" t="str">
            <v xml:space="preserve">Engsel pintu / jendela 4" </v>
          </cell>
          <cell r="C206" t="str">
            <v>buah</v>
          </cell>
          <cell r="D206">
            <v>20300</v>
          </cell>
          <cell r="E206">
            <v>20300</v>
          </cell>
        </row>
        <row r="207">
          <cell r="B207" t="str">
            <v xml:space="preserve">Engsel pintu / jendela 5" </v>
          </cell>
          <cell r="C207" t="str">
            <v>buah</v>
          </cell>
          <cell r="D207">
            <v>28200</v>
          </cell>
          <cell r="E207">
            <v>28200</v>
          </cell>
        </row>
        <row r="208">
          <cell r="B208" t="str">
            <v>Engsel pintu kaca 10 mm</v>
          </cell>
          <cell r="C208" t="str">
            <v>set</v>
          </cell>
          <cell r="D208">
            <v>10600</v>
          </cell>
          <cell r="E208">
            <v>10600</v>
          </cell>
        </row>
        <row r="209">
          <cell r="B209" t="str">
            <v>Engsel putar jendela / ventilasi</v>
          </cell>
          <cell r="C209" t="str">
            <v>buah</v>
          </cell>
          <cell r="D209">
            <v>90000</v>
          </cell>
          <cell r="E209">
            <v>90000</v>
          </cell>
        </row>
        <row r="210">
          <cell r="B210" t="str">
            <v>Engsel kuningan untuk pintu</v>
          </cell>
          <cell r="C210" t="str">
            <v>2 bh</v>
          </cell>
          <cell r="D210">
            <v>20370</v>
          </cell>
          <cell r="E210">
            <v>20370</v>
          </cell>
        </row>
        <row r="211">
          <cell r="B211" t="str">
            <v>Engsel kuningan untuk jendela</v>
          </cell>
          <cell r="C211" t="str">
            <v>2 bh</v>
          </cell>
          <cell r="D211">
            <v>14553</v>
          </cell>
          <cell r="E211">
            <v>14553</v>
          </cell>
        </row>
        <row r="212">
          <cell r="B212" t="str">
            <v>Eternit asbes uk. 1 x 1 (m), tebal 4 mm</v>
          </cell>
          <cell r="C212" t="str">
            <v>m²</v>
          </cell>
          <cell r="D212">
            <v>32700</v>
          </cell>
          <cell r="E212">
            <v>32700</v>
          </cell>
        </row>
        <row r="213">
          <cell r="B213" t="str">
            <v>Eternit asbes uk. 1 x 1 (m), tebal 5 mm</v>
          </cell>
          <cell r="C213" t="str">
            <v>m²</v>
          </cell>
          <cell r="D213">
            <v>34400</v>
          </cell>
          <cell r="E213">
            <v>34400</v>
          </cell>
        </row>
        <row r="214">
          <cell r="B214" t="str">
            <v>Eternit asbes uk. 1 x 1 (m), tebal 6 mm</v>
          </cell>
          <cell r="C214" t="str">
            <v>m²</v>
          </cell>
          <cell r="D214">
            <v>37100</v>
          </cell>
          <cell r="E214">
            <v>37100</v>
          </cell>
        </row>
        <row r="215">
          <cell r="B215" t="str">
            <v>Enternit jaber Ment</v>
          </cell>
          <cell r="C215" t="str">
            <v>m2</v>
          </cell>
          <cell r="D215">
            <v>22680</v>
          </cell>
          <cell r="E215">
            <v>22680</v>
          </cell>
        </row>
        <row r="216">
          <cell r="B216" t="str">
            <v>Exspanoglet</v>
          </cell>
          <cell r="C216" t="str">
            <v>lembar</v>
          </cell>
          <cell r="D216">
            <v>75000</v>
          </cell>
          <cell r="E216">
            <v>75000</v>
          </cell>
        </row>
        <row r="217">
          <cell r="B217" t="str">
            <v>Fibre Plat 1,20 x 2,40 (m), tebal 4 mm</v>
          </cell>
          <cell r="C217" t="str">
            <v>m²</v>
          </cell>
          <cell r="D217">
            <v>84500</v>
          </cell>
          <cell r="E217">
            <v>84500</v>
          </cell>
        </row>
        <row r="218">
          <cell r="B218" t="str">
            <v>Fibre Plat 1,20 x 2,40 (m), tebal 6 mm</v>
          </cell>
          <cell r="C218" t="str">
            <v>m²</v>
          </cell>
          <cell r="D218">
            <v>152100</v>
          </cell>
          <cell r="E218">
            <v>152100</v>
          </cell>
        </row>
        <row r="219">
          <cell r="B219" t="str">
            <v>Fibre Plat 1,20 x 2,40 (m), tebal 8 mm</v>
          </cell>
          <cell r="C219" t="str">
            <v>m²</v>
          </cell>
          <cell r="D219">
            <v>200900</v>
          </cell>
          <cell r="E219">
            <v>200900</v>
          </cell>
        </row>
        <row r="220">
          <cell r="B220" t="str">
            <v xml:space="preserve">Floor drain </v>
          </cell>
          <cell r="C220" t="str">
            <v>buah</v>
          </cell>
          <cell r="D220">
            <v>48400</v>
          </cell>
          <cell r="E220">
            <v>48400</v>
          </cell>
        </row>
        <row r="221">
          <cell r="B221" t="str">
            <v>Formica 4" x 8"</v>
          </cell>
          <cell r="C221" t="str">
            <v>lbr</v>
          </cell>
          <cell r="D221">
            <v>79400</v>
          </cell>
          <cell r="E221">
            <v>79400</v>
          </cell>
        </row>
        <row r="222">
          <cell r="B222" t="str">
            <v>Flange C1 dia 200 mm</v>
          </cell>
          <cell r="C222" t="str">
            <v>bh</v>
          </cell>
          <cell r="D222">
            <v>136025.82</v>
          </cell>
          <cell r="E222">
            <v>136025.82</v>
          </cell>
        </row>
        <row r="223">
          <cell r="B223" t="str">
            <v>Flange Socket PVC dia 200 mm</v>
          </cell>
          <cell r="C223" t="str">
            <v>unit</v>
          </cell>
          <cell r="D223">
            <v>548436.42000000004</v>
          </cell>
          <cell r="E223">
            <v>548436.42000000004</v>
          </cell>
        </row>
        <row r="224">
          <cell r="B224" t="str">
            <v>Filler</v>
          </cell>
          <cell r="C224" t="str">
            <v>kg</v>
          </cell>
          <cell r="D224">
            <v>1512</v>
          </cell>
          <cell r="E224">
            <v>1512</v>
          </cell>
        </row>
        <row r="225">
          <cell r="B225" t="str">
            <v>Gate valve / stop kran ø 1 (inch) kuningan</v>
          </cell>
          <cell r="C225" t="str">
            <v>buah</v>
          </cell>
          <cell r="D225">
            <v>11500</v>
          </cell>
          <cell r="E225">
            <v>11500</v>
          </cell>
        </row>
        <row r="226">
          <cell r="B226" t="str">
            <v>Gate valve / stop kran ø 1/2 (inch) kuningan</v>
          </cell>
          <cell r="C226" t="str">
            <v>buah</v>
          </cell>
          <cell r="D226">
            <v>7900</v>
          </cell>
          <cell r="E226">
            <v>7900</v>
          </cell>
        </row>
        <row r="227">
          <cell r="B227" t="str">
            <v xml:space="preserve">Gate valve / stop kran ø 100 (mm) </v>
          </cell>
          <cell r="C227" t="str">
            <v>buah</v>
          </cell>
          <cell r="D227">
            <v>4203957.24</v>
          </cell>
          <cell r="E227">
            <v>4203957.24</v>
          </cell>
        </row>
        <row r="228">
          <cell r="B228" t="str">
            <v>Gate valve / stop kran ø 3/4 (inch) kuningan</v>
          </cell>
          <cell r="C228" t="str">
            <v>buah</v>
          </cell>
          <cell r="D228">
            <v>16800</v>
          </cell>
          <cell r="E228">
            <v>16800</v>
          </cell>
        </row>
        <row r="229">
          <cell r="B229" t="str">
            <v>Gate Valve dia 150 + Flange socket</v>
          </cell>
          <cell r="C229" t="str">
            <v>unit</v>
          </cell>
          <cell r="D229">
            <v>5940616.3600000003</v>
          </cell>
          <cell r="E229">
            <v>5940616.3600000003</v>
          </cell>
        </row>
        <row r="230">
          <cell r="B230" t="str">
            <v>Gate Valve dia 200 mm</v>
          </cell>
          <cell r="C230" t="str">
            <v>m'</v>
          </cell>
          <cell r="D230">
            <v>3693861.36</v>
          </cell>
          <cell r="E230">
            <v>3693861.36</v>
          </cell>
        </row>
        <row r="231">
          <cell r="B231" t="str">
            <v>Gate Valve dia 50 + Flange socket</v>
          </cell>
          <cell r="C231" t="str">
            <v>unit</v>
          </cell>
          <cell r="D231">
            <v>68922</v>
          </cell>
          <cell r="E231">
            <v>68922</v>
          </cell>
        </row>
        <row r="232">
          <cell r="B232" t="str">
            <v>Gate Valve dia 80 + Flange socket</v>
          </cell>
          <cell r="C232" t="str">
            <v>unit</v>
          </cell>
          <cell r="D232">
            <v>1761606</v>
          </cell>
          <cell r="E232">
            <v>1761606</v>
          </cell>
        </row>
        <row r="233">
          <cell r="B233" t="str">
            <v>Gibult Joint dia 200 mm</v>
          </cell>
          <cell r="C233" t="str">
            <v>unit</v>
          </cell>
          <cell r="D233">
            <v>3324958.56</v>
          </cell>
          <cell r="E233">
            <v>3324958.56</v>
          </cell>
        </row>
        <row r="234">
          <cell r="B234" t="str">
            <v>Glass block uk. 20 x 20 (cm)</v>
          </cell>
          <cell r="C234" t="str">
            <v>buah</v>
          </cell>
          <cell r="D234">
            <v>25600</v>
          </cell>
          <cell r="E234">
            <v>25600</v>
          </cell>
        </row>
        <row r="235">
          <cell r="B235" t="str">
            <v>Grease (minyak gemuk)</v>
          </cell>
          <cell r="C235" t="str">
            <v>kg</v>
          </cell>
          <cell r="D235">
            <v>43200</v>
          </cell>
          <cell r="E235">
            <v>43200</v>
          </cell>
        </row>
        <row r="236">
          <cell r="B236" t="str">
            <v>Grendel (biasa)</v>
          </cell>
          <cell r="C236" t="str">
            <v>buah</v>
          </cell>
          <cell r="D236">
            <v>20300</v>
          </cell>
          <cell r="E236">
            <v>20300</v>
          </cell>
        </row>
        <row r="237">
          <cell r="B237" t="str">
            <v>Grendel (istimewa)</v>
          </cell>
          <cell r="C237" t="str">
            <v>buah</v>
          </cell>
          <cell r="D237">
            <v>158000</v>
          </cell>
          <cell r="E237">
            <v>158000</v>
          </cell>
        </row>
        <row r="238">
          <cell r="B238" t="str">
            <v xml:space="preserve">Gypsum board motif uk. 1.22 x 2.44 (m), tebal 9 mm </v>
          </cell>
          <cell r="C238" t="str">
            <v>lembar</v>
          </cell>
          <cell r="D238">
            <v>116500</v>
          </cell>
          <cell r="E238">
            <v>116500</v>
          </cell>
        </row>
        <row r="239">
          <cell r="B239" t="str">
            <v>Gypsum board polos uk. 1.22 x 2.44 (m), tebal 9 mm</v>
          </cell>
          <cell r="C239" t="str">
            <v>lembar</v>
          </cell>
          <cell r="D239">
            <v>56385</v>
          </cell>
          <cell r="E239">
            <v>56385</v>
          </cell>
        </row>
        <row r="240">
          <cell r="B240" t="str">
            <v>Grendel kuning</v>
          </cell>
          <cell r="C240" t="str">
            <v>bh</v>
          </cell>
          <cell r="D240">
            <v>8190</v>
          </cell>
          <cell r="E240">
            <v>8190</v>
          </cell>
        </row>
        <row r="241">
          <cell r="B241" t="str">
            <v>Handle jendela</v>
          </cell>
          <cell r="C241" t="str">
            <v>buah</v>
          </cell>
          <cell r="D241">
            <v>37900</v>
          </cell>
          <cell r="E241">
            <v>37900</v>
          </cell>
        </row>
        <row r="242">
          <cell r="B242" t="str">
            <v>Handle pintu</v>
          </cell>
          <cell r="C242" t="str">
            <v>buah</v>
          </cell>
          <cell r="D242">
            <v>37900</v>
          </cell>
          <cell r="E242">
            <v>37900</v>
          </cell>
        </row>
        <row r="243">
          <cell r="B243" t="str">
            <v>Handle untuk meubelair (furniture) + kunci</v>
          </cell>
          <cell r="C243" t="str">
            <v>buah</v>
          </cell>
          <cell r="D243">
            <v>64400</v>
          </cell>
          <cell r="E243">
            <v>64400</v>
          </cell>
        </row>
        <row r="244">
          <cell r="B244" t="str">
            <v>Handle untuk pintu kaca lebar</v>
          </cell>
          <cell r="C244" t="str">
            <v>buah</v>
          </cell>
          <cell r="D244">
            <v>2206300</v>
          </cell>
          <cell r="E244">
            <v>2206300</v>
          </cell>
        </row>
        <row r="245">
          <cell r="B245" t="str">
            <v>Hollow block (H.B. 10)</v>
          </cell>
          <cell r="C245" t="str">
            <v>buah</v>
          </cell>
          <cell r="D245">
            <v>57400</v>
          </cell>
          <cell r="E245">
            <v>57400</v>
          </cell>
        </row>
        <row r="246">
          <cell r="B246" t="str">
            <v>Hollow block (H.B. 15)</v>
          </cell>
          <cell r="C246" t="str">
            <v>buah</v>
          </cell>
          <cell r="D246">
            <v>62700</v>
          </cell>
          <cell r="E246">
            <v>62700</v>
          </cell>
        </row>
        <row r="247">
          <cell r="B247" t="str">
            <v>Hollow block (H.B. 20)</v>
          </cell>
          <cell r="C247" t="str">
            <v>buah</v>
          </cell>
          <cell r="D247">
            <v>75000</v>
          </cell>
          <cell r="E247">
            <v>75000</v>
          </cell>
        </row>
        <row r="248">
          <cell r="B248" t="str">
            <v>Hook</v>
          </cell>
          <cell r="C248" t="str">
            <v>buah</v>
          </cell>
          <cell r="D248">
            <v>20300</v>
          </cell>
          <cell r="E248">
            <v>20300</v>
          </cell>
        </row>
        <row r="249">
          <cell r="B249" t="str">
            <v>Huruf Galvanized-Stainless steel</v>
          </cell>
          <cell r="C249" t="str">
            <v>m²</v>
          </cell>
          <cell r="D249">
            <v>402400</v>
          </cell>
          <cell r="E249">
            <v>402400</v>
          </cell>
        </row>
        <row r="250">
          <cell r="B250" t="str">
            <v>Jendela besi</v>
          </cell>
          <cell r="C250" t="str">
            <v>m²</v>
          </cell>
          <cell r="D250">
            <v>402400</v>
          </cell>
          <cell r="E250">
            <v>402400</v>
          </cell>
        </row>
        <row r="251">
          <cell r="B251" t="str">
            <v>Jendela nako (kerangka + kaca 5 mm)</v>
          </cell>
          <cell r="C251" t="str">
            <v>m²</v>
          </cell>
          <cell r="D251">
            <v>238300</v>
          </cell>
          <cell r="E251">
            <v>238300</v>
          </cell>
        </row>
        <row r="252">
          <cell r="B252" t="str">
            <v>Daun jendela alumunium lengkap ( 80 x 120 ) cm</v>
          </cell>
          <cell r="C252" t="str">
            <v>bh</v>
          </cell>
          <cell r="D252">
            <v>503566.88</v>
          </cell>
          <cell r="E252">
            <v>503566.88</v>
          </cell>
        </row>
        <row r="253">
          <cell r="B253" t="str">
            <v>Daun pintu alumunium lengkap ( 90 x 120 )</v>
          </cell>
          <cell r="C253" t="str">
            <v>bh</v>
          </cell>
          <cell r="D253">
            <v>700000</v>
          </cell>
          <cell r="E253">
            <v>700000</v>
          </cell>
        </row>
        <row r="254">
          <cell r="B254" t="str">
            <v>Daun pintu alumunium untuk WC ( 80 x 200 )</v>
          </cell>
          <cell r="C254" t="str">
            <v>bh</v>
          </cell>
          <cell r="D254">
            <v>882000</v>
          </cell>
          <cell r="E254">
            <v>882000</v>
          </cell>
        </row>
        <row r="255">
          <cell r="B255" t="str">
            <v>Kabel biasa</v>
          </cell>
          <cell r="C255" t="str">
            <v>m'</v>
          </cell>
          <cell r="D255">
            <v>3400</v>
          </cell>
          <cell r="E255">
            <v>3400</v>
          </cell>
        </row>
        <row r="256">
          <cell r="B256" t="str">
            <v>Kabel bulat</v>
          </cell>
          <cell r="C256" t="str">
            <v>m'</v>
          </cell>
          <cell r="D256">
            <v>4800</v>
          </cell>
          <cell r="E256">
            <v>4800</v>
          </cell>
        </row>
        <row r="257">
          <cell r="B257" t="str">
            <v>Kabel listrik NYY 4 x 2,5 mm²</v>
          </cell>
          <cell r="C257" t="str">
            <v>m'</v>
          </cell>
          <cell r="D257">
            <v>5800</v>
          </cell>
          <cell r="E257">
            <v>5800</v>
          </cell>
        </row>
        <row r="258">
          <cell r="B258" t="str">
            <v>Kabel listrik NYY 4 x 4 mm²</v>
          </cell>
          <cell r="C258" t="str">
            <v>m'</v>
          </cell>
          <cell r="D258">
            <v>12200</v>
          </cell>
          <cell r="E258">
            <v>12200</v>
          </cell>
        </row>
        <row r="259">
          <cell r="B259" t="str">
            <v>Kabel slink</v>
          </cell>
          <cell r="C259" t="str">
            <v>m'</v>
          </cell>
          <cell r="D259">
            <v>30800</v>
          </cell>
          <cell r="E259">
            <v>30800</v>
          </cell>
        </row>
        <row r="260">
          <cell r="B260" t="str">
            <v>Kaca bening tebal 10 mm</v>
          </cell>
          <cell r="C260" t="str">
            <v>m²</v>
          </cell>
          <cell r="D260">
            <v>359400</v>
          </cell>
          <cell r="E260">
            <v>359400</v>
          </cell>
        </row>
        <row r="261">
          <cell r="B261" t="str">
            <v>Kaca bening tebal 3 mm</v>
          </cell>
          <cell r="C261" t="str">
            <v>m²</v>
          </cell>
          <cell r="D261">
            <v>102294.36</v>
          </cell>
          <cell r="E261">
            <v>102294.36</v>
          </cell>
        </row>
        <row r="262">
          <cell r="B262" t="str">
            <v>Kaca bening tebal 5 mm</v>
          </cell>
          <cell r="C262" t="str">
            <v>m²</v>
          </cell>
          <cell r="D262">
            <v>132300</v>
          </cell>
          <cell r="E262">
            <v>132300</v>
          </cell>
        </row>
        <row r="263">
          <cell r="B263" t="str">
            <v>Kaca bening tebal 8 mm</v>
          </cell>
          <cell r="C263" t="str">
            <v>m²</v>
          </cell>
          <cell r="D263">
            <v>253100</v>
          </cell>
          <cell r="E263">
            <v>253100</v>
          </cell>
        </row>
        <row r="264">
          <cell r="B264" t="str">
            <v>Kaca buram tebal 12 mm</v>
          </cell>
          <cell r="C264" t="str">
            <v>m²</v>
          </cell>
          <cell r="D264">
            <v>432400</v>
          </cell>
          <cell r="E264">
            <v>432400</v>
          </cell>
        </row>
        <row r="265">
          <cell r="B265" t="str">
            <v>Kaca cermin tebal 5 mm</v>
          </cell>
          <cell r="C265" t="str">
            <v>m²</v>
          </cell>
          <cell r="D265">
            <v>165000</v>
          </cell>
          <cell r="E265">
            <v>165000</v>
          </cell>
        </row>
        <row r="266">
          <cell r="B266" t="str">
            <v>Kaca cermin tebal 6 mm</v>
          </cell>
          <cell r="C266" t="str">
            <v>m²</v>
          </cell>
          <cell r="D266">
            <v>197700</v>
          </cell>
          <cell r="E266">
            <v>197700</v>
          </cell>
        </row>
        <row r="267">
          <cell r="B267" t="str">
            <v>Kaca cermin tebal 8 mm</v>
          </cell>
          <cell r="C267" t="str">
            <v>m²</v>
          </cell>
          <cell r="D267">
            <v>263900</v>
          </cell>
          <cell r="E267">
            <v>263900</v>
          </cell>
        </row>
        <row r="268">
          <cell r="B268" t="str">
            <v>Kaca gelap (ray band) tebal 10 mm</v>
          </cell>
          <cell r="C268" t="str">
            <v>m²</v>
          </cell>
          <cell r="D268">
            <v>441300</v>
          </cell>
          <cell r="E268">
            <v>441300</v>
          </cell>
        </row>
        <row r="269">
          <cell r="B269" t="str">
            <v>Kaca gelap (ray band) tebal 12 mm</v>
          </cell>
          <cell r="C269" t="str">
            <v>m²</v>
          </cell>
          <cell r="D269">
            <v>529500</v>
          </cell>
          <cell r="E269">
            <v>529500</v>
          </cell>
        </row>
        <row r="270">
          <cell r="B270" t="str">
            <v>Kaca gelap (ray band) tebal 5 mm</v>
          </cell>
          <cell r="C270" t="str">
            <v>m²</v>
          </cell>
          <cell r="D270">
            <v>220600</v>
          </cell>
          <cell r="E270">
            <v>220600</v>
          </cell>
        </row>
        <row r="271">
          <cell r="B271" t="str">
            <v>Kaca naco ryben 5 mm (lengkap) uk. 15 x 17 cm</v>
          </cell>
          <cell r="C271" t="str">
            <v>Daun</v>
          </cell>
          <cell r="D271">
            <v>34776</v>
          </cell>
          <cell r="E271">
            <v>34776</v>
          </cell>
        </row>
        <row r="272">
          <cell r="B272" t="str">
            <v>Kaca ryben 3 m</v>
          </cell>
          <cell r="C272" t="str">
            <v>m2</v>
          </cell>
          <cell r="D272">
            <v>135025.38</v>
          </cell>
          <cell r="E272">
            <v>135025.38</v>
          </cell>
        </row>
        <row r="273">
          <cell r="B273" t="str">
            <v>Kaca ryben 5 m</v>
          </cell>
          <cell r="C273" t="str">
            <v>m2</v>
          </cell>
          <cell r="D273">
            <v>151200</v>
          </cell>
          <cell r="E273">
            <v>151200</v>
          </cell>
        </row>
        <row r="274">
          <cell r="B274" t="str">
            <v>Kaca patri tebal 5 mm</v>
          </cell>
          <cell r="C274" t="str">
            <v>m²</v>
          </cell>
          <cell r="D274">
            <v>2137800</v>
          </cell>
          <cell r="E274">
            <v>2137800</v>
          </cell>
        </row>
        <row r="275">
          <cell r="B275" t="str">
            <v>Kaca wireglass tebal 5 mm</v>
          </cell>
          <cell r="C275" t="str">
            <v>m²</v>
          </cell>
          <cell r="D275">
            <v>874600</v>
          </cell>
          <cell r="E275">
            <v>874600</v>
          </cell>
        </row>
        <row r="276">
          <cell r="B276" t="str">
            <v>Kain kassa</v>
          </cell>
          <cell r="C276" t="str">
            <v>kg</v>
          </cell>
          <cell r="D276">
            <v>16500</v>
          </cell>
          <cell r="E276">
            <v>16500</v>
          </cell>
        </row>
        <row r="277">
          <cell r="B277" t="str">
            <v>Kait angin (biasa)</v>
          </cell>
          <cell r="C277" t="str">
            <v>buah</v>
          </cell>
          <cell r="D277">
            <v>10899</v>
          </cell>
          <cell r="E277">
            <v>10899</v>
          </cell>
        </row>
        <row r="278">
          <cell r="B278" t="str">
            <v>Kait angin (istimewa)</v>
          </cell>
          <cell r="C278" t="str">
            <v>buah</v>
          </cell>
          <cell r="D278">
            <v>16800</v>
          </cell>
          <cell r="E278">
            <v>16800</v>
          </cell>
        </row>
        <row r="279">
          <cell r="B279" t="str">
            <v>Kapur bakar</v>
          </cell>
          <cell r="C279" t="str">
            <v>m³</v>
          </cell>
          <cell r="D279">
            <v>105900</v>
          </cell>
          <cell r="E279">
            <v>105900</v>
          </cell>
        </row>
        <row r="280">
          <cell r="B280" t="str">
            <v>Kapur sirih</v>
          </cell>
          <cell r="C280" t="str">
            <v>kg</v>
          </cell>
          <cell r="D280">
            <v>37100</v>
          </cell>
          <cell r="E280">
            <v>37100</v>
          </cell>
        </row>
        <row r="281">
          <cell r="B281" t="str">
            <v>Karpet talang, lebar 0,60 m'</v>
          </cell>
          <cell r="C281" t="str">
            <v>m'</v>
          </cell>
          <cell r="D281">
            <v>13671</v>
          </cell>
          <cell r="E281">
            <v>13671</v>
          </cell>
        </row>
        <row r="282">
          <cell r="B282" t="str">
            <v>Kawat  nyamuk logam</v>
          </cell>
          <cell r="C282" t="str">
            <v>m²</v>
          </cell>
          <cell r="D282">
            <v>26500</v>
          </cell>
          <cell r="E282">
            <v>26500</v>
          </cell>
        </row>
        <row r="283">
          <cell r="B283" t="str">
            <v>Kawat  nyamuk plastik</v>
          </cell>
          <cell r="C283" t="str">
            <v>m²</v>
          </cell>
          <cell r="D283">
            <v>24700</v>
          </cell>
          <cell r="E283">
            <v>24700</v>
          </cell>
        </row>
        <row r="284">
          <cell r="B284" t="str">
            <v>Kawat berduri</v>
          </cell>
          <cell r="C284" t="str">
            <v>kg</v>
          </cell>
          <cell r="D284">
            <v>18900</v>
          </cell>
          <cell r="E284">
            <v>18900</v>
          </cell>
        </row>
        <row r="285">
          <cell r="B285" t="str">
            <v>Kawat beton</v>
          </cell>
          <cell r="C285" t="str">
            <v>kg</v>
          </cell>
          <cell r="D285">
            <v>22050</v>
          </cell>
          <cell r="E285">
            <v>22050</v>
          </cell>
        </row>
        <row r="286">
          <cell r="B286" t="str">
            <v>Kawat bronjong</v>
          </cell>
          <cell r="C286" t="str">
            <v>kg</v>
          </cell>
          <cell r="D286">
            <v>126200</v>
          </cell>
          <cell r="E286">
            <v>126200</v>
          </cell>
        </row>
        <row r="287">
          <cell r="B287" t="str">
            <v>Kawat burung</v>
          </cell>
          <cell r="C287" t="str">
            <v>m²</v>
          </cell>
          <cell r="D287">
            <v>22900</v>
          </cell>
          <cell r="E287">
            <v>22900</v>
          </cell>
        </row>
        <row r="288">
          <cell r="B288" t="str">
            <v>Kawat harmonika</v>
          </cell>
          <cell r="C288" t="str">
            <v>m²</v>
          </cell>
          <cell r="D288">
            <v>109400</v>
          </cell>
          <cell r="E288">
            <v>109400</v>
          </cell>
        </row>
        <row r="289">
          <cell r="B289" t="str">
            <v>Kawat kassa / kawat loket</v>
          </cell>
          <cell r="C289" t="str">
            <v>m²</v>
          </cell>
          <cell r="D289">
            <v>19400</v>
          </cell>
          <cell r="E289">
            <v>19400</v>
          </cell>
        </row>
        <row r="290">
          <cell r="B290" t="str">
            <v>Kawat seng polos</v>
          </cell>
          <cell r="C290" t="str">
            <v>kg</v>
          </cell>
          <cell r="D290">
            <v>20300</v>
          </cell>
          <cell r="E290">
            <v>20300</v>
          </cell>
        </row>
        <row r="291">
          <cell r="B291" t="str">
            <v>Kayu bakar</v>
          </cell>
          <cell r="C291" t="str">
            <v>m³</v>
          </cell>
          <cell r="D291">
            <v>315000</v>
          </cell>
          <cell r="E291">
            <v>315000</v>
          </cell>
        </row>
        <row r="292">
          <cell r="B292" t="str">
            <v>Kayu bulat "4 cm</v>
          </cell>
          <cell r="C292" t="str">
            <v>m3</v>
          </cell>
          <cell r="D292">
            <v>1066867.2</v>
          </cell>
          <cell r="E292">
            <v>1066867.2</v>
          </cell>
        </row>
        <row r="293">
          <cell r="B293" t="str">
            <v>Kayu bulat dia 8 -10/4 m</v>
          </cell>
          <cell r="C293" t="str">
            <v>m3</v>
          </cell>
          <cell r="D293">
            <v>636498.84</v>
          </cell>
          <cell r="E293">
            <v>636498.84</v>
          </cell>
        </row>
        <row r="294">
          <cell r="B294" t="str">
            <v>Kayu dolken ø 8 - 10 (cm) panjang 4 m / kiau</v>
          </cell>
          <cell r="C294" t="str">
            <v>batang</v>
          </cell>
          <cell r="D294">
            <v>19096.88</v>
          </cell>
          <cell r="E294">
            <v>19096.88</v>
          </cell>
        </row>
        <row r="295">
          <cell r="B295" t="str">
            <v>Kayu gergajian kelas II, balok</v>
          </cell>
          <cell r="C295" t="str">
            <v>m³</v>
          </cell>
          <cell r="D295">
            <v>3075995.61</v>
          </cell>
          <cell r="E295">
            <v>3075995.61</v>
          </cell>
        </row>
        <row r="296">
          <cell r="B296" t="str">
            <v>Kayu gergajian kelas II, papan</v>
          </cell>
          <cell r="C296" t="str">
            <v>m³</v>
          </cell>
          <cell r="D296">
            <v>3574100</v>
          </cell>
          <cell r="E296">
            <v>3574100</v>
          </cell>
        </row>
        <row r="297">
          <cell r="B297" t="str">
            <v>Kayu gergajian kelas II, profil</v>
          </cell>
          <cell r="C297" t="str">
            <v>m'</v>
          </cell>
          <cell r="D297">
            <v>19400</v>
          </cell>
          <cell r="E297">
            <v>19400</v>
          </cell>
        </row>
        <row r="298">
          <cell r="B298" t="str">
            <v>Kayu gergajian kelas III, balok</v>
          </cell>
          <cell r="C298" t="str">
            <v>m³</v>
          </cell>
          <cell r="D298">
            <v>2652249.52</v>
          </cell>
          <cell r="E298">
            <v>2652249.52</v>
          </cell>
        </row>
        <row r="299">
          <cell r="B299" t="str">
            <v>Kayu gergajian kelas III, papan</v>
          </cell>
          <cell r="C299" t="str">
            <v>m³</v>
          </cell>
          <cell r="D299">
            <v>2462200</v>
          </cell>
          <cell r="E299">
            <v>2462200</v>
          </cell>
        </row>
        <row r="300">
          <cell r="B300" t="str">
            <v>Kayu gergajian kelas III, profil</v>
          </cell>
          <cell r="C300" t="str">
            <v>m'</v>
          </cell>
          <cell r="D300">
            <v>10100</v>
          </cell>
          <cell r="E300">
            <v>10100</v>
          </cell>
        </row>
        <row r="301">
          <cell r="B301" t="str">
            <v>Kayu gergajian kelas IV, balok</v>
          </cell>
          <cell r="C301" t="str">
            <v>m³</v>
          </cell>
          <cell r="D301">
            <v>1919318.71</v>
          </cell>
          <cell r="E301">
            <v>1919318.71</v>
          </cell>
        </row>
        <row r="302">
          <cell r="B302" t="str">
            <v>Kayu gergajian kelas IV, papan</v>
          </cell>
          <cell r="C302" t="str">
            <v>m³</v>
          </cell>
          <cell r="D302">
            <v>1676800</v>
          </cell>
          <cell r="E302">
            <v>1676800</v>
          </cell>
        </row>
        <row r="303">
          <cell r="B303" t="str">
            <v>Kayu untuk konstruksi jembatan</v>
          </cell>
          <cell r="C303" t="str">
            <v>m³</v>
          </cell>
          <cell r="D303">
            <v>4236000</v>
          </cell>
          <cell r="E303">
            <v>4236000</v>
          </cell>
        </row>
        <row r="304">
          <cell r="B304" t="str">
            <v>Kayu untuk perancah</v>
          </cell>
          <cell r="C304" t="str">
            <v>m³</v>
          </cell>
          <cell r="D304">
            <v>1209000</v>
          </cell>
          <cell r="E304">
            <v>1209000</v>
          </cell>
        </row>
        <row r="305">
          <cell r="B305" t="str">
            <v>Keramik 10 x 20 (cm) gelap</v>
          </cell>
          <cell r="C305" t="str">
            <v>m²</v>
          </cell>
          <cell r="D305">
            <v>74100</v>
          </cell>
          <cell r="E305">
            <v>74100</v>
          </cell>
        </row>
        <row r="306">
          <cell r="B306" t="str">
            <v>Keramik 10 x 20 (cm) polos</v>
          </cell>
          <cell r="C306" t="str">
            <v>m²</v>
          </cell>
          <cell r="D306">
            <v>79400</v>
          </cell>
          <cell r="E306">
            <v>79400</v>
          </cell>
        </row>
        <row r="307">
          <cell r="B307" t="str">
            <v>Keramik 10 x 20 (cm) terang</v>
          </cell>
          <cell r="C307" t="str">
            <v>m²</v>
          </cell>
          <cell r="D307">
            <v>74100</v>
          </cell>
          <cell r="E307">
            <v>74100</v>
          </cell>
        </row>
        <row r="308">
          <cell r="B308" t="str">
            <v>Keramik 15 x 15 cm</v>
          </cell>
          <cell r="C308" t="str">
            <v>m²</v>
          </cell>
          <cell r="D308">
            <v>0</v>
          </cell>
        </row>
        <row r="309">
          <cell r="B309" t="str">
            <v>Keramik 15 x 20 cm</v>
          </cell>
          <cell r="C309" t="str">
            <v>m²</v>
          </cell>
          <cell r="D309">
            <v>75900</v>
          </cell>
          <cell r="E309">
            <v>75900</v>
          </cell>
        </row>
        <row r="310">
          <cell r="B310" t="str">
            <v>Keramik 20 x 20 (cm) polos</v>
          </cell>
          <cell r="C310" t="str">
            <v>m²</v>
          </cell>
          <cell r="D310">
            <v>77700</v>
          </cell>
          <cell r="E310">
            <v>77700</v>
          </cell>
        </row>
        <row r="311">
          <cell r="B311" t="str">
            <v>Keramik 20 x 25 (cm)</v>
          </cell>
          <cell r="C311" t="str">
            <v>m²</v>
          </cell>
          <cell r="D311">
            <v>92700</v>
          </cell>
          <cell r="E311">
            <v>92700</v>
          </cell>
        </row>
        <row r="312">
          <cell r="B312" t="str">
            <v>Keramik 25 x 25 cm</v>
          </cell>
          <cell r="C312" t="str">
            <v>m²</v>
          </cell>
          <cell r="D312">
            <v>81200</v>
          </cell>
          <cell r="E312">
            <v>81200</v>
          </cell>
        </row>
        <row r="313">
          <cell r="B313" t="str">
            <v>Keramik 30 x 30 (cm) gelap</v>
          </cell>
          <cell r="C313" t="str">
            <v>m²</v>
          </cell>
          <cell r="D313">
            <v>93500</v>
          </cell>
          <cell r="E313">
            <v>93500</v>
          </cell>
        </row>
        <row r="314">
          <cell r="B314" t="str">
            <v>Keramik 30 x 30 (cm) polos</v>
          </cell>
          <cell r="C314" t="str">
            <v>m²</v>
          </cell>
          <cell r="D314">
            <v>84700</v>
          </cell>
          <cell r="E314">
            <v>84700</v>
          </cell>
        </row>
        <row r="315">
          <cell r="B315" t="str">
            <v>Keramik 30 x 30 (cm) putih / berwarna</v>
          </cell>
          <cell r="C315" t="str">
            <v>m²</v>
          </cell>
          <cell r="D315">
            <v>79400</v>
          </cell>
          <cell r="E315">
            <v>79400</v>
          </cell>
        </row>
        <row r="316">
          <cell r="B316" t="str">
            <v>Keramik 30 x 30 (cm) terang</v>
          </cell>
          <cell r="C316" t="str">
            <v>m²</v>
          </cell>
          <cell r="D316">
            <v>84700</v>
          </cell>
          <cell r="E316">
            <v>84700</v>
          </cell>
        </row>
        <row r="317">
          <cell r="B317" t="str">
            <v>Keramik 40 x 40 (cm) putih / berwarna</v>
          </cell>
          <cell r="C317" t="str">
            <v>m²</v>
          </cell>
          <cell r="D317">
            <v>95300</v>
          </cell>
          <cell r="E317">
            <v>95300</v>
          </cell>
        </row>
        <row r="318">
          <cell r="B318" t="str">
            <v>Keramik KM/WC anti slip 20 x 20 (cm)</v>
          </cell>
          <cell r="C318" t="str">
            <v>m²</v>
          </cell>
          <cell r="D318">
            <v>77700</v>
          </cell>
          <cell r="E318">
            <v>77700</v>
          </cell>
        </row>
        <row r="319">
          <cell r="B319" t="str">
            <v>Keramik 30x30 cm merk "Hercules" ( corak )</v>
          </cell>
          <cell r="C319" t="str">
            <v>m2</v>
          </cell>
          <cell r="D319">
            <v>60725.7</v>
          </cell>
          <cell r="E319">
            <v>60725.7</v>
          </cell>
        </row>
        <row r="320">
          <cell r="B320" t="str">
            <v>Keramik 30x30 cm merk "Ikad" ( polos )</v>
          </cell>
          <cell r="C320" t="str">
            <v>m2</v>
          </cell>
          <cell r="D320">
            <v>67155.48</v>
          </cell>
          <cell r="E320">
            <v>67155.48</v>
          </cell>
        </row>
        <row r="321">
          <cell r="B321" t="str">
            <v>Keramik 30x30 cm merk "Ikad" ( corak )</v>
          </cell>
          <cell r="C321" t="str">
            <v>m2</v>
          </cell>
          <cell r="D321">
            <v>72514.259999999995</v>
          </cell>
          <cell r="E321">
            <v>72514.259999999995</v>
          </cell>
        </row>
        <row r="322">
          <cell r="B322" t="str">
            <v>Keramik 30x30 cm merk "KIA" ( polos )</v>
          </cell>
          <cell r="C322" t="str">
            <v>m2</v>
          </cell>
          <cell r="D322">
            <v>60102</v>
          </cell>
          <cell r="E322">
            <v>60102</v>
          </cell>
        </row>
        <row r="323">
          <cell r="B323" t="str">
            <v>Keramik 30x30 cm merk "KIA" ( corak )</v>
          </cell>
          <cell r="C323" t="str">
            <v>m2</v>
          </cell>
          <cell r="D323">
            <v>55010.34</v>
          </cell>
          <cell r="E323">
            <v>55010.34</v>
          </cell>
        </row>
        <row r="324">
          <cell r="B324" t="str">
            <v>Keramik 20x25 cm merk "Mulia" ( corak )</v>
          </cell>
          <cell r="C324" t="str">
            <v>m2</v>
          </cell>
          <cell r="D324">
            <v>68040</v>
          </cell>
          <cell r="E324">
            <v>68040</v>
          </cell>
        </row>
        <row r="325">
          <cell r="B325" t="str">
            <v>Knee / elbow PVC 1(inch)</v>
          </cell>
          <cell r="C325" t="str">
            <v>buah</v>
          </cell>
          <cell r="D325">
            <v>6200</v>
          </cell>
          <cell r="E325">
            <v>6200</v>
          </cell>
        </row>
        <row r="326">
          <cell r="B326" t="str">
            <v>Knee / elbow PVC 1/2 (inch)</v>
          </cell>
          <cell r="C326" t="str">
            <v>buah</v>
          </cell>
          <cell r="D326">
            <v>3100</v>
          </cell>
          <cell r="E326">
            <v>3100</v>
          </cell>
        </row>
        <row r="327">
          <cell r="B327" t="str">
            <v>Knee / elbow PVC 3/4 (inch)</v>
          </cell>
          <cell r="C327" t="str">
            <v>buah</v>
          </cell>
          <cell r="D327">
            <v>3700</v>
          </cell>
          <cell r="E327">
            <v>3700</v>
          </cell>
        </row>
        <row r="328">
          <cell r="B328" t="str">
            <v>Knee Gip dia 13 mm</v>
          </cell>
          <cell r="C328" t="str">
            <v>bh</v>
          </cell>
          <cell r="D328">
            <v>3830.4</v>
          </cell>
          <cell r="E328">
            <v>3830.4</v>
          </cell>
        </row>
        <row r="329">
          <cell r="B329" t="str">
            <v>Knee PVC dia 3"</v>
          </cell>
          <cell r="C329" t="str">
            <v>bh</v>
          </cell>
          <cell r="D329">
            <v>9169.02</v>
          </cell>
          <cell r="E329">
            <v>9169.02</v>
          </cell>
        </row>
        <row r="330">
          <cell r="B330" t="str">
            <v>Kompon gypsum</v>
          </cell>
          <cell r="C330" t="str">
            <v>lembar</v>
          </cell>
          <cell r="D330">
            <v>47700</v>
          </cell>
          <cell r="E330">
            <v>47700</v>
          </cell>
        </row>
        <row r="331">
          <cell r="B331" t="str">
            <v>Koral beton</v>
          </cell>
          <cell r="C331" t="str">
            <v>m3</v>
          </cell>
          <cell r="D331">
            <v>453600</v>
          </cell>
          <cell r="E331">
            <v>453600</v>
          </cell>
        </row>
        <row r="332">
          <cell r="B332" t="str">
            <v>Kopling dia 13 mm</v>
          </cell>
          <cell r="C332" t="str">
            <v>bh</v>
          </cell>
          <cell r="D332">
            <v>7560</v>
          </cell>
          <cell r="E332">
            <v>7560</v>
          </cell>
        </row>
        <row r="333">
          <cell r="B333" t="str">
            <v>Kran air dia 13 mm</v>
          </cell>
          <cell r="C333" t="str">
            <v>bh</v>
          </cell>
          <cell r="D333">
            <v>50400</v>
          </cell>
          <cell r="E333">
            <v>50400</v>
          </cell>
        </row>
        <row r="334">
          <cell r="B334" t="str">
            <v xml:space="preserve">Kran air ø 0,75 (inch)  </v>
          </cell>
          <cell r="C334" t="str">
            <v>buah</v>
          </cell>
          <cell r="D334">
            <v>39700</v>
          </cell>
          <cell r="E334">
            <v>39700</v>
          </cell>
        </row>
        <row r="335">
          <cell r="B335" t="str">
            <v xml:space="preserve">Kran air ø 1,50 (inch)  </v>
          </cell>
          <cell r="C335" t="str">
            <v>buah</v>
          </cell>
          <cell r="D335">
            <v>48500</v>
          </cell>
          <cell r="E335">
            <v>48500</v>
          </cell>
        </row>
        <row r="336">
          <cell r="B336" t="str">
            <v>Kuas roll</v>
          </cell>
          <cell r="C336" t="str">
            <v>buah</v>
          </cell>
          <cell r="D336">
            <v>29100</v>
          </cell>
          <cell r="E336">
            <v>29100</v>
          </cell>
        </row>
        <row r="337">
          <cell r="B337" t="str">
            <v>Kuas uk. 1"</v>
          </cell>
          <cell r="C337" t="str">
            <v>buah</v>
          </cell>
          <cell r="D337">
            <v>6200</v>
          </cell>
          <cell r="E337">
            <v>6200</v>
          </cell>
        </row>
        <row r="338">
          <cell r="B338" t="str">
            <v>Kuas uk. 1,5"</v>
          </cell>
          <cell r="C338" t="str">
            <v>buah</v>
          </cell>
          <cell r="D338">
            <v>7900</v>
          </cell>
          <cell r="E338">
            <v>7900</v>
          </cell>
        </row>
        <row r="339">
          <cell r="B339" t="str">
            <v>Kuas uk. 3"</v>
          </cell>
          <cell r="C339" t="str">
            <v>buah</v>
          </cell>
          <cell r="D339">
            <v>13200</v>
          </cell>
          <cell r="E339">
            <v>13200</v>
          </cell>
        </row>
        <row r="340">
          <cell r="B340" t="str">
            <v>Kunci jendela (lokal)</v>
          </cell>
          <cell r="C340" t="str">
            <v>set</v>
          </cell>
          <cell r="D340">
            <v>26500</v>
          </cell>
          <cell r="E340">
            <v>26500</v>
          </cell>
        </row>
        <row r="341">
          <cell r="B341" t="str">
            <v>Kunci lemari</v>
          </cell>
          <cell r="C341" t="str">
            <v>buah</v>
          </cell>
          <cell r="D341">
            <v>40600</v>
          </cell>
          <cell r="E341">
            <v>40600</v>
          </cell>
        </row>
        <row r="342">
          <cell r="B342" t="str">
            <v>Kunci pintu (biasa)</v>
          </cell>
          <cell r="C342" t="str">
            <v>set</v>
          </cell>
          <cell r="D342">
            <v>150000</v>
          </cell>
          <cell r="E342">
            <v>150000</v>
          </cell>
        </row>
        <row r="343">
          <cell r="B343" t="str">
            <v>Kunci pintu (istimewa)</v>
          </cell>
          <cell r="C343" t="str">
            <v>set</v>
          </cell>
          <cell r="D343">
            <v>238300</v>
          </cell>
          <cell r="E343">
            <v>238300</v>
          </cell>
        </row>
        <row r="344">
          <cell r="B344" t="str">
            <v>Kunci pintu untuk meubelair (furniture)</v>
          </cell>
          <cell r="C344" t="str">
            <v>set</v>
          </cell>
          <cell r="D344">
            <v>40600</v>
          </cell>
          <cell r="E344">
            <v>40600</v>
          </cell>
        </row>
        <row r="345">
          <cell r="B345" t="str">
            <v>Kunci silinder</v>
          </cell>
          <cell r="C345" t="str">
            <v>buah</v>
          </cell>
          <cell r="D345">
            <v>184400</v>
          </cell>
          <cell r="E345">
            <v>184400</v>
          </cell>
        </row>
        <row r="346">
          <cell r="B346" t="str">
            <v>Kunci tanam</v>
          </cell>
          <cell r="C346" t="str">
            <v>buah</v>
          </cell>
          <cell r="D346">
            <v>132400</v>
          </cell>
          <cell r="E346">
            <v>132400</v>
          </cell>
        </row>
        <row r="347">
          <cell r="B347" t="str">
            <v>Kunci tanam antik</v>
          </cell>
          <cell r="C347" t="str">
            <v>buah</v>
          </cell>
          <cell r="D347">
            <v>150000</v>
          </cell>
          <cell r="E347">
            <v>150000</v>
          </cell>
        </row>
        <row r="348">
          <cell r="B348" t="str">
            <v>Kunci tanam kamar mandi</v>
          </cell>
          <cell r="C348" t="str">
            <v>buah</v>
          </cell>
          <cell r="D348">
            <v>63500</v>
          </cell>
          <cell r="E348">
            <v>63500</v>
          </cell>
        </row>
        <row r="349">
          <cell r="B349" t="str">
            <v>Kunci gembok</v>
          </cell>
          <cell r="C349" t="str">
            <v>bh</v>
          </cell>
          <cell r="D349">
            <v>18427.5</v>
          </cell>
          <cell r="E349">
            <v>18427.5</v>
          </cell>
        </row>
        <row r="350">
          <cell r="B350" t="str">
            <v>Kunci tanam besar merk "693LD"</v>
          </cell>
          <cell r="C350" t="str">
            <v>set</v>
          </cell>
          <cell r="D350">
            <v>69195</v>
          </cell>
          <cell r="E350">
            <v>69195</v>
          </cell>
        </row>
        <row r="351">
          <cell r="B351" t="str">
            <v>Kunci tanam kecil merk "693LD"</v>
          </cell>
          <cell r="C351" t="str">
            <v>set</v>
          </cell>
          <cell r="D351">
            <v>53550</v>
          </cell>
          <cell r="E351">
            <v>53550</v>
          </cell>
        </row>
        <row r="352">
          <cell r="B352" t="str">
            <v>Kunci tanam besar merk "ROYAL"</v>
          </cell>
          <cell r="C352" t="str">
            <v>set</v>
          </cell>
          <cell r="D352">
            <v>105210</v>
          </cell>
          <cell r="E352">
            <v>105210</v>
          </cell>
        </row>
        <row r="353">
          <cell r="B353" t="str">
            <v>Kunci tanam kecil merk "ROYAL"</v>
          </cell>
          <cell r="C353" t="str">
            <v>set</v>
          </cell>
          <cell r="D353">
            <v>75600</v>
          </cell>
          <cell r="E353">
            <v>75600</v>
          </cell>
        </row>
        <row r="354">
          <cell r="B354" t="str">
            <v>Kusen alumunium</v>
          </cell>
          <cell r="C354" t="str">
            <v>m'</v>
          </cell>
          <cell r="D354">
            <v>133358.39999999999</v>
          </cell>
          <cell r="E354">
            <v>133358.39999999999</v>
          </cell>
        </row>
        <row r="355">
          <cell r="D355">
            <v>0</v>
          </cell>
        </row>
        <row r="356">
          <cell r="B356" t="str">
            <v>Kusen pintu / jendela alumunium 3"</v>
          </cell>
          <cell r="C356" t="str">
            <v>m²</v>
          </cell>
          <cell r="D356">
            <v>612100</v>
          </cell>
          <cell r="E356">
            <v>612100</v>
          </cell>
        </row>
        <row r="357">
          <cell r="B357" t="str">
            <v>Kusen pintu / jendela alumunium 4"</v>
          </cell>
          <cell r="C357" t="str">
            <v>m²</v>
          </cell>
          <cell r="D357">
            <v>759700</v>
          </cell>
          <cell r="E357">
            <v>759700</v>
          </cell>
        </row>
        <row r="358">
          <cell r="B358" t="str">
            <v>Lampu downlight SL 25 Watt</v>
          </cell>
          <cell r="C358" t="str">
            <v>buah</v>
          </cell>
          <cell r="D358">
            <v>234800</v>
          </cell>
          <cell r="E358">
            <v>234800</v>
          </cell>
        </row>
        <row r="359">
          <cell r="B359" t="str">
            <v>Lampu taman + tiang + merkuri</v>
          </cell>
          <cell r="C359" t="str">
            <v>buah</v>
          </cell>
          <cell r="D359">
            <v>234800</v>
          </cell>
          <cell r="E359">
            <v>234800</v>
          </cell>
        </row>
        <row r="360">
          <cell r="B360" t="str">
            <v>Lampu taman bulat komplit</v>
          </cell>
          <cell r="C360" t="str">
            <v>set</v>
          </cell>
          <cell r="D360">
            <v>264500</v>
          </cell>
          <cell r="E360">
            <v>264500</v>
          </cell>
        </row>
        <row r="361">
          <cell r="B361" t="str">
            <v>Lampu TL 20 W + aksesoris</v>
          </cell>
          <cell r="C361" t="str">
            <v>titik</v>
          </cell>
          <cell r="D361">
            <v>79394.92</v>
          </cell>
          <cell r="E361">
            <v>79394.92</v>
          </cell>
        </row>
        <row r="362">
          <cell r="B362" t="str">
            <v>Lampu TL 40 W + aksesoris</v>
          </cell>
          <cell r="C362" t="str">
            <v>titik</v>
          </cell>
          <cell r="D362">
            <v>113300</v>
          </cell>
          <cell r="E362">
            <v>113300</v>
          </cell>
        </row>
        <row r="363">
          <cell r="B363" t="str">
            <v>Lampu TL bulat 10 W + aksesoris</v>
          </cell>
          <cell r="C363" t="str">
            <v>titik</v>
          </cell>
          <cell r="D363">
            <v>87800</v>
          </cell>
          <cell r="E363">
            <v>87800</v>
          </cell>
        </row>
        <row r="364">
          <cell r="B364" t="str">
            <v>Lampu TL bulat 20 W + aksesoris</v>
          </cell>
          <cell r="C364" t="str">
            <v>titik</v>
          </cell>
          <cell r="D364">
            <v>118600</v>
          </cell>
          <cell r="E364">
            <v>118600</v>
          </cell>
        </row>
        <row r="365">
          <cell r="B365" t="str">
            <v>Langit-langit Accoustic board / tile uk. 0,30 x 0,30 (m)</v>
          </cell>
          <cell r="C365" t="str">
            <v>m²</v>
          </cell>
          <cell r="D365">
            <v>68800</v>
          </cell>
          <cell r="E365">
            <v>68800</v>
          </cell>
        </row>
        <row r="366">
          <cell r="B366" t="str">
            <v>Langit-langit Accoustic board / tile uk. 0,30 x 0,60 (m)</v>
          </cell>
          <cell r="C366" t="str">
            <v>m²</v>
          </cell>
          <cell r="D366">
            <v>70600</v>
          </cell>
          <cell r="E366">
            <v>70600</v>
          </cell>
        </row>
        <row r="367">
          <cell r="B367" t="str">
            <v>Langit-langit Accoustic board / tile uk. 0,60 x 1,20 x 0,14 (m)</v>
          </cell>
          <cell r="C367" t="str">
            <v>m²</v>
          </cell>
          <cell r="D367">
            <v>86500</v>
          </cell>
          <cell r="E367">
            <v>86500</v>
          </cell>
        </row>
        <row r="368">
          <cell r="B368" t="str">
            <v>Langit-langit Accoustic board / tile uk. 0,60 x 1,20 x 0,15 (m)</v>
          </cell>
          <cell r="C368" t="str">
            <v>m²</v>
          </cell>
          <cell r="D368">
            <v>98800</v>
          </cell>
          <cell r="E368">
            <v>98800</v>
          </cell>
        </row>
        <row r="369">
          <cell r="B369" t="str">
            <v>Lis kayu profil uk. 3 x 3 cm</v>
          </cell>
          <cell r="C369" t="str">
            <v>m'</v>
          </cell>
          <cell r="D369">
            <v>23310</v>
          </cell>
          <cell r="E369">
            <v>23310</v>
          </cell>
        </row>
        <row r="370">
          <cell r="B370" t="str">
            <v>Lis kayu biasa uk. 0,75 x 2 cm</v>
          </cell>
          <cell r="C370" t="str">
            <v>m'</v>
          </cell>
          <cell r="D370">
            <v>11340</v>
          </cell>
          <cell r="E370">
            <v>11340</v>
          </cell>
        </row>
        <row r="371">
          <cell r="B371" t="str">
            <v>Lem (standar Aica Aibond)</v>
          </cell>
          <cell r="C371" t="str">
            <v>kg</v>
          </cell>
          <cell r="D371">
            <v>29000</v>
          </cell>
          <cell r="E371">
            <v>29000</v>
          </cell>
        </row>
        <row r="372">
          <cell r="B372" t="str">
            <v>Lem (standar Fox)</v>
          </cell>
          <cell r="C372" t="str">
            <v>kg</v>
          </cell>
          <cell r="D372">
            <v>31500</v>
          </cell>
          <cell r="E372">
            <v>31500</v>
          </cell>
        </row>
        <row r="373">
          <cell r="B373" t="str">
            <v>Lem PVC ultra kecil</v>
          </cell>
          <cell r="C373" t="str">
            <v>klg</v>
          </cell>
          <cell r="D373">
            <v>6300</v>
          </cell>
          <cell r="E373">
            <v>6300</v>
          </cell>
        </row>
        <row r="374">
          <cell r="B374" t="str">
            <v>Mata lampu + instalasi</v>
          </cell>
          <cell r="C374" t="str">
            <v>titik</v>
          </cell>
          <cell r="D374">
            <v>52300</v>
          </cell>
          <cell r="E374">
            <v>52300</v>
          </cell>
        </row>
        <row r="375">
          <cell r="B375" t="str">
            <v>Meter box (terpasang)</v>
          </cell>
          <cell r="C375" t="str">
            <v>titik</v>
          </cell>
          <cell r="D375">
            <v>389400</v>
          </cell>
          <cell r="E375">
            <v>389400</v>
          </cell>
        </row>
        <row r="376">
          <cell r="B376" t="str">
            <v>Minyak bekisting</v>
          </cell>
          <cell r="C376" t="str">
            <v>liter</v>
          </cell>
          <cell r="D376">
            <v>9700</v>
          </cell>
          <cell r="E376">
            <v>9700</v>
          </cell>
        </row>
        <row r="377">
          <cell r="B377" t="str">
            <v>Minyak pelarut cat (solvent)</v>
          </cell>
          <cell r="C377" t="str">
            <v>liter</v>
          </cell>
          <cell r="D377">
            <v>28900</v>
          </cell>
          <cell r="E377">
            <v>28900</v>
          </cell>
        </row>
        <row r="378">
          <cell r="B378" t="str">
            <v>Minyak pelumas (oli)</v>
          </cell>
          <cell r="C378" t="str">
            <v>liter</v>
          </cell>
          <cell r="D378">
            <v>22050</v>
          </cell>
          <cell r="E378">
            <v>22050</v>
          </cell>
        </row>
        <row r="379">
          <cell r="B379" t="str">
            <v>Minyak solar</v>
          </cell>
          <cell r="C379" t="str">
            <v>liter</v>
          </cell>
          <cell r="D379">
            <v>6655.32</v>
          </cell>
          <cell r="E379">
            <v>6655.32</v>
          </cell>
        </row>
        <row r="380">
          <cell r="B380" t="str">
            <v>Minyak tanah (industri)</v>
          </cell>
          <cell r="C380" t="str">
            <v>liter</v>
          </cell>
          <cell r="D380">
            <v>11500</v>
          </cell>
          <cell r="E380">
            <v>11500</v>
          </cell>
        </row>
        <row r="381">
          <cell r="B381" t="str">
            <v>Multiplek tebal 12 mm 4 x 8 (inch)</v>
          </cell>
          <cell r="C381" t="str">
            <v>lembar</v>
          </cell>
          <cell r="D381">
            <v>292100</v>
          </cell>
          <cell r="E381">
            <v>292100</v>
          </cell>
        </row>
        <row r="382">
          <cell r="B382" t="str">
            <v>Multiplek tebal 15 mm 4 x 8 (inch)</v>
          </cell>
          <cell r="C382" t="str">
            <v>lembar</v>
          </cell>
          <cell r="D382">
            <v>361100</v>
          </cell>
          <cell r="E382">
            <v>361100</v>
          </cell>
        </row>
        <row r="383">
          <cell r="B383" t="str">
            <v>Multiplek tebal 18 mm 4 x 8 (inch)</v>
          </cell>
          <cell r="C383" t="str">
            <v>lembar</v>
          </cell>
          <cell r="D383">
            <v>407200</v>
          </cell>
          <cell r="E383">
            <v>407200</v>
          </cell>
        </row>
        <row r="384">
          <cell r="B384" t="str">
            <v>Multiplek tebal 6 mm uk. 1.22 x 2.44 (m)</v>
          </cell>
          <cell r="C384" t="str">
            <v>lembar</v>
          </cell>
          <cell r="D384">
            <v>142100</v>
          </cell>
          <cell r="E384">
            <v>142100</v>
          </cell>
        </row>
        <row r="385">
          <cell r="B385" t="str">
            <v>Multiplek tebal 9 mm 4 x 8 (inch)</v>
          </cell>
          <cell r="C385" t="str">
            <v>lembar</v>
          </cell>
          <cell r="D385">
            <v>213200</v>
          </cell>
          <cell r="E385">
            <v>213200</v>
          </cell>
        </row>
        <row r="386">
          <cell r="B386" t="str">
            <v>Melamin uk. ( 4' x 8' )</v>
          </cell>
          <cell r="C386" t="str">
            <v>m2</v>
          </cell>
          <cell r="D386">
            <v>996320</v>
          </cell>
          <cell r="E386">
            <v>996320</v>
          </cell>
        </row>
        <row r="387">
          <cell r="B387" t="str">
            <v>Paku</v>
          </cell>
          <cell r="C387" t="str">
            <v>kg</v>
          </cell>
          <cell r="D387">
            <v>19358.18</v>
          </cell>
          <cell r="E387">
            <v>19358.18</v>
          </cell>
        </row>
        <row r="388">
          <cell r="B388" t="str">
            <v>Paku anti Karat</v>
          </cell>
          <cell r="C388" t="str">
            <v>kg</v>
          </cell>
          <cell r="D388">
            <v>37900</v>
          </cell>
          <cell r="E388">
            <v>37900</v>
          </cell>
        </row>
        <row r="389">
          <cell r="B389" t="str">
            <v>Paku asbes</v>
          </cell>
          <cell r="C389" t="str">
            <v>kg</v>
          </cell>
          <cell r="D389">
            <v>30900</v>
          </cell>
          <cell r="E389">
            <v>30900</v>
          </cell>
        </row>
        <row r="390">
          <cell r="B390" t="str">
            <v>Paku ulir asbes</v>
          </cell>
          <cell r="C390" t="str">
            <v>kg</v>
          </cell>
          <cell r="D390">
            <v>31270.91</v>
          </cell>
          <cell r="E390">
            <v>31270.91</v>
          </cell>
        </row>
        <row r="391">
          <cell r="B391" t="str">
            <v>Paku berbagai ukuran (1/2" - 1")</v>
          </cell>
          <cell r="C391" t="str">
            <v>kg</v>
          </cell>
          <cell r="D391">
            <v>28200</v>
          </cell>
          <cell r="E391">
            <v>28200</v>
          </cell>
        </row>
        <row r="392">
          <cell r="B392" t="str">
            <v>Paku berbagai ukuran (2" - 5")</v>
          </cell>
          <cell r="C392" t="str">
            <v>kg</v>
          </cell>
          <cell r="D392">
            <v>33500</v>
          </cell>
          <cell r="E392">
            <v>33500</v>
          </cell>
        </row>
        <row r="393">
          <cell r="B393" t="str">
            <v>Paku jembatan</v>
          </cell>
          <cell r="C393" t="str">
            <v>kg</v>
          </cell>
          <cell r="D393">
            <v>61800</v>
          </cell>
          <cell r="E393">
            <v>61800</v>
          </cell>
        </row>
        <row r="394">
          <cell r="B394" t="str">
            <v>Paku kait</v>
          </cell>
          <cell r="C394" t="str">
            <v>bh</v>
          </cell>
          <cell r="D394">
            <v>1700</v>
          </cell>
          <cell r="E394">
            <v>1700</v>
          </cell>
        </row>
        <row r="395">
          <cell r="B395" t="str">
            <v>Paku sekrup</v>
          </cell>
          <cell r="C395" t="str">
            <v>bh</v>
          </cell>
          <cell r="D395">
            <v>1800</v>
          </cell>
          <cell r="E395">
            <v>1800</v>
          </cell>
        </row>
        <row r="396">
          <cell r="B396" t="str">
            <v>Paku seng</v>
          </cell>
          <cell r="C396" t="str">
            <v>kg</v>
          </cell>
          <cell r="D396">
            <v>27846</v>
          </cell>
          <cell r="E396">
            <v>27846</v>
          </cell>
        </row>
        <row r="397">
          <cell r="B397" t="str">
            <v>Paku tembok</v>
          </cell>
          <cell r="C397" t="str">
            <v>kg</v>
          </cell>
          <cell r="D397">
            <v>26500</v>
          </cell>
          <cell r="E397">
            <v>26500</v>
          </cell>
        </row>
        <row r="398">
          <cell r="B398" t="str">
            <v>Paku Gypsum</v>
          </cell>
          <cell r="C398" t="str">
            <v>kg</v>
          </cell>
          <cell r="D398">
            <v>39585</v>
          </cell>
          <cell r="E398">
            <v>39585</v>
          </cell>
        </row>
        <row r="399">
          <cell r="B399" t="str">
            <v>Panel listrik / MCB, 1 group / fase</v>
          </cell>
          <cell r="C399" t="str">
            <v>buah</v>
          </cell>
          <cell r="D399">
            <v>101700</v>
          </cell>
          <cell r="E399">
            <v>101700</v>
          </cell>
        </row>
        <row r="400">
          <cell r="B400" t="str">
            <v>Panel listrik / MCB, 2 group / fase</v>
          </cell>
          <cell r="C400" t="str">
            <v>buah</v>
          </cell>
          <cell r="D400">
            <v>130200</v>
          </cell>
          <cell r="E400">
            <v>130200</v>
          </cell>
        </row>
        <row r="401">
          <cell r="B401" t="str">
            <v>Panel listrik / MCB, 3 group / fase</v>
          </cell>
          <cell r="C401" t="str">
            <v>buah</v>
          </cell>
          <cell r="D401">
            <v>133700</v>
          </cell>
          <cell r="E401">
            <v>133700</v>
          </cell>
        </row>
        <row r="402">
          <cell r="B402" t="str">
            <v>Panel listrik / MCB, 4 group / fase</v>
          </cell>
          <cell r="C402" t="str">
            <v>buah</v>
          </cell>
          <cell r="D402">
            <v>180200</v>
          </cell>
          <cell r="E402">
            <v>180200</v>
          </cell>
        </row>
        <row r="403">
          <cell r="B403" t="str">
            <v>Parquette lantai</v>
          </cell>
          <cell r="C403" t="str">
            <v>m²</v>
          </cell>
          <cell r="D403">
            <v>150000</v>
          </cell>
          <cell r="E403">
            <v>150000</v>
          </cell>
        </row>
        <row r="404">
          <cell r="B404" t="str">
            <v>Pasir ayak untuk beton</v>
          </cell>
          <cell r="C404" t="str">
            <v>m³</v>
          </cell>
          <cell r="D404">
            <v>132400</v>
          </cell>
          <cell r="E404">
            <v>132400</v>
          </cell>
        </row>
        <row r="405">
          <cell r="B405" t="str">
            <v>Pasir pasang</v>
          </cell>
          <cell r="C405" t="str">
            <v>m³</v>
          </cell>
          <cell r="D405">
            <v>94900</v>
          </cell>
          <cell r="E405">
            <v>94900</v>
          </cell>
        </row>
        <row r="406">
          <cell r="B406" t="str">
            <v>Pasir urug / timbun</v>
          </cell>
          <cell r="C406" t="str">
            <v>m³</v>
          </cell>
          <cell r="D406">
            <v>91250</v>
          </cell>
          <cell r="E406">
            <v>91250</v>
          </cell>
        </row>
        <row r="407">
          <cell r="B407" t="str">
            <v>Pasir kasar</v>
          </cell>
          <cell r="C407" t="str">
            <v>m3</v>
          </cell>
          <cell r="D407">
            <v>79380</v>
          </cell>
          <cell r="E407">
            <v>79380</v>
          </cell>
        </row>
        <row r="408">
          <cell r="B408" t="str">
            <v>Pegangan pintu/door holder</v>
          </cell>
          <cell r="C408" t="str">
            <v>buah</v>
          </cell>
          <cell r="D408">
            <v>88300</v>
          </cell>
          <cell r="E408">
            <v>88300</v>
          </cell>
        </row>
        <row r="409">
          <cell r="B409" t="str">
            <v>Pembersih / cleaner untuk keramik / porcelaint</v>
          </cell>
          <cell r="C409" t="str">
            <v>kg</v>
          </cell>
          <cell r="D409">
            <v>900</v>
          </cell>
          <cell r="E409">
            <v>900</v>
          </cell>
        </row>
        <row r="410">
          <cell r="B410" t="str">
            <v xml:space="preserve">Pintu alumunium - swing + door closer </v>
          </cell>
          <cell r="C410" t="str">
            <v>unit</v>
          </cell>
          <cell r="D410">
            <v>2356300</v>
          </cell>
          <cell r="E410">
            <v>2356300</v>
          </cell>
        </row>
        <row r="411">
          <cell r="B411" t="str">
            <v>Pintu alumunium - swing + floorhinge</v>
          </cell>
          <cell r="C411" t="str">
            <v>unit</v>
          </cell>
          <cell r="D411">
            <v>3549400</v>
          </cell>
          <cell r="E411">
            <v>3549400</v>
          </cell>
        </row>
        <row r="412">
          <cell r="B412" t="str">
            <v xml:space="preserve">Pintu besi </v>
          </cell>
          <cell r="C412" t="str">
            <v>m²</v>
          </cell>
          <cell r="D412">
            <v>529500</v>
          </cell>
          <cell r="E412">
            <v>529500</v>
          </cell>
        </row>
        <row r="413">
          <cell r="B413" t="str">
            <v>Pintu besi lipat</v>
          </cell>
          <cell r="C413" t="str">
            <v>m²</v>
          </cell>
          <cell r="D413">
            <v>882500</v>
          </cell>
          <cell r="E413">
            <v>882500</v>
          </cell>
        </row>
        <row r="414">
          <cell r="B414" t="str">
            <v>Pipa besi hitam Medium dia "1 x 6 m</v>
          </cell>
          <cell r="C414" t="str">
            <v>m'</v>
          </cell>
          <cell r="D414">
            <v>23059.89</v>
          </cell>
          <cell r="E414">
            <v>23059.89</v>
          </cell>
        </row>
        <row r="415">
          <cell r="B415" t="str">
            <v>Pipa besi hitam Medium dia "2 x 6 m</v>
          </cell>
          <cell r="C415" t="str">
            <v>m'</v>
          </cell>
          <cell r="D415">
            <v>28005.18</v>
          </cell>
          <cell r="E415">
            <v>28005.18</v>
          </cell>
        </row>
        <row r="416">
          <cell r="B416" t="str">
            <v>Piap besi hitam Medium dia "3 x 6 m</v>
          </cell>
          <cell r="C416" t="str">
            <v>m'</v>
          </cell>
          <cell r="D416">
            <v>69235.320000000007</v>
          </cell>
          <cell r="E416">
            <v>69235.320000000007</v>
          </cell>
        </row>
        <row r="417">
          <cell r="B417" t="str">
            <v>Pipa besi hitam S 11 dia 4" x 6 m</v>
          </cell>
          <cell r="C417" t="str">
            <v>m'</v>
          </cell>
          <cell r="D417">
            <v>69235.320000000007</v>
          </cell>
          <cell r="E417">
            <v>69235.320000000007</v>
          </cell>
        </row>
        <row r="418">
          <cell r="B418" t="str">
            <v>Pipa Gip dia 100 mm</v>
          </cell>
          <cell r="C418" t="str">
            <v>m'</v>
          </cell>
          <cell r="D418">
            <v>43995</v>
          </cell>
          <cell r="E418">
            <v>43995</v>
          </cell>
        </row>
        <row r="419">
          <cell r="B419" t="str">
            <v>Pipa Gip dia 150 mm</v>
          </cell>
          <cell r="C419" t="str">
            <v>m'</v>
          </cell>
          <cell r="D419">
            <v>54138</v>
          </cell>
          <cell r="E419">
            <v>54138</v>
          </cell>
        </row>
        <row r="420">
          <cell r="B420" t="str">
            <v>Pipa Gip dia 200 mm</v>
          </cell>
          <cell r="C420" t="str">
            <v>m'</v>
          </cell>
          <cell r="D420">
            <v>77742</v>
          </cell>
          <cell r="E420">
            <v>77742</v>
          </cell>
        </row>
        <row r="421">
          <cell r="B421" t="str">
            <v>Pipa Gip Dia 50 mm</v>
          </cell>
          <cell r="C421" t="str">
            <v>m'</v>
          </cell>
          <cell r="D421">
            <v>6779.01</v>
          </cell>
          <cell r="E421">
            <v>6779.01</v>
          </cell>
        </row>
        <row r="422">
          <cell r="B422" t="str">
            <v>Pipa besi galvanis ø 0,5 (inch)</v>
          </cell>
          <cell r="C422" t="str">
            <v>m'</v>
          </cell>
          <cell r="D422">
            <v>32700</v>
          </cell>
          <cell r="E422">
            <v>32700</v>
          </cell>
        </row>
        <row r="423">
          <cell r="B423" t="str">
            <v>Pipa besi galvanis ø 0,75 (inch)</v>
          </cell>
          <cell r="C423" t="str">
            <v>m'</v>
          </cell>
          <cell r="D423">
            <v>42400</v>
          </cell>
          <cell r="E423">
            <v>42400</v>
          </cell>
        </row>
        <row r="424">
          <cell r="B424" t="str">
            <v>Pipa besi galvanis ø 1 (inch)</v>
          </cell>
          <cell r="C424" t="str">
            <v>m'</v>
          </cell>
          <cell r="D424">
            <v>65700</v>
          </cell>
          <cell r="E424">
            <v>65700</v>
          </cell>
        </row>
        <row r="425">
          <cell r="B425" t="str">
            <v>Pipa besi galvanis ø 1,25 (inch)</v>
          </cell>
          <cell r="C425" t="str">
            <v>m'</v>
          </cell>
          <cell r="D425">
            <v>84700</v>
          </cell>
          <cell r="E425">
            <v>84700</v>
          </cell>
        </row>
        <row r="426">
          <cell r="B426" t="str">
            <v>Pipa besi galvanis ø 1,5 (inch)</v>
          </cell>
          <cell r="C426" t="str">
            <v>m'</v>
          </cell>
          <cell r="D426">
            <v>98000</v>
          </cell>
          <cell r="E426">
            <v>98000</v>
          </cell>
        </row>
        <row r="427">
          <cell r="B427" t="str">
            <v>Pipa besi galvanis ø 2 (inch)</v>
          </cell>
          <cell r="C427" t="str">
            <v>m'</v>
          </cell>
          <cell r="D427">
            <v>134600</v>
          </cell>
          <cell r="E427">
            <v>134600</v>
          </cell>
        </row>
        <row r="428">
          <cell r="B428" t="str">
            <v>Pipa besi galvanis ø 4 (inch)</v>
          </cell>
          <cell r="C428" t="str">
            <v>m'</v>
          </cell>
          <cell r="D428">
            <v>413900</v>
          </cell>
          <cell r="E428">
            <v>413900</v>
          </cell>
        </row>
        <row r="429">
          <cell r="B429" t="str">
            <v>Pipa beton ø 20 cm, panjang 1 m'</v>
          </cell>
          <cell r="C429" t="str">
            <v>buah</v>
          </cell>
          <cell r="D429">
            <v>141200</v>
          </cell>
          <cell r="E429">
            <v>141200</v>
          </cell>
        </row>
        <row r="430">
          <cell r="B430" t="str">
            <v>Pipa beton ø 60 cm, panjang 1 m'</v>
          </cell>
          <cell r="C430" t="str">
            <v>buah</v>
          </cell>
          <cell r="D430">
            <v>232100</v>
          </cell>
          <cell r="E430">
            <v>232100</v>
          </cell>
        </row>
        <row r="431">
          <cell r="B431" t="str">
            <v>Pipa PVC RR dia 100 mm</v>
          </cell>
          <cell r="C431" t="str">
            <v>m'</v>
          </cell>
          <cell r="D431">
            <v>38507.18</v>
          </cell>
          <cell r="E431">
            <v>38507.18</v>
          </cell>
        </row>
        <row r="432">
          <cell r="B432" t="str">
            <v>Pipa PVC RR dia 150 mm</v>
          </cell>
          <cell r="C432" t="str">
            <v>m'</v>
          </cell>
          <cell r="D432">
            <v>62178.48</v>
          </cell>
          <cell r="E432">
            <v>62178.48</v>
          </cell>
        </row>
        <row r="433">
          <cell r="B433" t="str">
            <v>Pipa PVC RR dia 200 mm</v>
          </cell>
          <cell r="C433" t="str">
            <v>m'</v>
          </cell>
          <cell r="D433">
            <v>181450.71</v>
          </cell>
          <cell r="E433">
            <v>181450.71</v>
          </cell>
        </row>
        <row r="434">
          <cell r="B434" t="str">
            <v>Pipa PVC RR dia 50 mm</v>
          </cell>
          <cell r="C434" t="str">
            <v>m'</v>
          </cell>
          <cell r="D434">
            <v>10168.52</v>
          </cell>
          <cell r="E434">
            <v>10168.52</v>
          </cell>
        </row>
        <row r="435">
          <cell r="B435" t="str">
            <v>Pipa PVC RR dia 75 mm</v>
          </cell>
          <cell r="C435" t="str">
            <v>m'</v>
          </cell>
          <cell r="D435">
            <v>24462.9</v>
          </cell>
          <cell r="E435">
            <v>24462.9</v>
          </cell>
        </row>
        <row r="436">
          <cell r="B436" t="str">
            <v>Pipa PVC Wavin dia 1" x 4 m</v>
          </cell>
          <cell r="C436" t="str">
            <v>m'</v>
          </cell>
          <cell r="D436">
            <v>7969.5</v>
          </cell>
          <cell r="E436">
            <v>7969.5</v>
          </cell>
        </row>
        <row r="437">
          <cell r="B437" t="str">
            <v>Pipa PVC Wavin dia 2" x 4 m</v>
          </cell>
          <cell r="C437" t="str">
            <v>m'</v>
          </cell>
          <cell r="D437">
            <v>16537.5</v>
          </cell>
          <cell r="E437">
            <v>16537.5</v>
          </cell>
        </row>
        <row r="438">
          <cell r="B438" t="str">
            <v>Pipa PVC Wavin dia 3" x 4 m</v>
          </cell>
          <cell r="C438" t="str">
            <v>m'</v>
          </cell>
          <cell r="D438">
            <v>30712.5</v>
          </cell>
          <cell r="E438">
            <v>30712.5</v>
          </cell>
        </row>
        <row r="439">
          <cell r="B439" t="str">
            <v>Pipa PVC Wavin Lucky LG dia 4" x 4 m</v>
          </cell>
          <cell r="C439" t="str">
            <v>m'</v>
          </cell>
          <cell r="D439">
            <v>46068.75</v>
          </cell>
          <cell r="E439">
            <v>46068.75</v>
          </cell>
        </row>
        <row r="440">
          <cell r="B440" t="str">
            <v>Pipa PVC ø 1(inch) AW, panjang 4 m</v>
          </cell>
          <cell r="C440" t="str">
            <v>m'</v>
          </cell>
          <cell r="D440">
            <v>12700</v>
          </cell>
          <cell r="E440">
            <v>12700</v>
          </cell>
        </row>
        <row r="441">
          <cell r="B441" t="str">
            <v>Pipa PVC ø 1,5 (inch) AW, panjang 4 m</v>
          </cell>
          <cell r="C441" t="str">
            <v>m'</v>
          </cell>
          <cell r="D441">
            <v>22100</v>
          </cell>
          <cell r="E441">
            <v>22100</v>
          </cell>
        </row>
        <row r="442">
          <cell r="B442" t="str">
            <v xml:space="preserve">Pipa PVC ø 1/2 (inch) AW, panjang 4 m </v>
          </cell>
          <cell r="C442" t="str">
            <v>m'</v>
          </cell>
          <cell r="D442">
            <v>7200</v>
          </cell>
          <cell r="E442">
            <v>7200</v>
          </cell>
        </row>
        <row r="443">
          <cell r="B443" t="str">
            <v>Pipa PVC ø 3 (inch) AW, panjang 4 m</v>
          </cell>
          <cell r="C443" t="str">
            <v>m'</v>
          </cell>
          <cell r="D443">
            <v>56500</v>
          </cell>
          <cell r="E443">
            <v>56500</v>
          </cell>
        </row>
        <row r="444">
          <cell r="B444" t="str">
            <v>Pipa PVC ø 3/4 (inch) AW, panjang 4 m</v>
          </cell>
          <cell r="C444" t="str">
            <v>m'</v>
          </cell>
          <cell r="D444">
            <v>9500</v>
          </cell>
          <cell r="E444">
            <v>9500</v>
          </cell>
        </row>
        <row r="445">
          <cell r="B445" t="str">
            <v>Pipa PVC ø 4 - 6 (inch) AW, panjang 4 m</v>
          </cell>
          <cell r="C445" t="str">
            <v>m'</v>
          </cell>
          <cell r="D445">
            <v>92700</v>
          </cell>
          <cell r="E445">
            <v>92700</v>
          </cell>
        </row>
        <row r="446">
          <cell r="B446" t="str">
            <v>Pipa Gip dia 13 mm</v>
          </cell>
          <cell r="C446" t="str">
            <v>m'</v>
          </cell>
          <cell r="D446">
            <v>2833.87</v>
          </cell>
          <cell r="E446">
            <v>2833.87</v>
          </cell>
        </row>
        <row r="447">
          <cell r="B447" t="str">
            <v>Pipa Gip dia 3/4 mm</v>
          </cell>
          <cell r="C447" t="str">
            <v>m;</v>
          </cell>
          <cell r="D447">
            <v>40229.78</v>
          </cell>
          <cell r="E447">
            <v>40229.78</v>
          </cell>
        </row>
        <row r="448">
          <cell r="B448" t="str">
            <v>Plamuer</v>
          </cell>
          <cell r="C448" t="str">
            <v>kg</v>
          </cell>
          <cell r="D448">
            <v>19400</v>
          </cell>
          <cell r="E448">
            <v>19400</v>
          </cell>
        </row>
        <row r="449">
          <cell r="B449" t="str">
            <v>Plint keramik 10 x 15 cm</v>
          </cell>
          <cell r="C449" t="str">
            <v>buah</v>
          </cell>
          <cell r="D449">
            <v>1800</v>
          </cell>
          <cell r="E449">
            <v>1800</v>
          </cell>
        </row>
        <row r="450">
          <cell r="B450" t="str">
            <v>Plint keramik 10 x 20 cm</v>
          </cell>
          <cell r="C450" t="str">
            <v>buah</v>
          </cell>
          <cell r="D450">
            <v>2600</v>
          </cell>
          <cell r="E450">
            <v>2600</v>
          </cell>
        </row>
        <row r="451">
          <cell r="B451" t="str">
            <v>Plint keramik 10 x 40 cm</v>
          </cell>
          <cell r="C451" t="str">
            <v>buah</v>
          </cell>
          <cell r="D451">
            <v>3500</v>
          </cell>
          <cell r="E451">
            <v>3500</v>
          </cell>
        </row>
        <row r="452">
          <cell r="B452" t="str">
            <v>Plint ubin abu-abu 15 x 20 (cm)</v>
          </cell>
          <cell r="C452" t="str">
            <v>buah</v>
          </cell>
          <cell r="D452">
            <v>8300</v>
          </cell>
          <cell r="E452">
            <v>8300</v>
          </cell>
        </row>
        <row r="453">
          <cell r="B453" t="str">
            <v>Plint ubin granito 10 x 30 cm</v>
          </cell>
          <cell r="C453" t="str">
            <v>buah</v>
          </cell>
          <cell r="D453">
            <v>8800</v>
          </cell>
          <cell r="E453">
            <v>8800</v>
          </cell>
        </row>
        <row r="454">
          <cell r="B454" t="str">
            <v>Plint ubin granito 10 x 40 cm</v>
          </cell>
          <cell r="C454" t="str">
            <v>buah</v>
          </cell>
          <cell r="D454">
            <v>10600</v>
          </cell>
          <cell r="E454">
            <v>10600</v>
          </cell>
        </row>
        <row r="455">
          <cell r="B455" t="str">
            <v>Plywood uk. 0,30 x 0,60 (m), tebal 4mm</v>
          </cell>
          <cell r="C455" t="str">
            <v>lembar</v>
          </cell>
          <cell r="D455">
            <v>73200</v>
          </cell>
          <cell r="E455">
            <v>73200</v>
          </cell>
        </row>
        <row r="456">
          <cell r="B456" t="str">
            <v>Plywood uk. 0,30 x 0,60 (m), tebal 6mm</v>
          </cell>
          <cell r="C456" t="str">
            <v>lembar</v>
          </cell>
          <cell r="D456">
            <v>79400</v>
          </cell>
          <cell r="E456">
            <v>79400</v>
          </cell>
        </row>
        <row r="457">
          <cell r="B457" t="str">
            <v>Plywood uk. 0,60 x 1,20 (m), tebal 4mm</v>
          </cell>
          <cell r="C457" t="str">
            <v>lembar</v>
          </cell>
          <cell r="D457">
            <v>77700</v>
          </cell>
          <cell r="E457">
            <v>77700</v>
          </cell>
        </row>
        <row r="458">
          <cell r="B458" t="str">
            <v>Plywood uk. 0,60 x 1,20 (m), tebal 6mm</v>
          </cell>
          <cell r="C458" t="str">
            <v>lembar</v>
          </cell>
          <cell r="D458">
            <v>114700</v>
          </cell>
          <cell r="E458">
            <v>114700</v>
          </cell>
        </row>
        <row r="459">
          <cell r="B459" t="str">
            <v>Plywood uk. 1,22 x 2,44 (m), tebal 4 mm</v>
          </cell>
          <cell r="C459" t="str">
            <v>lembar</v>
          </cell>
          <cell r="D459">
            <v>121800</v>
          </cell>
          <cell r="E459">
            <v>121800</v>
          </cell>
        </row>
        <row r="460">
          <cell r="B460" t="str">
            <v>Plywood uk. 1,22 x 2,44 (m), tebal 9 mm</v>
          </cell>
          <cell r="C460" t="str">
            <v>lembar</v>
          </cell>
          <cell r="D460">
            <v>130600</v>
          </cell>
          <cell r="E460">
            <v>130600</v>
          </cell>
        </row>
        <row r="461">
          <cell r="B461" t="str">
            <v>Politur</v>
          </cell>
          <cell r="C461" t="str">
            <v>liter</v>
          </cell>
          <cell r="D461">
            <v>59700</v>
          </cell>
          <cell r="E461">
            <v>59700</v>
          </cell>
        </row>
        <row r="462">
          <cell r="B462" t="str">
            <v>Politur jadi</v>
          </cell>
          <cell r="C462" t="str">
            <v>liter</v>
          </cell>
          <cell r="D462">
            <v>98300</v>
          </cell>
          <cell r="E462">
            <v>98300</v>
          </cell>
        </row>
        <row r="463">
          <cell r="B463" t="str">
            <v>Porcelaint uk. 11 cm x 11 cm</v>
          </cell>
          <cell r="C463" t="str">
            <v>buah</v>
          </cell>
          <cell r="D463">
            <v>1600</v>
          </cell>
          <cell r="E463">
            <v>1600</v>
          </cell>
        </row>
        <row r="464">
          <cell r="B464" t="str">
            <v>Profil aluminium T</v>
          </cell>
          <cell r="C464" t="str">
            <v>m'</v>
          </cell>
          <cell r="D464">
            <v>45900</v>
          </cell>
          <cell r="E464">
            <v>45900</v>
          </cell>
        </row>
        <row r="465">
          <cell r="B465" t="str">
            <v>Pengadaan Water meter dia 13 mm</v>
          </cell>
          <cell r="C465" t="str">
            <v>unit</v>
          </cell>
          <cell r="D465">
            <v>441000</v>
          </cell>
          <cell r="E465">
            <v>441000</v>
          </cell>
        </row>
        <row r="466">
          <cell r="B466" t="str">
            <v>Railing tangga stainless steel pipa dia. 2" dan 1"</v>
          </cell>
          <cell r="C466" t="str">
            <v>m'</v>
          </cell>
          <cell r="D466">
            <v>1152500</v>
          </cell>
          <cell r="E466">
            <v>1152500</v>
          </cell>
        </row>
        <row r="467">
          <cell r="B467" t="str">
            <v>Rangka / frame accoustic board - cross tee</v>
          </cell>
          <cell r="C467" t="str">
            <v>m'</v>
          </cell>
          <cell r="D467">
            <v>45900</v>
          </cell>
          <cell r="E467">
            <v>45900</v>
          </cell>
        </row>
        <row r="468">
          <cell r="B468" t="str">
            <v>Rangka / frame accoustic board - main tee</v>
          </cell>
          <cell r="C468" t="str">
            <v>m'</v>
          </cell>
          <cell r="D468">
            <v>55600</v>
          </cell>
          <cell r="E468">
            <v>55600</v>
          </cell>
        </row>
        <row r="469">
          <cell r="B469" t="str">
            <v>Rangka / frame accoustic board - rod / adjustable dia. 4 mm</v>
          </cell>
          <cell r="C469" t="str">
            <v>m'</v>
          </cell>
          <cell r="D469">
            <v>26500</v>
          </cell>
          <cell r="E469">
            <v>26500</v>
          </cell>
        </row>
        <row r="470">
          <cell r="B470" t="str">
            <v>Rangka / frame accoustic board - wall angle</v>
          </cell>
          <cell r="C470" t="str">
            <v>m'</v>
          </cell>
          <cell r="D470">
            <v>61800</v>
          </cell>
          <cell r="E470">
            <v>61800</v>
          </cell>
        </row>
        <row r="471">
          <cell r="B471" t="str">
            <v>Rangka atap baja ringan type limas</v>
          </cell>
          <cell r="C471" t="str">
            <v>m²</v>
          </cell>
          <cell r="D471">
            <v>349500</v>
          </cell>
          <cell r="E471">
            <v>349500</v>
          </cell>
        </row>
        <row r="472">
          <cell r="B472" t="str">
            <v>Rangka atap baja ringan type pelana</v>
          </cell>
          <cell r="C472" t="str">
            <v>m²</v>
          </cell>
          <cell r="D472">
            <v>325600</v>
          </cell>
          <cell r="E472">
            <v>325600</v>
          </cell>
        </row>
        <row r="473">
          <cell r="B473" t="str">
            <v>Rapidrant</v>
          </cell>
          <cell r="C473" t="str">
            <v>kg</v>
          </cell>
          <cell r="D473">
            <v>3400</v>
          </cell>
          <cell r="E473">
            <v>3400</v>
          </cell>
        </row>
        <row r="474">
          <cell r="B474" t="str">
            <v>Reducer PVC dari 1/2 (inch) ke 1 (inch)</v>
          </cell>
          <cell r="C474" t="str">
            <v>buah</v>
          </cell>
          <cell r="D474">
            <v>10100</v>
          </cell>
          <cell r="E474">
            <v>10100</v>
          </cell>
        </row>
        <row r="475">
          <cell r="B475" t="str">
            <v>Reducer PVC dari 1/2 (inch) ke 3/4 (inch)</v>
          </cell>
          <cell r="C475" t="str">
            <v>buah</v>
          </cell>
          <cell r="D475">
            <v>14000</v>
          </cell>
          <cell r="E475">
            <v>14000</v>
          </cell>
        </row>
        <row r="476">
          <cell r="B476" t="str">
            <v>Reducer PVC dari 3/4 (inch) ke 1 (inch)</v>
          </cell>
          <cell r="C476" t="str">
            <v>buah</v>
          </cell>
          <cell r="D476">
            <v>12100</v>
          </cell>
          <cell r="E476">
            <v>12100</v>
          </cell>
        </row>
        <row r="477">
          <cell r="B477" t="str">
            <v>Reducer C1 dia 200 mm x80 mm</v>
          </cell>
          <cell r="C477" t="str">
            <v>unit</v>
          </cell>
          <cell r="D477">
            <v>821737.79</v>
          </cell>
          <cell r="E477">
            <v>821737.79</v>
          </cell>
        </row>
        <row r="478">
          <cell r="B478" t="str">
            <v>Reducer PVC 150 x 100</v>
          </cell>
          <cell r="C478" t="str">
            <v>unit</v>
          </cell>
          <cell r="D478">
            <v>1330085.01</v>
          </cell>
          <cell r="E478">
            <v>1330085.01</v>
          </cell>
        </row>
        <row r="479">
          <cell r="B479" t="str">
            <v>Reducer Pvc 200 x 150</v>
          </cell>
          <cell r="C479" t="str">
            <v>unit</v>
          </cell>
          <cell r="D479">
            <v>1450942.73</v>
          </cell>
          <cell r="E479">
            <v>1450942.73</v>
          </cell>
        </row>
        <row r="480">
          <cell r="B480" t="str">
            <v>Rel pintu dorong</v>
          </cell>
          <cell r="C480" t="str">
            <v>buah</v>
          </cell>
          <cell r="D480">
            <v>220600</v>
          </cell>
          <cell r="E480">
            <v>220600</v>
          </cell>
        </row>
        <row r="481">
          <cell r="B481" t="str">
            <v>Residu</v>
          </cell>
          <cell r="C481" t="str">
            <v>liter</v>
          </cell>
          <cell r="D481">
            <v>18500</v>
          </cell>
          <cell r="E481">
            <v>18500</v>
          </cell>
        </row>
        <row r="482">
          <cell r="B482" t="str">
            <v>Rolling door</v>
          </cell>
          <cell r="C482" t="str">
            <v>m2</v>
          </cell>
          <cell r="D482">
            <v>463137.05</v>
          </cell>
          <cell r="E482">
            <v>463137.05</v>
          </cell>
        </row>
        <row r="483">
          <cell r="B483" t="str">
            <v>Rolling dor - alumunium tebal</v>
          </cell>
          <cell r="C483" t="str">
            <v>m²</v>
          </cell>
          <cell r="D483">
            <v>503000</v>
          </cell>
          <cell r="E483">
            <v>503000</v>
          </cell>
        </row>
        <row r="484">
          <cell r="B484" t="str">
            <v>Rolling dor - alumunium tipis</v>
          </cell>
          <cell r="C484" t="str">
            <v>m²</v>
          </cell>
          <cell r="D484">
            <v>414800</v>
          </cell>
          <cell r="E484">
            <v>414800</v>
          </cell>
        </row>
        <row r="485">
          <cell r="B485" t="str">
            <v>Rooflight fibreglass uk. 1,8 x 0,9 (m)</v>
          </cell>
          <cell r="C485" t="str">
            <v>lembar</v>
          </cell>
          <cell r="D485">
            <v>123600</v>
          </cell>
          <cell r="E485">
            <v>123600</v>
          </cell>
        </row>
        <row r="486">
          <cell r="B486" t="str">
            <v>Rooster block uk. 12 x 11 x 24 (cm)</v>
          </cell>
          <cell r="C486" t="str">
            <v>buah</v>
          </cell>
          <cell r="D486">
            <v>10200</v>
          </cell>
          <cell r="E486">
            <v>10200</v>
          </cell>
        </row>
        <row r="487">
          <cell r="B487" t="str">
            <v>Rooster block uk. 20 x 20 (cm)</v>
          </cell>
          <cell r="C487" t="str">
            <v>buah</v>
          </cell>
          <cell r="D487">
            <v>5775</v>
          </cell>
          <cell r="E487">
            <v>5775</v>
          </cell>
        </row>
        <row r="488">
          <cell r="B488" t="str">
            <v>Sabun</v>
          </cell>
          <cell r="C488" t="str">
            <v>kg</v>
          </cell>
          <cell r="D488">
            <v>9300</v>
          </cell>
          <cell r="E488">
            <v>9300</v>
          </cell>
        </row>
        <row r="489">
          <cell r="B489" t="str">
            <v>Saklar</v>
          </cell>
          <cell r="C489" t="str">
            <v>buah</v>
          </cell>
          <cell r="D489">
            <v>18900</v>
          </cell>
          <cell r="E489">
            <v>18900</v>
          </cell>
        </row>
        <row r="490">
          <cell r="B490" t="str">
            <v>Saklar dobel</v>
          </cell>
          <cell r="C490" t="str">
            <v>buah</v>
          </cell>
          <cell r="D490">
            <v>31400</v>
          </cell>
          <cell r="E490">
            <v>31400</v>
          </cell>
        </row>
        <row r="491">
          <cell r="B491" t="str">
            <v>Sealent</v>
          </cell>
          <cell r="C491" t="str">
            <v>kg</v>
          </cell>
          <cell r="D491">
            <v>61800</v>
          </cell>
          <cell r="E491">
            <v>61800</v>
          </cell>
        </row>
        <row r="492">
          <cell r="B492" t="str">
            <v>Semen PC @ 50 kg</v>
          </cell>
          <cell r="C492" t="str">
            <v>kg</v>
          </cell>
          <cell r="D492">
            <v>1398</v>
          </cell>
          <cell r="E492">
            <v>1398</v>
          </cell>
        </row>
        <row r="493">
          <cell r="B493" t="str">
            <v>Semen Batu Raja</v>
          </cell>
          <cell r="C493" t="str">
            <v>kg</v>
          </cell>
          <cell r="D493">
            <v>1432.8</v>
          </cell>
          <cell r="E493">
            <v>1432.8</v>
          </cell>
        </row>
        <row r="494">
          <cell r="B494" t="str">
            <v>Semen Kujang</v>
          </cell>
          <cell r="C494" t="str">
            <v>kg</v>
          </cell>
          <cell r="D494">
            <v>1432.8</v>
          </cell>
          <cell r="E494">
            <v>1432.8</v>
          </cell>
        </row>
        <row r="495">
          <cell r="B495" t="str">
            <v>Semen Padang</v>
          </cell>
          <cell r="C495" t="str">
            <v>kg</v>
          </cell>
          <cell r="D495">
            <v>1432.8</v>
          </cell>
          <cell r="E495">
            <v>1432.8</v>
          </cell>
        </row>
        <row r="496">
          <cell r="B496" t="str">
            <v>Semen Tiga Roda</v>
          </cell>
          <cell r="C496" t="str">
            <v>kg</v>
          </cell>
          <cell r="D496">
            <v>1432.8</v>
          </cell>
          <cell r="E496">
            <v>1432.8</v>
          </cell>
        </row>
        <row r="497">
          <cell r="B497" t="str">
            <v>Semen putih</v>
          </cell>
          <cell r="C497" t="str">
            <v>kg</v>
          </cell>
          <cell r="D497">
            <v>1958.73</v>
          </cell>
          <cell r="E497">
            <v>1958.73</v>
          </cell>
        </row>
        <row r="498">
          <cell r="B498" t="str">
            <v>Tanah puru dari luar lokasi proyek</v>
          </cell>
          <cell r="C498" t="str">
            <v>m3</v>
          </cell>
          <cell r="D498">
            <v>77380</v>
          </cell>
          <cell r="E498">
            <v>77380</v>
          </cell>
        </row>
        <row r="499">
          <cell r="B499" t="str">
            <v>Tanah puru di lokasi proyek</v>
          </cell>
          <cell r="C499" t="str">
            <v>m3</v>
          </cell>
          <cell r="D499">
            <v>68620</v>
          </cell>
          <cell r="E499">
            <v>68620</v>
          </cell>
        </row>
        <row r="500">
          <cell r="B500" t="str">
            <v>Semen warna</v>
          </cell>
          <cell r="C500" t="str">
            <v>kg</v>
          </cell>
          <cell r="D500">
            <v>16200</v>
          </cell>
          <cell r="E500">
            <v>16200</v>
          </cell>
        </row>
        <row r="501">
          <cell r="B501" t="str">
            <v>Seng plat BJLS 27 uk. 0.3 x 1.83 (m)</v>
          </cell>
          <cell r="C501" t="str">
            <v>lembar</v>
          </cell>
          <cell r="D501">
            <v>56500</v>
          </cell>
          <cell r="E501">
            <v>56500</v>
          </cell>
        </row>
        <row r="502">
          <cell r="B502" t="str">
            <v>Seng plat BJLS 27 uk. 0.9  x 1.83 (m)</v>
          </cell>
          <cell r="C502" t="str">
            <v>lembar</v>
          </cell>
          <cell r="D502">
            <v>70600</v>
          </cell>
          <cell r="E502">
            <v>70600</v>
          </cell>
        </row>
        <row r="503">
          <cell r="B503" t="str">
            <v>Seng gelombang Bjls 20</v>
          </cell>
          <cell r="C503" t="str">
            <v>m2</v>
          </cell>
          <cell r="D503">
            <v>59503.5</v>
          </cell>
          <cell r="E503">
            <v>59503.5</v>
          </cell>
        </row>
        <row r="504">
          <cell r="B504" t="str">
            <v>Seng plat uk. 1,00 x 2,00 cm Bjls 30</v>
          </cell>
          <cell r="C504" t="str">
            <v>Kp</v>
          </cell>
          <cell r="D504">
            <v>73347.12</v>
          </cell>
          <cell r="E504">
            <v>73347.12</v>
          </cell>
        </row>
        <row r="505">
          <cell r="B505" t="str">
            <v>Sherra block</v>
          </cell>
          <cell r="C505" t="str">
            <v>buah</v>
          </cell>
          <cell r="D505">
            <v>2600</v>
          </cell>
          <cell r="E505">
            <v>2600</v>
          </cell>
        </row>
        <row r="506">
          <cell r="B506" t="str">
            <v>Sirtu</v>
          </cell>
          <cell r="C506" t="str">
            <v>m³</v>
          </cell>
          <cell r="D506">
            <v>70600</v>
          </cell>
          <cell r="E506">
            <v>70600</v>
          </cell>
        </row>
        <row r="507">
          <cell r="B507" t="str">
            <v>Slot jendela</v>
          </cell>
          <cell r="C507" t="str">
            <v>buah</v>
          </cell>
          <cell r="D507">
            <v>14100</v>
          </cell>
          <cell r="E507">
            <v>14100</v>
          </cell>
        </row>
        <row r="508">
          <cell r="B508" t="str">
            <v>Slot pintu</v>
          </cell>
          <cell r="C508" t="str">
            <v>buah</v>
          </cell>
          <cell r="D508">
            <v>15900</v>
          </cell>
          <cell r="E508">
            <v>15900</v>
          </cell>
        </row>
        <row r="509">
          <cell r="B509" t="str">
            <v>Slot ventilasi / bouwvenlight</v>
          </cell>
          <cell r="C509" t="str">
            <v>buah</v>
          </cell>
          <cell r="D509">
            <v>15000</v>
          </cell>
          <cell r="E509">
            <v>15000</v>
          </cell>
        </row>
        <row r="510">
          <cell r="B510" t="str">
            <v xml:space="preserve">Socket PVC ø 1 (inch) </v>
          </cell>
          <cell r="C510" t="str">
            <v>buah</v>
          </cell>
          <cell r="D510">
            <v>10600</v>
          </cell>
          <cell r="E510">
            <v>10600</v>
          </cell>
        </row>
        <row r="511">
          <cell r="B511" t="str">
            <v xml:space="preserve">Socket PVC ø 1/2 (inch) </v>
          </cell>
          <cell r="C511" t="str">
            <v>buah</v>
          </cell>
          <cell r="D511">
            <v>12100</v>
          </cell>
          <cell r="E511">
            <v>12100</v>
          </cell>
        </row>
        <row r="512">
          <cell r="B512" t="str">
            <v xml:space="preserve">Socket PVC ø 3/4 (inch) </v>
          </cell>
          <cell r="C512" t="str">
            <v>buah</v>
          </cell>
          <cell r="D512">
            <v>8800</v>
          </cell>
          <cell r="E512">
            <v>8800</v>
          </cell>
        </row>
        <row r="513">
          <cell r="B513" t="str">
            <v>Soda api</v>
          </cell>
          <cell r="C513" t="str">
            <v>kg</v>
          </cell>
          <cell r="D513">
            <v>38800</v>
          </cell>
          <cell r="E513">
            <v>38800</v>
          </cell>
        </row>
        <row r="514">
          <cell r="B514" t="str">
            <v>Softboard uk. 1,20 x 2,40 (m), tebal 4 mm</v>
          </cell>
          <cell r="C514" t="str">
            <v>lembar</v>
          </cell>
          <cell r="D514">
            <v>61800</v>
          </cell>
          <cell r="E514">
            <v>61800</v>
          </cell>
        </row>
        <row r="515">
          <cell r="B515" t="str">
            <v>Stone Coating</v>
          </cell>
          <cell r="C515" t="str">
            <v>kg</v>
          </cell>
          <cell r="D515">
            <v>41300</v>
          </cell>
          <cell r="E515">
            <v>41300</v>
          </cell>
        </row>
        <row r="516">
          <cell r="B516" t="str">
            <v>Stop kontak + instalasi</v>
          </cell>
          <cell r="C516" t="str">
            <v>titik</v>
          </cell>
          <cell r="D516">
            <v>46620</v>
          </cell>
          <cell r="E516">
            <v>46620</v>
          </cell>
        </row>
        <row r="517">
          <cell r="B517" t="str">
            <v>Stop kran dia 13 mm</v>
          </cell>
          <cell r="C517" t="str">
            <v>bh</v>
          </cell>
          <cell r="D517">
            <v>25803.18</v>
          </cell>
          <cell r="E517">
            <v>25803.18</v>
          </cell>
        </row>
        <row r="518">
          <cell r="B518" t="str">
            <v>Streorox - 100</v>
          </cell>
          <cell r="C518" t="str">
            <v>kg</v>
          </cell>
          <cell r="D518">
            <v>5300</v>
          </cell>
          <cell r="E518">
            <v>5300</v>
          </cell>
        </row>
        <row r="519">
          <cell r="B519" t="str">
            <v>Sunscreen alumunium</v>
          </cell>
          <cell r="C519" t="str">
            <v>m²</v>
          </cell>
          <cell r="D519">
            <v>79400</v>
          </cell>
          <cell r="E519">
            <v>79400</v>
          </cell>
        </row>
        <row r="520">
          <cell r="B520" t="str">
            <v>Tangki air / hydrant umum fiberglass 1.000 liter</v>
          </cell>
          <cell r="C520" t="str">
            <v>buah</v>
          </cell>
          <cell r="D520">
            <v>3208800</v>
          </cell>
          <cell r="E520">
            <v>3208800</v>
          </cell>
        </row>
        <row r="521">
          <cell r="B521" t="str">
            <v>Tangki air / hydrant umum fiberglass 2.000 liter</v>
          </cell>
          <cell r="C521" t="str">
            <v>buah</v>
          </cell>
          <cell r="D521">
            <v>2643630.2400000002</v>
          </cell>
          <cell r="E521">
            <v>2643630.2400000002</v>
          </cell>
        </row>
        <row r="522">
          <cell r="B522" t="str">
            <v>Tangki air / hydrant umum fiberglass 3.000 liter</v>
          </cell>
          <cell r="C522" t="str">
            <v>buah</v>
          </cell>
          <cell r="D522">
            <v>9712800</v>
          </cell>
          <cell r="E522">
            <v>9712800</v>
          </cell>
        </row>
        <row r="523">
          <cell r="B523" t="str">
            <v>Tangki air / hydrant umum fiberglass 6.000 liter (horizontal)</v>
          </cell>
          <cell r="C523" t="str">
            <v>buah</v>
          </cell>
          <cell r="D523">
            <v>29564600</v>
          </cell>
          <cell r="E523">
            <v>29564600</v>
          </cell>
        </row>
        <row r="524">
          <cell r="B524" t="str">
            <v>Tangki air / hydrant umum polyethylene 1.000 liter</v>
          </cell>
          <cell r="C524" t="str">
            <v>buah</v>
          </cell>
          <cell r="D524">
            <v>2797500</v>
          </cell>
          <cell r="E524">
            <v>2797500</v>
          </cell>
        </row>
        <row r="525">
          <cell r="B525" t="str">
            <v>Tangki air / hydrant umum polyethylene 2.000 liter</v>
          </cell>
          <cell r="C525" t="str">
            <v>buah</v>
          </cell>
          <cell r="D525">
            <v>6354000</v>
          </cell>
          <cell r="E525">
            <v>6354000</v>
          </cell>
        </row>
        <row r="526">
          <cell r="B526" t="str">
            <v>Tangki air / hydrant umum polyethylene 3.000 liter</v>
          </cell>
          <cell r="C526" t="str">
            <v>buah</v>
          </cell>
          <cell r="D526">
            <v>8454400</v>
          </cell>
          <cell r="E526">
            <v>8454400</v>
          </cell>
        </row>
        <row r="527">
          <cell r="B527" t="str">
            <v>Tangki air / hydrant umum polyethylene 4.000 liter</v>
          </cell>
          <cell r="C527" t="str">
            <v>buah</v>
          </cell>
          <cell r="D527">
            <v>10801800</v>
          </cell>
          <cell r="E527">
            <v>10801800</v>
          </cell>
        </row>
        <row r="528">
          <cell r="B528" t="str">
            <v>Tangki air / hydrant umum polyethylene 5.000 liter</v>
          </cell>
          <cell r="C528" t="str">
            <v>buah</v>
          </cell>
          <cell r="D528">
            <v>12628600</v>
          </cell>
          <cell r="E528">
            <v>12628600</v>
          </cell>
        </row>
        <row r="529">
          <cell r="B529" t="str">
            <v xml:space="preserve">Tangki air / hydrant umum polyethylene 500 liter </v>
          </cell>
          <cell r="C529" t="str">
            <v>buah</v>
          </cell>
          <cell r="D529">
            <v>1200200</v>
          </cell>
          <cell r="E529">
            <v>1200200</v>
          </cell>
        </row>
        <row r="530">
          <cell r="B530" t="str">
            <v>Tangki air fiberglass (oranye) 1.000 liter</v>
          </cell>
          <cell r="C530" t="str">
            <v>buah</v>
          </cell>
          <cell r="D530">
            <v>2647500</v>
          </cell>
          <cell r="E530">
            <v>2647500</v>
          </cell>
        </row>
        <row r="531">
          <cell r="B531" t="str">
            <v>Tangki air fiberglass (oranye) 2.000 liter</v>
          </cell>
          <cell r="C531" t="str">
            <v>buah</v>
          </cell>
          <cell r="D531">
            <v>5295000</v>
          </cell>
          <cell r="E531">
            <v>5295000</v>
          </cell>
        </row>
        <row r="532">
          <cell r="B532" t="str">
            <v>Tangki air fiberglass (oranye) 3.000 liter</v>
          </cell>
          <cell r="C532" t="str">
            <v>buah</v>
          </cell>
          <cell r="D532">
            <v>9712800</v>
          </cell>
          <cell r="E532">
            <v>9712800</v>
          </cell>
        </row>
        <row r="533">
          <cell r="B533" t="str">
            <v>Tangki air fiberglass (oranye) 500 liter</v>
          </cell>
          <cell r="C533" t="str">
            <v>buah</v>
          </cell>
          <cell r="D533">
            <v>970800</v>
          </cell>
          <cell r="E533">
            <v>970800</v>
          </cell>
        </row>
        <row r="534">
          <cell r="B534" t="str">
            <v>Teak wood 0,30 x 0,60 (m), tebal 4 mm</v>
          </cell>
          <cell r="C534" t="str">
            <v>lembar</v>
          </cell>
          <cell r="D534">
            <v>113400</v>
          </cell>
          <cell r="E534">
            <v>113400</v>
          </cell>
        </row>
        <row r="535">
          <cell r="B535" t="str">
            <v>Teak wood 0,90 x 2,10 (m), tebal 4 mm</v>
          </cell>
          <cell r="C535" t="str">
            <v>lembar</v>
          </cell>
          <cell r="D535">
            <v>144700</v>
          </cell>
          <cell r="E535">
            <v>144700</v>
          </cell>
        </row>
        <row r="536">
          <cell r="B536" t="str">
            <v>Teak wood 1,20 x 2,40 (m), tebal 4 mm</v>
          </cell>
          <cell r="C536" t="str">
            <v>lembar</v>
          </cell>
          <cell r="D536">
            <v>220600</v>
          </cell>
          <cell r="E536">
            <v>220600</v>
          </cell>
        </row>
        <row r="537">
          <cell r="B537" t="str">
            <v>Teak wood 1,20 x 2,40 (m), tebal 4 mm</v>
          </cell>
          <cell r="C537" t="str">
            <v>m2</v>
          </cell>
          <cell r="D537">
            <v>67500</v>
          </cell>
          <cell r="E537">
            <v>67500</v>
          </cell>
        </row>
        <row r="538">
          <cell r="B538" t="str">
            <v>Tee C1 dia 200 x 200 mm ff</v>
          </cell>
          <cell r="C538" t="str">
            <v>unit</v>
          </cell>
          <cell r="D538">
            <v>2626206.9700000002</v>
          </cell>
          <cell r="E538">
            <v>2626206.9700000002</v>
          </cell>
        </row>
        <row r="539">
          <cell r="B539" t="str">
            <v>Tee Gip dia 13 mm</v>
          </cell>
          <cell r="C539" t="str">
            <v>bh</v>
          </cell>
          <cell r="D539">
            <v>3780</v>
          </cell>
          <cell r="E539">
            <v>3780</v>
          </cell>
        </row>
        <row r="540">
          <cell r="B540" t="str">
            <v>Tee all socket PVC ø 100 x 50 (mm)</v>
          </cell>
          <cell r="C540" t="str">
            <v>unit</v>
          </cell>
          <cell r="D540">
            <v>829015.83</v>
          </cell>
          <cell r="E540">
            <v>829015.83</v>
          </cell>
        </row>
        <row r="541">
          <cell r="B541" t="str">
            <v>Tee PVC 150 x 100 mm</v>
          </cell>
          <cell r="C541" t="str">
            <v>unit</v>
          </cell>
          <cell r="D541">
            <v>1330085.01</v>
          </cell>
          <cell r="E541">
            <v>1330085.01</v>
          </cell>
        </row>
        <row r="542">
          <cell r="B542" t="str">
            <v>Tee PVC 150 x 150 mm</v>
          </cell>
          <cell r="C542" t="str">
            <v>unit</v>
          </cell>
          <cell r="D542">
            <v>1450060.89</v>
          </cell>
          <cell r="E542">
            <v>1450060.89</v>
          </cell>
        </row>
        <row r="543">
          <cell r="B543" t="str">
            <v>Tee PVC 150 x 40 mm</v>
          </cell>
          <cell r="C543" t="str">
            <v>unit</v>
          </cell>
          <cell r="D543">
            <v>1209008.92</v>
          </cell>
          <cell r="E543">
            <v>1209008.92</v>
          </cell>
        </row>
        <row r="544">
          <cell r="B544" t="str">
            <v>Tee PVC 200 x 200 mm</v>
          </cell>
          <cell r="C544" t="str">
            <v>unit</v>
          </cell>
          <cell r="D544">
            <v>1934590.3</v>
          </cell>
          <cell r="E544">
            <v>1934590.3</v>
          </cell>
        </row>
        <row r="545">
          <cell r="B545" t="str">
            <v>Tee all socket PVC ø 225 x 100 (mm)</v>
          </cell>
          <cell r="C545" t="str">
            <v>unit</v>
          </cell>
          <cell r="D545">
            <v>626600</v>
          </cell>
          <cell r="E545">
            <v>626600</v>
          </cell>
        </row>
        <row r="546">
          <cell r="B546" t="str">
            <v>Tee all socket PVC ø 50 x 50 (mm)</v>
          </cell>
          <cell r="C546" t="str">
            <v>unit</v>
          </cell>
          <cell r="D546">
            <v>317700</v>
          </cell>
          <cell r="E546">
            <v>317700</v>
          </cell>
        </row>
        <row r="547">
          <cell r="B547" t="str">
            <v>Tee all socket PVC ø 80 x 50 (mm)</v>
          </cell>
          <cell r="C547" t="str">
            <v>unit</v>
          </cell>
          <cell r="D547">
            <v>604503.63</v>
          </cell>
          <cell r="E547">
            <v>604503.63</v>
          </cell>
        </row>
        <row r="548">
          <cell r="B548" t="str">
            <v>Tee Pvc 80 x 80 mm</v>
          </cell>
          <cell r="C548" t="str">
            <v>unit</v>
          </cell>
          <cell r="D548">
            <v>829015.83</v>
          </cell>
          <cell r="E548">
            <v>829015.83</v>
          </cell>
        </row>
        <row r="549">
          <cell r="B549" t="str">
            <v>Tutup Manhole uk. 60 x 60 cm</v>
          </cell>
          <cell r="C549" t="str">
            <v>unit</v>
          </cell>
          <cell r="D549">
            <v>365568.84</v>
          </cell>
          <cell r="E549">
            <v>365568.84</v>
          </cell>
        </row>
        <row r="550">
          <cell r="B550" t="str">
            <v>Tempat sabun keramik</v>
          </cell>
          <cell r="C550" t="str">
            <v>buah</v>
          </cell>
          <cell r="D550">
            <v>64400</v>
          </cell>
          <cell r="E550">
            <v>64400</v>
          </cell>
        </row>
        <row r="551">
          <cell r="B551" t="str">
            <v>Ter</v>
          </cell>
          <cell r="C551" t="str">
            <v>kg</v>
          </cell>
          <cell r="D551">
            <v>8977.5</v>
          </cell>
          <cell r="E551">
            <v>8977.5</v>
          </cell>
        </row>
        <row r="552">
          <cell r="B552" t="str">
            <v>Timbunan biasa</v>
          </cell>
          <cell r="C552" t="str">
            <v>m³</v>
          </cell>
          <cell r="D552">
            <v>70600</v>
          </cell>
          <cell r="E552">
            <v>70600</v>
          </cell>
        </row>
        <row r="553">
          <cell r="B553" t="str">
            <v>Timbunan pilihan / tanah puru</v>
          </cell>
          <cell r="C553" t="str">
            <v>m³</v>
          </cell>
          <cell r="D553">
            <v>114700</v>
          </cell>
          <cell r="E553">
            <v>114700</v>
          </cell>
        </row>
        <row r="554">
          <cell r="B554" t="str">
            <v>Triplek tebal 2.5 mm uk. 1.22 x 2.44 (m)</v>
          </cell>
          <cell r="C554" t="str">
            <v>lembar</v>
          </cell>
          <cell r="D554">
            <v>74800</v>
          </cell>
          <cell r="E554">
            <v>74800</v>
          </cell>
        </row>
        <row r="555">
          <cell r="B555" t="str">
            <v>Triplek tebal 4 mm uk. 1.22 x 2.44 (m)</v>
          </cell>
          <cell r="C555" t="str">
            <v>lembar</v>
          </cell>
          <cell r="D555">
            <v>79380</v>
          </cell>
          <cell r="E555">
            <v>79380</v>
          </cell>
        </row>
        <row r="556">
          <cell r="B556" t="str">
            <v>Triplek 2,2 mm uk. ( 4' x 8' )</v>
          </cell>
          <cell r="C556" t="str">
            <v>m2</v>
          </cell>
          <cell r="D556">
            <v>49350</v>
          </cell>
          <cell r="E556">
            <v>49350</v>
          </cell>
        </row>
        <row r="557">
          <cell r="B557" t="str">
            <v>Triplek 3,0 mm uk. ( 4' x 8' )</v>
          </cell>
          <cell r="C557" t="str">
            <v>m2</v>
          </cell>
          <cell r="D557">
            <v>58716</v>
          </cell>
          <cell r="E557">
            <v>58716</v>
          </cell>
        </row>
        <row r="558">
          <cell r="B558" t="str">
            <v>Triplek 4,0 mm uk. ( 4' x 8' )</v>
          </cell>
          <cell r="C558" t="str">
            <v>m2</v>
          </cell>
          <cell r="D558">
            <v>79380</v>
          </cell>
          <cell r="E558">
            <v>79380</v>
          </cell>
        </row>
        <row r="559">
          <cell r="B559" t="str">
            <v>Triplek 6,0 mm uk. ( 4' x 8' )</v>
          </cell>
          <cell r="C559" t="str">
            <v>m2</v>
          </cell>
          <cell r="D559">
            <v>102375</v>
          </cell>
          <cell r="E559">
            <v>102375</v>
          </cell>
        </row>
        <row r="560">
          <cell r="B560" t="str">
            <v>Ubin abu-abu 20 x 20 (cm)</v>
          </cell>
          <cell r="C560" t="str">
            <v>buah</v>
          </cell>
          <cell r="D560">
            <v>5300</v>
          </cell>
          <cell r="E560">
            <v>5300</v>
          </cell>
        </row>
        <row r="561">
          <cell r="B561" t="str">
            <v>Ubin berwarna 20 x 20 (cm)</v>
          </cell>
          <cell r="C561" t="str">
            <v>buah</v>
          </cell>
          <cell r="D561">
            <v>6200</v>
          </cell>
          <cell r="E561">
            <v>6200</v>
          </cell>
        </row>
        <row r="562">
          <cell r="B562" t="str">
            <v>Ubin granito 30 x 30 cm</v>
          </cell>
          <cell r="C562" t="str">
            <v>m²</v>
          </cell>
          <cell r="D562">
            <v>0</v>
          </cell>
        </row>
        <row r="563">
          <cell r="B563" t="str">
            <v>Ubin granito 40 x 40 cm</v>
          </cell>
          <cell r="C563" t="str">
            <v>m²</v>
          </cell>
          <cell r="D563">
            <v>0</v>
          </cell>
        </row>
        <row r="564">
          <cell r="B564" t="str">
            <v>Ubin motif (mozaik)</v>
          </cell>
          <cell r="C564" t="str">
            <v>m²</v>
          </cell>
          <cell r="D564">
            <v>185300</v>
          </cell>
          <cell r="E564">
            <v>185300</v>
          </cell>
        </row>
        <row r="565">
          <cell r="B565" t="str">
            <v xml:space="preserve">Ubin wafel </v>
          </cell>
          <cell r="C565" t="str">
            <v>buah</v>
          </cell>
          <cell r="D565">
            <v>5100</v>
          </cell>
          <cell r="E565">
            <v>5100</v>
          </cell>
        </row>
        <row r="566">
          <cell r="B566" t="str">
            <v xml:space="preserve">Urinoir terasso </v>
          </cell>
          <cell r="C566" t="str">
            <v>Unit</v>
          </cell>
          <cell r="D566">
            <v>825300</v>
          </cell>
          <cell r="E566">
            <v>825300</v>
          </cell>
        </row>
        <row r="567">
          <cell r="B567" t="str">
            <v>Ventilasi dia 80 mm</v>
          </cell>
          <cell r="C567" t="str">
            <v>unit</v>
          </cell>
          <cell r="D567">
            <v>365568.84</v>
          </cell>
          <cell r="E567">
            <v>365568.84</v>
          </cell>
        </row>
        <row r="568">
          <cell r="B568" t="str">
            <v>Venetion blinds</v>
          </cell>
          <cell r="C568" t="str">
            <v>m²</v>
          </cell>
          <cell r="D568">
            <v>67500</v>
          </cell>
          <cell r="E568">
            <v>67500</v>
          </cell>
        </row>
        <row r="569">
          <cell r="B569" t="str">
            <v>Vertical blinds</v>
          </cell>
          <cell r="C569" t="str">
            <v>m²</v>
          </cell>
          <cell r="D569">
            <v>5250</v>
          </cell>
          <cell r="E569">
            <v>5250</v>
          </cell>
        </row>
        <row r="570">
          <cell r="B570" t="str">
            <v>Wallpaper bermotif</v>
          </cell>
          <cell r="C570" t="str">
            <v>m²</v>
          </cell>
          <cell r="D570">
            <v>240900</v>
          </cell>
          <cell r="E570">
            <v>240900</v>
          </cell>
        </row>
        <row r="571">
          <cell r="B571" t="str">
            <v>Wallpaper polos</v>
          </cell>
          <cell r="C571" t="str">
            <v>m²</v>
          </cell>
          <cell r="D571">
            <v>96000</v>
          </cell>
          <cell r="E571">
            <v>96000</v>
          </cell>
        </row>
        <row r="572">
          <cell r="B572" t="str">
            <v>Wallcast dia 200 mm</v>
          </cell>
          <cell r="C572" t="str">
            <v>unit</v>
          </cell>
          <cell r="D572">
            <v>1279073.8799999999</v>
          </cell>
          <cell r="E572">
            <v>1279073.8799999999</v>
          </cell>
        </row>
        <row r="573">
          <cell r="B573" t="str">
            <v>Wastapel keramik uk.besar</v>
          </cell>
          <cell r="C573" t="str">
            <v>bh</v>
          </cell>
          <cell r="D573">
            <v>661500</v>
          </cell>
          <cell r="E573">
            <v>661500</v>
          </cell>
        </row>
        <row r="574">
          <cell r="B574" t="str">
            <v>Wastapel keramik uk.kecil</v>
          </cell>
          <cell r="C574" t="str">
            <v>bh</v>
          </cell>
          <cell r="D574">
            <v>437850</v>
          </cell>
          <cell r="E574">
            <v>437850</v>
          </cell>
        </row>
        <row r="575">
          <cell r="B575" t="str">
            <v xml:space="preserve">Wastafel </v>
          </cell>
          <cell r="C575" t="str">
            <v>buah</v>
          </cell>
          <cell r="D575">
            <v>467700</v>
          </cell>
          <cell r="E575">
            <v>467700</v>
          </cell>
        </row>
        <row r="576">
          <cell r="B576" t="str">
            <v>Water meter ø 1 (inch) + pipa GIP</v>
          </cell>
          <cell r="C576" t="str">
            <v>unit</v>
          </cell>
          <cell r="D576">
            <v>856000</v>
          </cell>
          <cell r="E576">
            <v>856000</v>
          </cell>
        </row>
        <row r="577">
          <cell r="B577" t="str">
            <v xml:space="preserve">Water stop </v>
          </cell>
          <cell r="C577" t="str">
            <v>m'</v>
          </cell>
          <cell r="D577">
            <v>107100</v>
          </cell>
          <cell r="E577">
            <v>107100</v>
          </cell>
        </row>
        <row r="578">
          <cell r="B578" t="str">
            <v>Zinc alum</v>
          </cell>
          <cell r="C578" t="str">
            <v>m2</v>
          </cell>
          <cell r="D578">
            <v>69300</v>
          </cell>
          <cell r="E578">
            <v>69300</v>
          </cell>
        </row>
        <row r="579">
          <cell r="D579">
            <v>0</v>
          </cell>
        </row>
        <row r="580">
          <cell r="B580" t="str">
            <v>PERALATAN (BIAYA PEMILIKAN DAN OPERASI)</v>
          </cell>
          <cell r="D580">
            <v>0</v>
          </cell>
        </row>
        <row r="581">
          <cell r="D581">
            <v>0</v>
          </cell>
        </row>
        <row r="582">
          <cell r="B582" t="str">
            <v>Bulldozer</v>
          </cell>
          <cell r="C582" t="str">
            <v>jam</v>
          </cell>
          <cell r="D582">
            <v>420000</v>
          </cell>
          <cell r="E582">
            <v>420000</v>
          </cell>
        </row>
        <row r="583">
          <cell r="B583" t="str">
            <v>Stone Crusher</v>
          </cell>
          <cell r="C583" t="str">
            <v>jam</v>
          </cell>
          <cell r="D583">
            <v>400000</v>
          </cell>
          <cell r="E583">
            <v>400000</v>
          </cell>
        </row>
        <row r="584">
          <cell r="B584" t="str">
            <v>Motor grader</v>
          </cell>
          <cell r="C584" t="str">
            <v>jam</v>
          </cell>
          <cell r="D584">
            <v>334000</v>
          </cell>
          <cell r="E584">
            <v>334000</v>
          </cell>
        </row>
        <row r="585">
          <cell r="B585" t="str">
            <v>Pemecah batu</v>
          </cell>
          <cell r="C585" t="str">
            <v>jam</v>
          </cell>
          <cell r="D585">
            <v>702000</v>
          </cell>
          <cell r="E585">
            <v>702000</v>
          </cell>
        </row>
        <row r="586">
          <cell r="B586" t="str">
            <v>Mesin penyaring</v>
          </cell>
          <cell r="C586" t="str">
            <v>jam</v>
          </cell>
          <cell r="D586">
            <v>278300</v>
          </cell>
          <cell r="E586">
            <v>278300</v>
          </cell>
        </row>
        <row r="587">
          <cell r="B587" t="str">
            <v>Wheel loader</v>
          </cell>
          <cell r="C587" t="str">
            <v>jam</v>
          </cell>
          <cell r="D587">
            <v>318600</v>
          </cell>
          <cell r="E587">
            <v>318600</v>
          </cell>
        </row>
        <row r="588">
          <cell r="B588" t="str">
            <v>Wheel tractor</v>
          </cell>
          <cell r="C588" t="str">
            <v>jam</v>
          </cell>
          <cell r="D588">
            <v>124200</v>
          </cell>
          <cell r="E588">
            <v>124200</v>
          </cell>
        </row>
        <row r="589">
          <cell r="B589" t="str">
            <v>Track Loader</v>
          </cell>
          <cell r="C589" t="str">
            <v>jam</v>
          </cell>
          <cell r="D589">
            <v>300000</v>
          </cell>
          <cell r="E589">
            <v>300000</v>
          </cell>
        </row>
        <row r="590">
          <cell r="B590" t="str">
            <v>Mesin gilas roda tiga 8 - 10 ton</v>
          </cell>
          <cell r="C590" t="str">
            <v>jam</v>
          </cell>
          <cell r="D590">
            <v>135600</v>
          </cell>
          <cell r="E590">
            <v>135600</v>
          </cell>
        </row>
        <row r="591">
          <cell r="B591" t="str">
            <v>Mesin gilas tandem 6 - 10 ton</v>
          </cell>
          <cell r="C591" t="str">
            <v>jam</v>
          </cell>
          <cell r="D591">
            <v>210900</v>
          </cell>
          <cell r="E591">
            <v>210900</v>
          </cell>
        </row>
        <row r="592">
          <cell r="B592" t="str">
            <v>Mesin gilas bergetar 10 ton</v>
          </cell>
          <cell r="C592" t="str">
            <v>jam</v>
          </cell>
          <cell r="D592">
            <v>254900</v>
          </cell>
          <cell r="E592">
            <v>254900</v>
          </cell>
        </row>
        <row r="593">
          <cell r="B593" t="str">
            <v>Mesin gilas bergetar 8 - 15 ton</v>
          </cell>
          <cell r="C593" t="str">
            <v>jam</v>
          </cell>
          <cell r="D593">
            <v>277200</v>
          </cell>
          <cell r="E593">
            <v>277200</v>
          </cell>
        </row>
        <row r="594">
          <cell r="B594" t="str">
            <v>Mesin gilas bergetar 1 ton</v>
          </cell>
          <cell r="C594" t="str">
            <v>jam</v>
          </cell>
          <cell r="D594">
            <v>61000</v>
          </cell>
          <cell r="E594">
            <v>61000</v>
          </cell>
        </row>
        <row r="595">
          <cell r="B595" t="str">
            <v>Tamper / handy compactor</v>
          </cell>
          <cell r="C595" t="str">
            <v>jam</v>
          </cell>
          <cell r="D595">
            <v>10600</v>
          </cell>
          <cell r="E595">
            <v>10600</v>
          </cell>
        </row>
        <row r="596">
          <cell r="B596" t="str">
            <v>Alat penggetar beton</v>
          </cell>
          <cell r="C596" t="str">
            <v>jam</v>
          </cell>
          <cell r="D596">
            <v>8100</v>
          </cell>
          <cell r="E596">
            <v>8100</v>
          </cell>
        </row>
        <row r="597">
          <cell r="B597" t="str">
            <v>Mesin penyemprot aspal 1.000 liter</v>
          </cell>
          <cell r="C597" t="str">
            <v>jam</v>
          </cell>
          <cell r="D597">
            <v>98900</v>
          </cell>
          <cell r="E597">
            <v>98900</v>
          </cell>
        </row>
        <row r="598">
          <cell r="B598" t="str">
            <v>Mesin penyemprot aspal 400 liter</v>
          </cell>
          <cell r="C598" t="str">
            <v>jam</v>
          </cell>
          <cell r="D598">
            <v>28500</v>
          </cell>
          <cell r="E598">
            <v>28500</v>
          </cell>
        </row>
        <row r="599">
          <cell r="B599" t="str">
            <v>Mesin penyampur aspal 30 T / J + generator</v>
          </cell>
          <cell r="C599" t="str">
            <v>jam</v>
          </cell>
          <cell r="D599">
            <v>1139300</v>
          </cell>
          <cell r="E599">
            <v>1139300</v>
          </cell>
        </row>
        <row r="600">
          <cell r="B600" t="str">
            <v>Mesin penghampar aspal</v>
          </cell>
          <cell r="C600" t="str">
            <v>jam</v>
          </cell>
          <cell r="D600">
            <v>165100</v>
          </cell>
          <cell r="E600">
            <v>165100</v>
          </cell>
        </row>
        <row r="601">
          <cell r="B601" t="str">
            <v>Truk tangki air</v>
          </cell>
          <cell r="C601" t="str">
            <v>jam</v>
          </cell>
          <cell r="D601">
            <v>122800</v>
          </cell>
          <cell r="E601">
            <v>122800</v>
          </cell>
        </row>
        <row r="602">
          <cell r="B602" t="str">
            <v>Trailer 1 Ton</v>
          </cell>
          <cell r="C602" t="str">
            <v>jam</v>
          </cell>
          <cell r="D602">
            <v>13200</v>
          </cell>
          <cell r="E602">
            <v>13200</v>
          </cell>
        </row>
        <row r="603">
          <cell r="B603" t="str">
            <v>Concrete Vibratur</v>
          </cell>
          <cell r="C603" t="str">
            <v>jam</v>
          </cell>
          <cell r="D603">
            <v>101000</v>
          </cell>
          <cell r="E603">
            <v>101000</v>
          </cell>
        </row>
        <row r="604">
          <cell r="B604" t="str">
            <v>Concrete Mixer</v>
          </cell>
          <cell r="C604" t="str">
            <v>jam</v>
          </cell>
          <cell r="D604">
            <v>101400</v>
          </cell>
          <cell r="E604">
            <v>101400</v>
          </cell>
        </row>
        <row r="605">
          <cell r="B605" t="str">
            <v>Vibrator Roller</v>
          </cell>
          <cell r="C605" t="str">
            <v>jam</v>
          </cell>
          <cell r="D605">
            <v>139200</v>
          </cell>
          <cell r="E605">
            <v>139200</v>
          </cell>
        </row>
        <row r="606">
          <cell r="B606" t="str">
            <v>Dump Truck 3-4 m3</v>
          </cell>
          <cell r="C606" t="str">
            <v>jam</v>
          </cell>
          <cell r="D606">
            <v>113200</v>
          </cell>
          <cell r="E606">
            <v>113200</v>
          </cell>
        </row>
        <row r="607">
          <cell r="B607" t="str">
            <v>Drump Truck</v>
          </cell>
          <cell r="C607" t="str">
            <v>jam</v>
          </cell>
          <cell r="D607">
            <v>181400</v>
          </cell>
          <cell r="E607">
            <v>181400</v>
          </cell>
        </row>
        <row r="608">
          <cell r="B608" t="str">
            <v>Excavator</v>
          </cell>
          <cell r="C608" t="str">
            <v>jam</v>
          </cell>
          <cell r="D608">
            <v>313000</v>
          </cell>
          <cell r="E608">
            <v>313000</v>
          </cell>
        </row>
        <row r="609">
          <cell r="B609" t="str">
            <v>Pulvi Mixer</v>
          </cell>
          <cell r="C609" t="str">
            <v>jam</v>
          </cell>
          <cell r="D609">
            <v>262750</v>
          </cell>
          <cell r="E609">
            <v>262750</v>
          </cell>
        </row>
        <row r="610">
          <cell r="B610" t="str">
            <v>Generator set</v>
          </cell>
          <cell r="C610" t="str">
            <v>jam</v>
          </cell>
          <cell r="D610">
            <v>155600</v>
          </cell>
          <cell r="E610">
            <v>155600</v>
          </cell>
        </row>
        <row r="611">
          <cell r="B611" t="str">
            <v>Water Pump 70-100 mm</v>
          </cell>
          <cell r="C611" t="str">
            <v>jam</v>
          </cell>
          <cell r="D611">
            <v>38800</v>
          </cell>
          <cell r="E611">
            <v>38800</v>
          </cell>
        </row>
        <row r="612">
          <cell r="B612" t="str">
            <v xml:space="preserve">Tamper  </v>
          </cell>
          <cell r="C612" t="str">
            <v>jam</v>
          </cell>
          <cell r="D612">
            <v>41250</v>
          </cell>
          <cell r="E612">
            <v>41250</v>
          </cell>
        </row>
        <row r="613">
          <cell r="B613" t="str">
            <v>Jack Hammer</v>
          </cell>
          <cell r="C613" t="str">
            <v>jam</v>
          </cell>
          <cell r="D613">
            <v>100000</v>
          </cell>
          <cell r="E613">
            <v>100000</v>
          </cell>
        </row>
        <row r="614">
          <cell r="B614" t="str">
            <v>Pedestrian Roller</v>
          </cell>
          <cell r="C614" t="str">
            <v>jam</v>
          </cell>
          <cell r="D614">
            <v>230000</v>
          </cell>
          <cell r="E614">
            <v>230000</v>
          </cell>
        </row>
        <row r="615">
          <cell r="B615" t="str">
            <v>Crane 10-15 ton</v>
          </cell>
          <cell r="C615" t="str">
            <v>jam</v>
          </cell>
          <cell r="D615">
            <v>1125000</v>
          </cell>
          <cell r="E615">
            <v>1125000</v>
          </cell>
        </row>
        <row r="616">
          <cell r="B616" t="str">
            <v>Dump truck 3,5 Ton</v>
          </cell>
          <cell r="C616" t="str">
            <v>jam</v>
          </cell>
          <cell r="D616">
            <v>173200</v>
          </cell>
          <cell r="E616">
            <v>173200</v>
          </cell>
        </row>
        <row r="617">
          <cell r="B617" t="str">
            <v>Dump truck 5,0 Ton</v>
          </cell>
          <cell r="C617" t="str">
            <v>jam</v>
          </cell>
          <cell r="D617">
            <v>217300</v>
          </cell>
          <cell r="E617">
            <v>217300</v>
          </cell>
        </row>
        <row r="618">
          <cell r="B618" t="str">
            <v>Truk bak terbuka 3,5 Ton</v>
          </cell>
          <cell r="C618" t="str">
            <v>jam</v>
          </cell>
          <cell r="D618">
            <v>156700</v>
          </cell>
          <cell r="E618">
            <v>156700</v>
          </cell>
        </row>
        <row r="619">
          <cell r="B619" t="str">
            <v>Flat Bed Truck</v>
          </cell>
          <cell r="C619" t="str">
            <v>jam</v>
          </cell>
          <cell r="D619">
            <v>124800</v>
          </cell>
          <cell r="E619">
            <v>124800</v>
          </cell>
        </row>
        <row r="620">
          <cell r="B620" t="str">
            <v>Tree Wheel Roller 6-8 ton</v>
          </cell>
          <cell r="C620" t="str">
            <v>jam</v>
          </cell>
          <cell r="D620">
            <v>249000</v>
          </cell>
          <cell r="E620">
            <v>249000</v>
          </cell>
        </row>
        <row r="621">
          <cell r="B621" t="str">
            <v>Mesin pengaduk beton 125 liter</v>
          </cell>
          <cell r="C621" t="str">
            <v>jam</v>
          </cell>
          <cell r="D621">
            <v>11900</v>
          </cell>
          <cell r="E621">
            <v>11900</v>
          </cell>
        </row>
        <row r="622">
          <cell r="B622" t="str">
            <v>Mesin pengaduk beton 250 liter</v>
          </cell>
          <cell r="C622" t="str">
            <v>jam</v>
          </cell>
          <cell r="D622">
            <v>39500</v>
          </cell>
          <cell r="E622">
            <v>39500</v>
          </cell>
        </row>
        <row r="623">
          <cell r="B623" t="str">
            <v>Mesin pengaduk beton 500 liter</v>
          </cell>
          <cell r="C623" t="str">
            <v>jam</v>
          </cell>
          <cell r="D623">
            <v>79100</v>
          </cell>
          <cell r="E623">
            <v>79100</v>
          </cell>
        </row>
        <row r="624">
          <cell r="B624" t="str">
            <v>Compressor 210 m3 / jam</v>
          </cell>
          <cell r="C624" t="str">
            <v>jam</v>
          </cell>
          <cell r="D624">
            <v>73000</v>
          </cell>
          <cell r="E624">
            <v>73000</v>
          </cell>
        </row>
        <row r="625">
          <cell r="B625" t="str">
            <v>Pompa air 5 cm, 30 m3 / jam</v>
          </cell>
          <cell r="C625" t="str">
            <v>jam</v>
          </cell>
          <cell r="D625">
            <v>9800</v>
          </cell>
          <cell r="E625">
            <v>9800</v>
          </cell>
        </row>
        <row r="626">
          <cell r="B626" t="str">
            <v>Peralatan traktor</v>
          </cell>
          <cell r="C626" t="str">
            <v>jam</v>
          </cell>
          <cell r="D626">
            <v>57000</v>
          </cell>
          <cell r="E626">
            <v>57000</v>
          </cell>
        </row>
        <row r="627">
          <cell r="B627" t="str">
            <v>Asphalt Finisher</v>
          </cell>
          <cell r="C627" t="str">
            <v>jam</v>
          </cell>
          <cell r="D627">
            <v>340600</v>
          </cell>
          <cell r="E627">
            <v>340600</v>
          </cell>
        </row>
        <row r="628">
          <cell r="B628" t="str">
            <v>asphalt Mixing Plant</v>
          </cell>
          <cell r="C628" t="str">
            <v>jam</v>
          </cell>
          <cell r="D628">
            <v>2142800</v>
          </cell>
          <cell r="E628">
            <v>2142800</v>
          </cell>
        </row>
        <row r="629">
          <cell r="B629" t="str">
            <v>Tandem Roller</v>
          </cell>
          <cell r="C629" t="str">
            <v>jam</v>
          </cell>
          <cell r="D629">
            <v>191800</v>
          </cell>
          <cell r="E629">
            <v>191800</v>
          </cell>
        </row>
        <row r="630">
          <cell r="B630" t="str">
            <v>Pneumanic Tire Roller</v>
          </cell>
          <cell r="C630" t="str">
            <v>jam</v>
          </cell>
          <cell r="D630">
            <v>200000</v>
          </cell>
          <cell r="E630">
            <v>200000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0">
          <cell r="C10">
            <v>45</v>
          </cell>
        </row>
        <row r="11">
          <cell r="C11">
            <v>57.5</v>
          </cell>
        </row>
        <row r="12">
          <cell r="C12">
            <v>5331.25</v>
          </cell>
        </row>
      </sheetData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DATA_TAMBAHAN"/>
      <sheetName val="DISAIN_RDS"/>
      <sheetName val="Rekap_Biaya"/>
      <sheetName val="Kuantitas_&amp;_Harga"/>
      <sheetName val="Pekerjaan_Utama"/>
      <sheetName val="Peta_Quarry"/>
      <sheetName val="Perhitungan_Mobilisasi_Alat"/>
      <sheetName val="Lalu_Lintas"/>
      <sheetName val="Jembatan_Sementara"/>
      <sheetName val="3-DIV3_(2)"/>
      <sheetName val="3-DIV3_(3)"/>
      <sheetName val="3-DIV3_(4)"/>
      <sheetName val="Lean_Concr"/>
      <sheetName val="3-DIV6_Lasbutag"/>
      <sheetName val="3-DIV7_1"/>
      <sheetName val="3-DIV10_LS-Rutin"/>
      <sheetName val="3-DIV10_Kuantitas"/>
      <sheetName val="3-DIV10_Analisa_HSP"/>
      <sheetName val="4-Basic_Price"/>
      <sheetName val="4-formulir_harga_bahan"/>
      <sheetName val="4-Analisa_Quarry"/>
      <sheetName val="5-Peralatan_(2)"/>
      <sheetName val="6-Agregat_Halus_&amp;_Kasar"/>
      <sheetName val="6-Agregat_Kelas_A"/>
      <sheetName val="6-Agregat_Kelas_B"/>
      <sheetName val="6-Agregat_Kelas_C"/>
      <sheetName val="5_Peralatan"/>
      <sheetName val="alat"/>
      <sheetName val="Peralatan"/>
      <sheetName val="Basic Price"/>
      <sheetName val="an1"/>
      <sheetName val="ut1"/>
      <sheetName val="Daftar Harga"/>
      <sheetName val="Daftar Upah"/>
      <sheetName val="ANL-E"/>
      <sheetName val="BOW"/>
      <sheetName val="Material"/>
      <sheetName val="ANALISA"/>
      <sheetName val="BHN-UPH-ALT"/>
      <sheetName val="HBU"/>
      <sheetName val="sort2"/>
      <sheetName val="Fill this out first..."/>
    </sheetNames>
    <sheetDataSet>
      <sheetData sheetId="0">
        <row r="13">
          <cell r="AW13">
            <v>47472.058636363639</v>
          </cell>
        </row>
      </sheetData>
      <sheetData sheetId="1">
        <row r="13">
          <cell r="AW13">
            <v>47472.058636363639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3">
          <cell r="AW13">
            <v>47472.058636363639</v>
          </cell>
        </row>
      </sheetData>
      <sheetData sheetId="33">
        <row r="13">
          <cell r="AW13">
            <v>47472.058636363639</v>
          </cell>
        </row>
      </sheetData>
      <sheetData sheetId="34">
        <row r="13">
          <cell r="AW13">
            <v>47472.058636363639</v>
          </cell>
        </row>
      </sheetData>
      <sheetData sheetId="35">
        <row r="13">
          <cell r="AW13">
            <v>47472.058636363639</v>
          </cell>
        </row>
      </sheetData>
      <sheetData sheetId="36">
        <row r="13">
          <cell r="AW13">
            <v>47472.058636363639</v>
          </cell>
        </row>
      </sheetData>
      <sheetData sheetId="37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>
        <row r="13">
          <cell r="AW13">
            <v>47472.058636363639</v>
          </cell>
        </row>
      </sheetData>
      <sheetData sheetId="39">
        <row r="13">
          <cell r="AW13">
            <v>47472.058636363639</v>
          </cell>
        </row>
      </sheetData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LISTRIK"/>
      <sheetName val="SEX"/>
      <sheetName val="BOW"/>
      <sheetName val="K-9 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Anl SNI"/>
      <sheetName val="5-Peralatan"/>
      <sheetName val="H.Satuan"/>
      <sheetName val="3_DIV2"/>
      <sheetName val="3-DIV4"/>
      <sheetName val="BHN-UPH-ALT"/>
      <sheetName val="HArga"/>
      <sheetName val="meth hsl nego"/>
    </sheetNames>
    <sheetDataSet>
      <sheetData sheetId="0" refreshError="1">
        <row r="1">
          <cell r="A1" t="str">
            <v>ITEM PEMBAYARAN NO.</v>
          </cell>
          <cell r="D1" t="str">
            <v>:  2.1</v>
          </cell>
          <cell r="E1" t="str">
            <v>oke</v>
          </cell>
          <cell r="J1" t="str">
            <v xml:space="preserve">Analisa EI-21 </v>
          </cell>
          <cell r="T1" t="str">
            <v xml:space="preserve">Analisa EI-21 </v>
          </cell>
        </row>
        <row r="2">
          <cell r="A2" t="str">
            <v>JENIS PEKERJAAN</v>
          </cell>
          <cell r="D2" t="str">
            <v>:  Galian Utk Drainase, Saluran dan Saluran Air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>
            <v>0</v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2.1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Utk Drainase, Saluran dan Saluran Air</v>
          </cell>
          <cell r="R13" t="str">
            <v>TOTAL HARGA (Rp.)</v>
          </cell>
          <cell r="T13" t="str">
            <v>:</v>
          </cell>
          <cell r="U13">
            <v>32339.52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Q14">
            <v>0</v>
          </cell>
          <cell r="R14" t="str">
            <v>% THD. BIAYA PROYEK</v>
          </cell>
          <cell r="T14" t="str">
            <v>:</v>
          </cell>
          <cell r="U14">
            <v>7.6954069998812278E-4</v>
          </cell>
        </row>
        <row r="17">
          <cell r="A17" t="str">
            <v>II.</v>
          </cell>
          <cell r="C17" t="str">
            <v>URUTAN 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Penggalian dilakukan dengan menggunakan Excavator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Selanjutnya Excavator menuangkan material hasil</v>
          </cell>
          <cell r="R19" t="str">
            <v>(Rp.)</v>
          </cell>
          <cell r="S19" t="str">
            <v>(Rp.)</v>
          </cell>
        </row>
        <row r="20">
          <cell r="C20" t="str">
            <v>galian kedalam Dump Truck</v>
          </cell>
        </row>
        <row r="21">
          <cell r="A21">
            <v>3</v>
          </cell>
          <cell r="C21" t="str">
            <v>Dump Truck membuang material hasil galian keluar</v>
          </cell>
        </row>
        <row r="22">
          <cell r="C22" t="str">
            <v>lokasi jalan sejauh</v>
          </cell>
          <cell r="G22" t="str">
            <v>L</v>
          </cell>
          <cell r="H22">
            <v>5</v>
          </cell>
          <cell r="I22" t="str">
            <v>Km</v>
          </cell>
          <cell r="L22" t="str">
            <v>A.</v>
          </cell>
          <cell r="N22" t="str">
            <v>TENAGA</v>
          </cell>
        </row>
        <row r="23">
          <cell r="A23">
            <v>4</v>
          </cell>
          <cell r="C23" t="str">
            <v>Sekelompok pekerja akan merapikan hasil galian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3.6504440701875605E-2</v>
          </cell>
          <cell r="R24">
            <v>2857.14</v>
          </cell>
          <cell r="U24">
            <v>104.29829770695686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9.1261101754689013E-3</v>
          </cell>
          <cell r="R25">
            <v>3214.29</v>
          </cell>
          <cell r="U25">
            <v>29.333964675907936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R28" t="str">
            <v xml:space="preserve">JUMLAH HARGA TENAGA   </v>
          </cell>
          <cell r="U28">
            <v>133.63226238286478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7">
          <cell r="C37" t="str">
            <v>Faktor Konversi</v>
          </cell>
          <cell r="G37" t="str">
            <v>Fv</v>
          </cell>
          <cell r="H37">
            <v>0.9</v>
          </cell>
        </row>
        <row r="39">
          <cell r="C39" t="str">
            <v>Waktu siklus</v>
          </cell>
          <cell r="G39" t="str">
            <v>Ts1</v>
          </cell>
          <cell r="R39" t="str">
            <v xml:space="preserve">JUMLAH HARGA BAHAN   </v>
          </cell>
          <cell r="U39">
            <v>0</v>
          </cell>
        </row>
        <row r="40">
          <cell r="C40" t="str">
            <v>- Menggali,  memuat dan berputar</v>
          </cell>
          <cell r="G40" t="str">
            <v>T1</v>
          </cell>
          <cell r="H40">
            <v>0.317</v>
          </cell>
          <cell r="I40" t="str">
            <v>menit</v>
          </cell>
        </row>
        <row r="41">
          <cell r="C41" t="str">
            <v>- Lain-lain</v>
          </cell>
          <cell r="G41" t="str">
            <v>T2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2">
          <cell r="G42" t="str">
            <v>Ts1</v>
          </cell>
          <cell r="H42">
            <v>0.317</v>
          </cell>
          <cell r="I42" t="str">
            <v>menit</v>
          </cell>
        </row>
        <row r="43"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9.1261101754689013E-3</v>
          </cell>
          <cell r="R43">
            <v>238185.05650827778</v>
          </cell>
          <cell r="U43">
            <v>2173.7030678448291</v>
          </cell>
        </row>
        <row r="44">
          <cell r="C44" t="str">
            <v>Kap. Prod. / jam =</v>
          </cell>
          <cell r="D44" t="str">
            <v>V  x Fb x Fa x Fv x  60</v>
          </cell>
          <cell r="G44" t="str">
            <v>Q1</v>
          </cell>
          <cell r="H44">
            <v>109.5757097791798</v>
          </cell>
          <cell r="I44" t="str">
            <v xml:space="preserve">M3  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0.16982088218140085</v>
          </cell>
          <cell r="R44">
            <v>153645.58193291764</v>
          </cell>
          <cell r="U44">
            <v>26092.228267122777</v>
          </cell>
        </row>
        <row r="45">
          <cell r="D45" t="str">
            <v>Ts1 x Fk</v>
          </cell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1000</v>
          </cell>
          <cell r="U45">
            <v>1000</v>
          </cell>
        </row>
        <row r="47">
          <cell r="C47" t="str">
            <v>Koefisien Alat / M3</v>
          </cell>
          <cell r="D47" t="str">
            <v xml:space="preserve"> =  1  :  Q1</v>
          </cell>
          <cell r="G47" t="str">
            <v>-</v>
          </cell>
          <cell r="H47">
            <v>9.1261101754689013E-3</v>
          </cell>
          <cell r="I47" t="str">
            <v>Jam</v>
          </cell>
        </row>
        <row r="50">
          <cell r="R50" t="str">
            <v xml:space="preserve">JUMLAH HARGA PERALATAN   </v>
          </cell>
          <cell r="U50">
            <v>29265.931334967605</v>
          </cell>
        </row>
        <row r="51">
          <cell r="A51" t="str">
            <v xml:space="preserve">   2.b.</v>
          </cell>
          <cell r="C51" t="str">
            <v>DUMP TRUCK</v>
          </cell>
          <cell r="G51" t="str">
            <v>(E08)</v>
          </cell>
        </row>
        <row r="52">
          <cell r="C52" t="str">
            <v>Kaasitas bak</v>
          </cell>
          <cell r="G52" t="str">
            <v>V</v>
          </cell>
          <cell r="H52">
            <v>4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29399.563597350469</v>
          </cell>
        </row>
        <row r="53">
          <cell r="C53" t="str">
            <v>Faktor 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2939.956359735047</v>
          </cell>
        </row>
        <row r="54">
          <cell r="C54" t="str">
            <v>Kecepatan rata-rata bermuatan</v>
          </cell>
          <cell r="G54" t="str">
            <v>v1</v>
          </cell>
          <cell r="H54">
            <v>20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32339.519957085515</v>
          </cell>
        </row>
        <row r="55">
          <cell r="C55" t="str">
            <v>Kecepatan rata-rata kosong</v>
          </cell>
          <cell r="G55" t="str">
            <v>v2</v>
          </cell>
          <cell r="H55">
            <v>30</v>
          </cell>
          <cell r="I55" t="str">
            <v>Km/Jam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 siklus  :</v>
          </cell>
          <cell r="G56" t="str">
            <v>Ts2</v>
          </cell>
          <cell r="N56" t="str">
            <v>berat untuk bahan-bahan.</v>
          </cell>
        </row>
        <row r="57">
          <cell r="C57" t="str">
            <v>- Waktu tempuh isi</v>
          </cell>
          <cell r="E57" t="str">
            <v>=   (L  :  v1)  x  60</v>
          </cell>
          <cell r="G57" t="str">
            <v>T1</v>
          </cell>
          <cell r="H57">
            <v>15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</v>
          </cell>
          <cell r="E58" t="str">
            <v>=   (L  :  v2)  x  60</v>
          </cell>
          <cell r="G58" t="str">
            <v>T2</v>
          </cell>
          <cell r="H58">
            <v>10</v>
          </cell>
          <cell r="I58" t="str">
            <v>menit</v>
          </cell>
          <cell r="N58" t="str">
            <v>mata pembayaran.</v>
          </cell>
        </row>
        <row r="59">
          <cell r="C59" t="str">
            <v>- Muat</v>
          </cell>
          <cell r="E59" t="str">
            <v>=   (V  :  Q1) x 60</v>
          </cell>
          <cell r="G59" t="str">
            <v>T3</v>
          </cell>
          <cell r="H59">
            <v>2.1902664421125362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C60" t="str">
            <v>- Lain-lain</v>
          </cell>
          <cell r="G60" t="str">
            <v>T4</v>
          </cell>
          <cell r="H60">
            <v>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G61" t="str">
            <v>Ts2</v>
          </cell>
          <cell r="H61">
            <v>28.190266442112538</v>
          </cell>
          <cell r="I61" t="str">
            <v>menit</v>
          </cell>
          <cell r="N61" t="str">
            <v>yang dibayar dari kontrak) dan biaya-biaya lainnya.</v>
          </cell>
        </row>
        <row r="62">
          <cell r="J62" t="str">
            <v>Berlanjut ke halaman berikut</v>
          </cell>
        </row>
        <row r="63">
          <cell r="A63" t="str">
            <v>ITEM PEMBAYARAN NO.</v>
          </cell>
          <cell r="D63" t="str">
            <v>:  2.1</v>
          </cell>
          <cell r="J63" t="str">
            <v xml:space="preserve">Analisa EI-21 </v>
          </cell>
        </row>
        <row r="64">
          <cell r="A64" t="str">
            <v>JENIS PEKERJAAN</v>
          </cell>
          <cell r="D64" t="str">
            <v>:  Galian Utk Drainase, Saluran dan Saluran Air</v>
          </cell>
        </row>
        <row r="65">
          <cell r="A65" t="str">
            <v>SATUAN PEMBAYARAN</v>
          </cell>
          <cell r="D65" t="str">
            <v>:  M3</v>
          </cell>
          <cell r="J65" t="str">
            <v xml:space="preserve">         URAIAN ANALISA HARGA SATUAN</v>
          </cell>
        </row>
        <row r="66">
          <cell r="J66" t="str">
            <v>Lanjutan</v>
          </cell>
        </row>
        <row r="68">
          <cell r="A68" t="str">
            <v>No.</v>
          </cell>
          <cell r="C68" t="str">
            <v>U R A I A N</v>
          </cell>
          <cell r="G68" t="str">
            <v>KODE</v>
          </cell>
          <cell r="H68" t="str">
            <v>KOEF.</v>
          </cell>
          <cell r="I68" t="str">
            <v>SATUAN</v>
          </cell>
          <cell r="J68" t="str">
            <v>KETERANGAN</v>
          </cell>
        </row>
        <row r="71">
          <cell r="C71" t="str">
            <v>Kapasitas Produksi / Jam   =</v>
          </cell>
          <cell r="E71" t="str">
            <v>V x Fa x 60</v>
          </cell>
          <cell r="G71" t="str">
            <v>Q2</v>
          </cell>
          <cell r="H71">
            <v>5.888557326723876</v>
          </cell>
          <cell r="I71" t="str">
            <v>M3</v>
          </cell>
        </row>
        <row r="72">
          <cell r="E72" t="str">
            <v xml:space="preserve">    Fk x Ts2</v>
          </cell>
        </row>
        <row r="75">
          <cell r="C75" t="str">
            <v>Koefisien Alat / M3</v>
          </cell>
          <cell r="D75" t="str">
            <v xml:space="preserve"> =  1  :  Q2</v>
          </cell>
          <cell r="G75" t="str">
            <v>-</v>
          </cell>
          <cell r="H75">
            <v>0.16982088218140085</v>
          </cell>
          <cell r="I75" t="str">
            <v>Jam</v>
          </cell>
        </row>
        <row r="78">
          <cell r="A78" t="str">
            <v>2.d.</v>
          </cell>
          <cell r="C78" t="str">
            <v>ALAT  BANTU</v>
          </cell>
        </row>
        <row r="79">
          <cell r="C79" t="str">
            <v>Diperlukan alat-alat bantu kecil</v>
          </cell>
          <cell r="J79" t="str">
            <v>Lump Sump</v>
          </cell>
        </row>
        <row r="80">
          <cell r="C80" t="str">
            <v>- Sekop</v>
          </cell>
        </row>
        <row r="81">
          <cell r="C81" t="str">
            <v>- Keranjang + Sapu</v>
          </cell>
        </row>
        <row r="83">
          <cell r="A83" t="str">
            <v xml:space="preserve">   3.</v>
          </cell>
          <cell r="C83" t="str">
            <v>TENAGA</v>
          </cell>
        </row>
        <row r="84">
          <cell r="C84" t="str">
            <v>Produksi menentukan : EXCAVATOR</v>
          </cell>
          <cell r="G84" t="str">
            <v>Q1</v>
          </cell>
          <cell r="H84">
            <v>109.5757097791798</v>
          </cell>
          <cell r="I84" t="str">
            <v>M3/Jam</v>
          </cell>
        </row>
        <row r="85">
          <cell r="C85" t="str">
            <v>Produksi Galian / hari  =  Tk x Q1</v>
          </cell>
          <cell r="G85" t="str">
            <v>Qt</v>
          </cell>
          <cell r="H85">
            <v>767.02996845425866</v>
          </cell>
          <cell r="I85" t="str">
            <v>M3</v>
          </cell>
        </row>
        <row r="86">
          <cell r="C86" t="str">
            <v>Kebutuhan tenaga :</v>
          </cell>
        </row>
        <row r="87">
          <cell r="D87" t="str">
            <v>- Pekerja</v>
          </cell>
          <cell r="G87" t="str">
            <v>P</v>
          </cell>
          <cell r="H87">
            <v>4</v>
          </cell>
          <cell r="I87" t="str">
            <v>orang</v>
          </cell>
        </row>
        <row r="88">
          <cell r="D88" t="str">
            <v>- Mandor</v>
          </cell>
          <cell r="G88" t="str">
            <v>M</v>
          </cell>
          <cell r="H88">
            <v>1</v>
          </cell>
          <cell r="I88" t="str">
            <v>orang</v>
          </cell>
        </row>
        <row r="90">
          <cell r="C90" t="str">
            <v>Koefisien tenaga / M3   :</v>
          </cell>
        </row>
        <row r="91">
          <cell r="D91" t="str">
            <v>- Pekerja</v>
          </cell>
          <cell r="E91" t="str">
            <v>= (Tk x P) : Qt</v>
          </cell>
          <cell r="G91" t="str">
            <v>(L01)</v>
          </cell>
          <cell r="H91">
            <v>3.6504440701875605E-2</v>
          </cell>
          <cell r="I91" t="str">
            <v>Jam</v>
          </cell>
        </row>
        <row r="92">
          <cell r="D92" t="str">
            <v>- Mandor</v>
          </cell>
          <cell r="E92" t="str">
            <v>= (Tk x M) : Qt</v>
          </cell>
          <cell r="G92" t="str">
            <v>(L03)</v>
          </cell>
          <cell r="H92">
            <v>9.1261101754689013E-3</v>
          </cell>
          <cell r="I92" t="str">
            <v>Jam</v>
          </cell>
        </row>
        <row r="94">
          <cell r="A94" t="str">
            <v>4.</v>
          </cell>
          <cell r="C94" t="str">
            <v>HARGA DASAR SATUAN UPAH, BAHAN DAN ALAT</v>
          </cell>
        </row>
        <row r="95">
          <cell r="C95" t="str">
            <v>Lihat lampiran.</v>
          </cell>
        </row>
        <row r="97">
          <cell r="A97" t="str">
            <v>5.</v>
          </cell>
          <cell r="C97" t="str">
            <v>ANALISA HARGA SATUAN PEKERJAAN</v>
          </cell>
        </row>
        <row r="98">
          <cell r="C98" t="str">
            <v>Lihat perhitungan dalam FORMULIR STANDAR UNTUK</v>
          </cell>
        </row>
        <row r="99">
          <cell r="C99" t="str">
            <v>PEREKEMAN ANALISA MASING-MASING HARGA</v>
          </cell>
        </row>
        <row r="100">
          <cell r="C100" t="str">
            <v>SATUAN.</v>
          </cell>
        </row>
        <row r="101">
          <cell r="C101" t="str">
            <v>Didapat Harga Satuan Pekerjaan :</v>
          </cell>
        </row>
        <row r="103">
          <cell r="C103" t="str">
            <v xml:space="preserve">Rp.  </v>
          </cell>
          <cell r="D103">
            <v>32339.519957085515</v>
          </cell>
          <cell r="E103" t="str">
            <v xml:space="preserve"> / M3</v>
          </cell>
        </row>
        <row r="106">
          <cell r="A106" t="str">
            <v>6.</v>
          </cell>
          <cell r="C106" t="str">
            <v>WAKTU PELAKSANAAN YANG DIPERLUKAN</v>
          </cell>
        </row>
        <row r="107">
          <cell r="C107" t="str">
            <v>Masa Pelaksanaan :</v>
          </cell>
          <cell r="D107" t="str">
            <v>. . . . . . . . . . . .</v>
          </cell>
          <cell r="E107" t="str">
            <v>bulan</v>
          </cell>
        </row>
        <row r="109">
          <cell r="A109" t="str">
            <v>7.</v>
          </cell>
          <cell r="C109" t="str">
            <v>VOLUME PEKERJAAN YANG DIPERLUKAN</v>
          </cell>
        </row>
        <row r="110">
          <cell r="C110" t="str">
            <v>Volume pekerjaan  :</v>
          </cell>
          <cell r="D110">
            <v>1</v>
          </cell>
          <cell r="E110" t="str">
            <v>M3</v>
          </cell>
        </row>
        <row r="121">
          <cell r="T121" t="str">
            <v xml:space="preserve">Analisa LI-22 </v>
          </cell>
        </row>
        <row r="123">
          <cell r="A123" t="str">
            <v>ITEM PEMBAYARAN NO.</v>
          </cell>
          <cell r="D123" t="str">
            <v>:  2.2</v>
          </cell>
          <cell r="E123" t="str">
            <v>oke</v>
          </cell>
          <cell r="J123" t="str">
            <v xml:space="preserve">Analisa EI-22 </v>
          </cell>
        </row>
        <row r="124">
          <cell r="A124" t="str">
            <v>JENIS PEKERJAAN</v>
          </cell>
          <cell r="D124" t="str">
            <v>:  Pasangan Batu Dengan Mortar untuk Saluran</v>
          </cell>
          <cell r="L124" t="str">
            <v>FORMULIR STANDAR UNTUK</v>
          </cell>
        </row>
        <row r="125">
          <cell r="A125" t="str">
            <v>SATUAN PEMBAYARAN</v>
          </cell>
          <cell r="D125" t="str">
            <v>:  M3</v>
          </cell>
          <cell r="J125" t="str">
            <v xml:space="preserve">         URAIAN ANALISA HARGA SATUAN</v>
          </cell>
          <cell r="L125" t="str">
            <v>PEREKAMAN ANALISA MASING-MASING HARGA SATUAN</v>
          </cell>
        </row>
        <row r="126">
          <cell r="L126">
            <v>0</v>
          </cell>
        </row>
        <row r="128">
          <cell r="A128" t="str">
            <v>No.</v>
          </cell>
          <cell r="C128" t="str">
            <v>U R A I A N</v>
          </cell>
          <cell r="G128" t="str">
            <v>KODE</v>
          </cell>
          <cell r="H128" t="str">
            <v>KOEF.</v>
          </cell>
          <cell r="I128" t="str">
            <v>SATUAN</v>
          </cell>
          <cell r="J128" t="str">
            <v>KETERANGAN</v>
          </cell>
        </row>
        <row r="129">
          <cell r="L129" t="str">
            <v>PROYEK</v>
          </cell>
          <cell r="O129" t="str">
            <v>:</v>
          </cell>
        </row>
        <row r="130">
          <cell r="L130" t="str">
            <v>No. PAKET KONTRAK</v>
          </cell>
          <cell r="O130" t="str">
            <v>:</v>
          </cell>
        </row>
        <row r="131">
          <cell r="A131" t="str">
            <v>I.</v>
          </cell>
          <cell r="C131" t="str">
            <v>ASUMSI</v>
          </cell>
          <cell r="L131" t="str">
            <v>NAMA PAKET</v>
          </cell>
          <cell r="O131" t="str">
            <v>:</v>
          </cell>
        </row>
        <row r="132">
          <cell r="A132">
            <v>1</v>
          </cell>
          <cell r="C132" t="str">
            <v>Menggunakan alat (cara mekanik)</v>
          </cell>
          <cell r="L132" t="str">
            <v>PROP / KAB / KODYA</v>
          </cell>
          <cell r="O132" t="str">
            <v>:</v>
          </cell>
        </row>
        <row r="133">
          <cell r="A133">
            <v>2</v>
          </cell>
          <cell r="C133" t="str">
            <v>Lokasi pekerjaan : sepanjang jalan</v>
          </cell>
          <cell r="L133" t="str">
            <v>ITEM PEMBAYARAN NO.</v>
          </cell>
          <cell r="O133" t="str">
            <v>:  2.2</v>
          </cell>
          <cell r="R133" t="str">
            <v>PERKIRAAN VOL. PEK.</v>
          </cell>
          <cell r="T133" t="str">
            <v>:</v>
          </cell>
          <cell r="U133">
            <v>1</v>
          </cell>
        </row>
        <row r="134">
          <cell r="A134">
            <v>3</v>
          </cell>
          <cell r="C134" t="str">
            <v>Bahan dasar (batu, pasir dan semen) diterima</v>
          </cell>
          <cell r="L134" t="str">
            <v>JENIS PEKERJAAN</v>
          </cell>
          <cell r="O134" t="str">
            <v>:  Pasangan Batu Dengan Mortar untuk Saluran</v>
          </cell>
          <cell r="R134" t="str">
            <v>TOTAL HARGA (Rp.)</v>
          </cell>
          <cell r="T134" t="str">
            <v>:</v>
          </cell>
          <cell r="U134">
            <v>32339.52</v>
          </cell>
        </row>
        <row r="135">
          <cell r="C135" t="str">
            <v>seluruhnya di lokasi pekerjaan</v>
          </cell>
          <cell r="L135" t="str">
            <v>SATUAN PEMBAYARAN</v>
          </cell>
          <cell r="O135" t="str">
            <v>:  M3</v>
          </cell>
          <cell r="R135" t="str">
            <v>% THD. BIAYA PROYEK</v>
          </cell>
          <cell r="T135" t="str">
            <v>:</v>
          </cell>
          <cell r="U135" t="e">
            <v>#DIV/0!</v>
          </cell>
        </row>
        <row r="136">
          <cell r="A136">
            <v>4</v>
          </cell>
          <cell r="C136" t="str">
            <v>Jarak rata-rata Base camp ke lokasi pekerjaan</v>
          </cell>
          <cell r="G136" t="str">
            <v>L</v>
          </cell>
          <cell r="H136">
            <v>8.7249999999999996</v>
          </cell>
          <cell r="I136" t="str">
            <v>KM</v>
          </cell>
        </row>
        <row r="137">
          <cell r="A137">
            <v>5</v>
          </cell>
          <cell r="C137" t="str">
            <v>Jam kerja efektif per-hari</v>
          </cell>
          <cell r="G137" t="str">
            <v>Tk</v>
          </cell>
          <cell r="H137">
            <v>7</v>
          </cell>
          <cell r="I137" t="str">
            <v>jam</v>
          </cell>
        </row>
        <row r="138">
          <cell r="A138">
            <v>6</v>
          </cell>
          <cell r="C138" t="str">
            <v>Perbandingan Pasir &amp; Semen</v>
          </cell>
          <cell r="E138" t="str">
            <v>: - Volume Semen</v>
          </cell>
          <cell r="G138" t="str">
            <v>Sm</v>
          </cell>
          <cell r="H138">
            <v>20</v>
          </cell>
          <cell r="I138" t="str">
            <v>%</v>
          </cell>
          <cell r="J138" t="str">
            <v xml:space="preserve"> Kuat Tekan min.</v>
          </cell>
          <cell r="Q138" t="str">
            <v>PERKIRAAN</v>
          </cell>
          <cell r="R138" t="str">
            <v>HARGA</v>
          </cell>
          <cell r="S138" t="str">
            <v>JUMLAH</v>
          </cell>
        </row>
        <row r="139">
          <cell r="E139" t="str">
            <v>: - Volume Pasir</v>
          </cell>
          <cell r="G139" t="str">
            <v>Ps</v>
          </cell>
          <cell r="H139">
            <v>80</v>
          </cell>
          <cell r="I139" t="str">
            <v>%</v>
          </cell>
          <cell r="J139" t="str">
            <v xml:space="preserve"> 50 kg/cm2</v>
          </cell>
          <cell r="L139" t="str">
            <v>NO.</v>
          </cell>
          <cell r="N139" t="str">
            <v>KOMPONEN</v>
          </cell>
          <cell r="P139" t="str">
            <v>SATUAN</v>
          </cell>
          <cell r="Q139" t="str">
            <v>KUANTITAS</v>
          </cell>
          <cell r="R139" t="str">
            <v>SATUAN</v>
          </cell>
          <cell r="S139" t="str">
            <v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  <v>(Rp.)</v>
          </cell>
          <cell r="S140" t="str">
            <v>(Rp.)</v>
          </cell>
        </row>
        <row r="141">
          <cell r="C141" t="str">
            <v>- Batu</v>
          </cell>
          <cell r="G141" t="str">
            <v>Bt</v>
          </cell>
          <cell r="H141">
            <v>60</v>
          </cell>
          <cell r="I141" t="str">
            <v>%</v>
          </cell>
        </row>
        <row r="142">
          <cell r="C142" t="str">
            <v>- Mortar (campuran semen &amp; pasir)</v>
          </cell>
          <cell r="G142" t="str">
            <v>Mr</v>
          </cell>
          <cell r="H142">
            <v>40</v>
          </cell>
          <cell r="I142" t="str">
            <v>%</v>
          </cell>
        </row>
        <row r="143">
          <cell r="A143">
            <v>8</v>
          </cell>
          <cell r="C143" t="str">
            <v>Berat Jenis Bahan  :</v>
          </cell>
          <cell r="L143" t="str">
            <v>A.</v>
          </cell>
          <cell r="N143" t="str">
            <v>TENAGA</v>
          </cell>
        </row>
        <row r="144">
          <cell r="C144" t="str">
            <v>- Pasangan Batu Dengan Mortar</v>
          </cell>
          <cell r="G144" t="str">
            <v>D1</v>
          </cell>
          <cell r="H144">
            <v>2.4</v>
          </cell>
          <cell r="I144" t="str">
            <v>ton/M3</v>
          </cell>
        </row>
        <row r="145">
          <cell r="C145" t="str">
            <v>- Batu</v>
          </cell>
          <cell r="G145" t="str">
            <v>D2</v>
          </cell>
          <cell r="H145">
            <v>1.6</v>
          </cell>
          <cell r="I145" t="str">
            <v>ton/M3</v>
          </cell>
          <cell r="L145" t="str">
            <v>1.</v>
          </cell>
          <cell r="N145" t="str">
            <v>Pekerja</v>
          </cell>
          <cell r="O145" t="str">
            <v>(L01)</v>
          </cell>
          <cell r="P145" t="str">
            <v>jam</v>
          </cell>
          <cell r="Q145">
            <v>5.2208835341365463</v>
          </cell>
          <cell r="R145">
            <v>2857.14</v>
          </cell>
          <cell r="U145">
            <v>14916.795180722891</v>
          </cell>
        </row>
        <row r="146">
          <cell r="C146" t="str">
            <v>- Adukan (mortar)</v>
          </cell>
          <cell r="G146" t="str">
            <v>D3</v>
          </cell>
          <cell r="H146">
            <v>1.8</v>
          </cell>
          <cell r="I146" t="str">
            <v>ton/M3</v>
          </cell>
          <cell r="L146" t="str">
            <v>2.</v>
          </cell>
          <cell r="N146" t="str">
            <v>Tukang Batu</v>
          </cell>
          <cell r="O146" t="str">
            <v>(L02)</v>
          </cell>
          <cell r="P146" t="str">
            <v>jam</v>
          </cell>
          <cell r="Q146">
            <v>1.5662650602409638</v>
          </cell>
          <cell r="R146">
            <v>4285.71</v>
          </cell>
          <cell r="U146">
            <v>6712.5578313253009</v>
          </cell>
        </row>
        <row r="147">
          <cell r="C147" t="str">
            <v>- Pasir</v>
          </cell>
          <cell r="G147" t="str">
            <v>D4</v>
          </cell>
          <cell r="H147">
            <v>1.67</v>
          </cell>
          <cell r="I147" t="str">
            <v>ton/M3</v>
          </cell>
          <cell r="L147" t="str">
            <v>3.</v>
          </cell>
          <cell r="N147" t="str">
            <v>Mandor</v>
          </cell>
          <cell r="O147" t="str">
            <v>(L03)</v>
          </cell>
          <cell r="P147" t="str">
            <v>jam</v>
          </cell>
          <cell r="Q147">
            <v>0.52208835341365456</v>
          </cell>
          <cell r="R147">
            <v>3214.29</v>
          </cell>
          <cell r="U147">
            <v>1678.1433734939758</v>
          </cell>
        </row>
        <row r="148">
          <cell r="C148" t="str">
            <v>- Semen Portland</v>
          </cell>
          <cell r="G148" t="str">
            <v>D5</v>
          </cell>
          <cell r="H148">
            <v>1.44</v>
          </cell>
          <cell r="I148" t="str">
            <v>ton/M3</v>
          </cell>
        </row>
        <row r="149">
          <cell r="Q149" t="str">
            <v xml:space="preserve">JUMLAH HARGA TENAGA   </v>
          </cell>
          <cell r="U149">
            <v>23307.496385542167</v>
          </cell>
        </row>
        <row r="150">
          <cell r="A150" t="str">
            <v>II.</v>
          </cell>
          <cell r="C150" t="str">
            <v>URUTAN KERJA</v>
          </cell>
        </row>
        <row r="151">
          <cell r="A151">
            <v>1</v>
          </cell>
          <cell r="C151" t="str">
            <v>Semen, pasir dan air dicampur dan diaduk menjadi</v>
          </cell>
          <cell r="L151" t="str">
            <v>B.</v>
          </cell>
          <cell r="N151" t="str">
            <v>BAHAN</v>
          </cell>
        </row>
        <row r="152">
          <cell r="C152" t="str">
            <v>mortar dengan menggunakan alat bantu</v>
          </cell>
        </row>
        <row r="153">
          <cell r="A153">
            <v>2</v>
          </cell>
          <cell r="C153" t="str">
            <v>Batu dibersihkan dan dibasahi seluruh permukaannya</v>
          </cell>
          <cell r="L153" t="str">
            <v>1.</v>
          </cell>
          <cell r="N153" t="str">
            <v>Batu</v>
          </cell>
          <cell r="O153" t="str">
            <v>(M02)</v>
          </cell>
          <cell r="P153" t="str">
            <v>M3</v>
          </cell>
          <cell r="Q153">
            <v>1.08</v>
          </cell>
          <cell r="R153">
            <v>166100</v>
          </cell>
          <cell r="U153">
            <v>179388</v>
          </cell>
        </row>
        <row r="154">
          <cell r="C154" t="str">
            <v>sebelum dipasang</v>
          </cell>
          <cell r="L154" t="str">
            <v>2.</v>
          </cell>
          <cell r="N154" t="str">
            <v>Semen (PC)</v>
          </cell>
          <cell r="O154" t="str">
            <v>(M12)</v>
          </cell>
          <cell r="P154" t="str">
            <v>zak</v>
          </cell>
          <cell r="Q154">
            <v>161</v>
          </cell>
          <cell r="R154">
            <v>688.65625</v>
          </cell>
          <cell r="U154">
            <v>110873.65625</v>
          </cell>
        </row>
        <row r="155">
          <cell r="A155">
            <v>3</v>
          </cell>
          <cell r="C155" t="str">
            <v>Penyelesaian dan perapihan setelah pemasangan</v>
          </cell>
          <cell r="L155" t="str">
            <v>3.</v>
          </cell>
          <cell r="N155" t="str">
            <v>Pasir</v>
          </cell>
          <cell r="O155" t="str">
            <v>(M01)</v>
          </cell>
          <cell r="P155" t="str">
            <v>M3</v>
          </cell>
          <cell r="Q155">
            <v>0.48287425149700602</v>
          </cell>
          <cell r="R155">
            <v>54300</v>
          </cell>
          <cell r="U155">
            <v>26220.071856287428</v>
          </cell>
        </row>
        <row r="157">
          <cell r="A157" t="str">
            <v>III.</v>
          </cell>
          <cell r="C157" t="str">
            <v>PEMAKAIAN BAHAN, ALAT DAN TENAGA</v>
          </cell>
        </row>
        <row r="159">
          <cell r="A159" t="str">
            <v xml:space="preserve">   1.</v>
          </cell>
          <cell r="C159" t="str">
            <v>BAHAN</v>
          </cell>
        </row>
        <row r="160">
          <cell r="A160" t="str">
            <v>1.a.</v>
          </cell>
          <cell r="C160" t="str">
            <v>Batu     -----&gt;</v>
          </cell>
          <cell r="D160" t="str">
            <v>{(Bt x D1 x 1 M3) : D2} x 1.20</v>
          </cell>
          <cell r="G160" t="str">
            <v>(M02)</v>
          </cell>
          <cell r="H160">
            <v>1.08</v>
          </cell>
          <cell r="I160" t="str">
            <v>M3</v>
          </cell>
          <cell r="J160" t="str">
            <v xml:space="preserve"> Lepas</v>
          </cell>
          <cell r="Q160" t="str">
            <v xml:space="preserve">JUMLAH HARGA BAHAN   </v>
          </cell>
          <cell r="U160">
            <v>316481.72810628742</v>
          </cell>
        </row>
        <row r="161">
          <cell r="A161" t="str">
            <v>1.b.</v>
          </cell>
          <cell r="C161" t="str">
            <v>Semen    ----&gt;</v>
          </cell>
          <cell r="D161" t="str">
            <v>Sm x {(Mr x D1 x 1 M3} : D3} x 1.05</v>
          </cell>
          <cell r="H161">
            <v>0.11200000000000002</v>
          </cell>
          <cell r="I161" t="str">
            <v>M3</v>
          </cell>
        </row>
        <row r="162">
          <cell r="D162" t="str">
            <v>x {D5 x (1000)}</v>
          </cell>
          <cell r="G162" t="str">
            <v>(M12)</v>
          </cell>
          <cell r="H162">
            <v>161</v>
          </cell>
          <cell r="I162" t="str">
            <v>Kg</v>
          </cell>
          <cell r="L162" t="str">
            <v>C.</v>
          </cell>
          <cell r="N162" t="str">
            <v>PERALATAN</v>
          </cell>
        </row>
        <row r="163">
          <cell r="A163" t="str">
            <v>1.c.</v>
          </cell>
          <cell r="C163" t="str">
            <v>Pasir    -----&gt;</v>
          </cell>
          <cell r="D163" t="str">
            <v>Ps x {(Mr x D1 x 1 M3) : D4} x 1.05</v>
          </cell>
          <cell r="G163" t="str">
            <v>(M01)</v>
          </cell>
          <cell r="H163">
            <v>0.48287425149700602</v>
          </cell>
          <cell r="I163" t="str">
            <v>M3</v>
          </cell>
        </row>
        <row r="164">
          <cell r="L164" t="str">
            <v>1.</v>
          </cell>
          <cell r="N164" t="str">
            <v>Conc. Mixer</v>
          </cell>
          <cell r="O164" t="str">
            <v>(E06)</v>
          </cell>
          <cell r="P164" t="str">
            <v>jam</v>
          </cell>
          <cell r="Q164">
            <v>0.52208835341365456</v>
          </cell>
          <cell r="R164">
            <v>47472.058636363639</v>
          </cell>
          <cell r="U164">
            <v>24784.60892661555</v>
          </cell>
        </row>
        <row r="165">
          <cell r="A165" t="str">
            <v>2.</v>
          </cell>
          <cell r="C165" t="str">
            <v>ALAT</v>
          </cell>
          <cell r="L165" t="str">
            <v>2.</v>
          </cell>
          <cell r="N165" t="str">
            <v>Alat Bantu</v>
          </cell>
          <cell r="P165" t="str">
            <v>Ls</v>
          </cell>
          <cell r="Q165">
            <v>1</v>
          </cell>
          <cell r="R165">
            <v>900</v>
          </cell>
          <cell r="U165">
            <v>900</v>
          </cell>
        </row>
        <row r="166">
          <cell r="A166" t="str">
            <v>2.a.</v>
          </cell>
          <cell r="C166" t="str">
            <v>CONCRETE MIXER</v>
          </cell>
          <cell r="G166" t="str">
            <v>(E06)</v>
          </cell>
        </row>
        <row r="167">
          <cell r="C167" t="str">
            <v>Kapasitas Alat</v>
          </cell>
          <cell r="G167" t="str">
            <v>V</v>
          </cell>
          <cell r="H167">
            <v>500</v>
          </cell>
          <cell r="I167" t="str">
            <v>Liter</v>
          </cell>
        </row>
        <row r="168">
          <cell r="C168" t="str">
            <v>Faktor Efisiensi Alat</v>
          </cell>
          <cell r="G168" t="str">
            <v>Fa</v>
          </cell>
          <cell r="H168">
            <v>0.83</v>
          </cell>
          <cell r="I168" t="str">
            <v>-</v>
          </cell>
        </row>
        <row r="169">
          <cell r="C169" t="str">
            <v>Waktu siklus   :</v>
          </cell>
          <cell r="D169" t="str">
            <v>(T1 + T2 + T3 + T4)</v>
          </cell>
        </row>
        <row r="170">
          <cell r="C170" t="str">
            <v>-  Memuat</v>
          </cell>
          <cell r="G170" t="str">
            <v>T1</v>
          </cell>
          <cell r="H170">
            <v>5</v>
          </cell>
          <cell r="I170" t="str">
            <v>menit</v>
          </cell>
        </row>
        <row r="171">
          <cell r="C171" t="str">
            <v>-  Mengaduk</v>
          </cell>
          <cell r="G171" t="str">
            <v>T2</v>
          </cell>
          <cell r="H171">
            <v>3.5</v>
          </cell>
          <cell r="I171" t="str">
            <v>menit</v>
          </cell>
          <cell r="Q171" t="str">
            <v xml:space="preserve">JUMLAH HARGA PERALATAN   </v>
          </cell>
          <cell r="U171">
            <v>25684.60892661555</v>
          </cell>
        </row>
        <row r="172">
          <cell r="C172" t="str">
            <v>-  Menuang</v>
          </cell>
          <cell r="G172" t="str">
            <v>T3</v>
          </cell>
          <cell r="H172">
            <v>3</v>
          </cell>
          <cell r="I172" t="str">
            <v>menit</v>
          </cell>
        </row>
        <row r="173">
          <cell r="C173" t="str">
            <v>-  Menunggu, dll.</v>
          </cell>
          <cell r="G173" t="str">
            <v>T4</v>
          </cell>
          <cell r="H173">
            <v>1.5</v>
          </cell>
          <cell r="I173" t="str">
            <v>menit</v>
          </cell>
          <cell r="L173" t="str">
            <v>D.</v>
          </cell>
          <cell r="N173" t="str">
            <v>JUMLAH HARGA TENAGA, BAHAN DAN PERALATAN  ( A + B + C )</v>
          </cell>
          <cell r="U173">
            <v>365473.83341844514</v>
          </cell>
        </row>
        <row r="174">
          <cell r="G174" t="str">
            <v>Ts1</v>
          </cell>
          <cell r="H174">
            <v>13</v>
          </cell>
          <cell r="I174" t="str">
            <v>menit</v>
          </cell>
          <cell r="L174" t="str">
            <v>E.</v>
          </cell>
          <cell r="N174" t="str">
            <v>OVERHEAD &amp; PROFIT</v>
          </cell>
          <cell r="P174">
            <v>10</v>
          </cell>
          <cell r="Q174" t="str">
            <v>%  x  D</v>
          </cell>
          <cell r="U174">
            <v>36547.383341844514</v>
          </cell>
        </row>
        <row r="175">
          <cell r="L175" t="str">
            <v>F.</v>
          </cell>
          <cell r="N175" t="str">
            <v>HARGA SATUAN PEKERJAAN  ( D + E )</v>
          </cell>
          <cell r="U175">
            <v>402021.21676028962</v>
          </cell>
        </row>
        <row r="176">
          <cell r="C176" t="str">
            <v>Kap. Prod. / jam  =</v>
          </cell>
          <cell r="D176" t="str">
            <v>V x Fa x 60</v>
          </cell>
          <cell r="G176" t="str">
            <v>Q1</v>
          </cell>
          <cell r="H176">
            <v>1.9153846153846155</v>
          </cell>
          <cell r="I176" t="str">
            <v>M3</v>
          </cell>
          <cell r="L176" t="str">
            <v>Note: 1</v>
          </cell>
          <cell r="N176" t="str">
            <v>SATUAN dapat berdasarkan atas jam operasi untuk Tenaga Kerja dan Peralatan, volume dan/atau ukuran</v>
          </cell>
        </row>
        <row r="177">
          <cell r="D177" t="str">
            <v>1000 x Ts1</v>
          </cell>
          <cell r="N177" t="str">
            <v>berat untuk bahan-bahan.</v>
          </cell>
        </row>
        <row r="178">
          <cell r="L178">
            <v>2</v>
          </cell>
          <cell r="N178" t="str">
            <v>Kuantitas satuan adalah kuantitas setiap komponen untuk menyelesaikan satu satuan pekerjaan dari nomor</v>
          </cell>
        </row>
        <row r="179">
          <cell r="C179" t="str">
            <v>Koefisien Alat / M3</v>
          </cell>
          <cell r="D179" t="str">
            <v xml:space="preserve">  =   1  :  Q1</v>
          </cell>
          <cell r="G179" t="str">
            <v>(E06)</v>
          </cell>
          <cell r="H179">
            <v>0.52208835341365456</v>
          </cell>
          <cell r="I179" t="str">
            <v>jam</v>
          </cell>
          <cell r="N179" t="str">
            <v>mata pembayaran.</v>
          </cell>
        </row>
        <row r="180">
          <cell r="L180">
            <v>3</v>
          </cell>
          <cell r="N180" t="str">
            <v>Biaya satuan untuk peralatan sudah termasuk bahan bakar, bahan habis dipakai dan operator.</v>
          </cell>
        </row>
        <row r="181">
          <cell r="L181">
            <v>4</v>
          </cell>
          <cell r="N181" t="str">
            <v>Biaya satuan sudah termasuk pengeluaran untuk seluruh pajak yang berkaitan (tetapi tidak termasuk PPN</v>
          </cell>
        </row>
        <row r="182">
          <cell r="N182" t="str">
            <v>yang dibayar dari kontrak) dan biaya-biaya lainnya.</v>
          </cell>
        </row>
        <row r="183">
          <cell r="J183" t="str">
            <v>Berlanjut ke halaman berikut</v>
          </cell>
        </row>
        <row r="184">
          <cell r="A184" t="str">
            <v>ITEM PEMBAYARAN NO.</v>
          </cell>
          <cell r="D184" t="str">
            <v>:  2.2</v>
          </cell>
          <cell r="J184" t="str">
            <v xml:space="preserve">Analisa EI-22 </v>
          </cell>
        </row>
        <row r="185">
          <cell r="A185" t="str">
            <v>JENIS PEKERJAAN</v>
          </cell>
          <cell r="D185" t="str">
            <v>:  Pasangan Batu Dengan Mortar untuk Saluran</v>
          </cell>
        </row>
        <row r="186">
          <cell r="A186" t="str">
            <v>SATUAN PEMBAYARAN</v>
          </cell>
          <cell r="D186" t="str">
            <v>:  M3</v>
          </cell>
          <cell r="J186" t="str">
            <v xml:space="preserve">         URAIAN ANALISA HARGA SATUAN</v>
          </cell>
        </row>
        <row r="187">
          <cell r="J187" t="str">
            <v>Lanjutan</v>
          </cell>
        </row>
        <row r="189">
          <cell r="A189" t="str">
            <v>No.</v>
          </cell>
          <cell r="C189" t="str">
            <v>U R A I A N</v>
          </cell>
          <cell r="G189" t="str">
            <v>KODE</v>
          </cell>
          <cell r="H189" t="str">
            <v>KOEF.</v>
          </cell>
          <cell r="I189" t="str">
            <v>SATUAN</v>
          </cell>
          <cell r="J189" t="str">
            <v>KETERANGAN</v>
          </cell>
        </row>
        <row r="193">
          <cell r="A193" t="str">
            <v>2.a.</v>
          </cell>
          <cell r="C193" t="str">
            <v>ALAT BANTU</v>
          </cell>
          <cell r="I193" t="str">
            <v>Lump Sum</v>
          </cell>
        </row>
        <row r="194">
          <cell r="C194" t="str">
            <v>Diperlukan  :</v>
          </cell>
        </row>
        <row r="195">
          <cell r="C195" t="str">
            <v>- Sekop</v>
          </cell>
          <cell r="D195" t="str">
            <v>=  4  buah</v>
          </cell>
        </row>
        <row r="196">
          <cell r="C196" t="str">
            <v>- Pacul</v>
          </cell>
          <cell r="D196" t="str">
            <v>=  4  buah</v>
          </cell>
        </row>
        <row r="197">
          <cell r="C197" t="str">
            <v>- Sendok Semen</v>
          </cell>
          <cell r="D197" t="str">
            <v>=  4  buah</v>
          </cell>
        </row>
        <row r="198">
          <cell r="C198" t="str">
            <v>- Ember Cor</v>
          </cell>
          <cell r="D198" t="str">
            <v>=  8  buah</v>
          </cell>
        </row>
        <row r="199">
          <cell r="C199" t="str">
            <v>- Gerobak Dorong</v>
          </cell>
          <cell r="D199" t="str">
            <v>=  3  buah</v>
          </cell>
        </row>
        <row r="203">
          <cell r="A203" t="str">
            <v>3.</v>
          </cell>
          <cell r="C203" t="str">
            <v>TENAGA</v>
          </cell>
        </row>
        <row r="204">
          <cell r="C204" t="str">
            <v>Produksi Pas. Batu yang menentukan</v>
          </cell>
          <cell r="E204" t="str">
            <v>( Prod. C. Mixer )</v>
          </cell>
          <cell r="G204" t="str">
            <v>Q1</v>
          </cell>
          <cell r="H204">
            <v>1.9153846153846155</v>
          </cell>
          <cell r="I204" t="str">
            <v>M3/Jam</v>
          </cell>
        </row>
        <row r="205">
          <cell r="C205" t="str">
            <v>Produksi Pasangan Batu dalam 1 hari  =  Tk x Q1</v>
          </cell>
          <cell r="G205" t="str">
            <v>Qt</v>
          </cell>
          <cell r="H205">
            <v>13.407692307692308</v>
          </cell>
          <cell r="I205" t="str">
            <v>M3</v>
          </cell>
        </row>
        <row r="207">
          <cell r="C207" t="str">
            <v>Kebutuhan tenaga :</v>
          </cell>
          <cell r="D207" t="str">
            <v>- Mandor</v>
          </cell>
          <cell r="G207" t="str">
            <v>M</v>
          </cell>
          <cell r="H207">
            <v>1</v>
          </cell>
          <cell r="I207" t="str">
            <v>orang</v>
          </cell>
        </row>
        <row r="208">
          <cell r="D208" t="str">
            <v>- Tukang Batu</v>
          </cell>
          <cell r="G208" t="str">
            <v>Tb</v>
          </cell>
          <cell r="H208">
            <v>3</v>
          </cell>
          <cell r="I208" t="str">
            <v>orang</v>
          </cell>
        </row>
        <row r="209">
          <cell r="D209" t="str">
            <v>- Pekerja</v>
          </cell>
          <cell r="G209" t="str">
            <v>P</v>
          </cell>
          <cell r="H209">
            <v>10</v>
          </cell>
          <cell r="I209" t="str">
            <v>orang</v>
          </cell>
        </row>
        <row r="211">
          <cell r="C211" t="str">
            <v>Koefisien Tenaga / M3   :</v>
          </cell>
        </row>
        <row r="212">
          <cell r="D212" t="str">
            <v>-  Mandor</v>
          </cell>
          <cell r="E212" t="str">
            <v>= (Tk x M) : Qt</v>
          </cell>
          <cell r="G212" t="str">
            <v>(L03)</v>
          </cell>
          <cell r="H212">
            <v>0.52208835341365456</v>
          </cell>
          <cell r="I212" t="str">
            <v>jam</v>
          </cell>
        </row>
        <row r="213">
          <cell r="D213" t="str">
            <v>-  Tukang</v>
          </cell>
          <cell r="E213" t="str">
            <v>= (Tk x Tb) : Qt</v>
          </cell>
          <cell r="G213" t="str">
            <v>(L02)</v>
          </cell>
          <cell r="H213">
            <v>1.5662650602409638</v>
          </cell>
          <cell r="I213" t="str">
            <v>jam</v>
          </cell>
        </row>
        <row r="214">
          <cell r="D214" t="str">
            <v>-  Pekerja</v>
          </cell>
          <cell r="E214" t="str">
            <v>= (Tk x P) : Qt</v>
          </cell>
          <cell r="G214" t="str">
            <v>(L01)</v>
          </cell>
          <cell r="H214">
            <v>5.2208835341365463</v>
          </cell>
          <cell r="I214" t="str">
            <v>jam</v>
          </cell>
        </row>
        <row r="216">
          <cell r="A216" t="str">
            <v>4.</v>
          </cell>
          <cell r="C216" t="str">
            <v>HARGA DASAR SATUAN UPAH, BAHAN DAN ALAT</v>
          </cell>
        </row>
        <row r="217">
          <cell r="C217" t="str">
            <v>Lihat lampiran.</v>
          </cell>
        </row>
        <row r="219">
          <cell r="A219" t="str">
            <v>5.</v>
          </cell>
          <cell r="C219" t="str">
            <v>ANALISA HARGA SATUAN PEKERJAAN</v>
          </cell>
        </row>
        <row r="220">
          <cell r="C220" t="str">
            <v>Lihat perhitungan dalam FORMULIR STANDAR UNTUK</v>
          </cell>
        </row>
        <row r="221">
          <cell r="C221" t="str">
            <v>PEREKEMAN ANALISA MASING-MASING HARGA</v>
          </cell>
        </row>
        <row r="222">
          <cell r="C222" t="str">
            <v>SATUAN.</v>
          </cell>
        </row>
        <row r="223">
          <cell r="C223" t="str">
            <v>Didapat Harga Satuan Pekerjaan :</v>
          </cell>
        </row>
        <row r="225">
          <cell r="C225" t="str">
            <v xml:space="preserve">Rp.  </v>
          </cell>
          <cell r="D225">
            <v>402021.21676028962</v>
          </cell>
          <cell r="E225" t="str">
            <v xml:space="preserve"> / M3</v>
          </cell>
        </row>
        <row r="228">
          <cell r="A228" t="str">
            <v>6.</v>
          </cell>
          <cell r="C228" t="str">
            <v>WAKTU PELAKSANAAN YANG DIPERLUKAN</v>
          </cell>
        </row>
        <row r="229">
          <cell r="C229" t="str">
            <v>Masa Pelaksanaan :</v>
          </cell>
          <cell r="D229" t="str">
            <v>. . . . . . . . . . . .</v>
          </cell>
          <cell r="E229" t="str">
            <v>bulan</v>
          </cell>
        </row>
        <row r="231">
          <cell r="A231" t="str">
            <v>7.</v>
          </cell>
          <cell r="C231" t="str">
            <v>VOLUME PEKERJAAN YANG DIPERLUKAN</v>
          </cell>
        </row>
        <row r="232">
          <cell r="C232" t="str">
            <v>Volume pekerjaan  :</v>
          </cell>
          <cell r="D232">
            <v>1</v>
          </cell>
          <cell r="E232" t="str">
            <v>M3</v>
          </cell>
        </row>
        <row r="243">
          <cell r="A243" t="str">
            <v>ITEM PEMBAYARAN NO.</v>
          </cell>
          <cell r="D243" t="str">
            <v>:  2.3 (1)</v>
          </cell>
          <cell r="J243" t="str">
            <v xml:space="preserve">Analisa EI-231 </v>
          </cell>
        </row>
        <row r="244">
          <cell r="A244" t="str">
            <v>JENIS PEKERJAAN</v>
          </cell>
          <cell r="D244" t="str">
            <v>:  Gorong2 Pipa Beton Bertulang Diameter &lt; 500 mm</v>
          </cell>
          <cell r="L244" t="str">
            <v>FORMULIR STANDAR UNTUK</v>
          </cell>
        </row>
        <row r="245">
          <cell r="A245" t="str">
            <v>SATUAN PEMBAYARAN</v>
          </cell>
          <cell r="D245" t="str">
            <v>:  M1</v>
          </cell>
          <cell r="J245" t="str">
            <v xml:space="preserve">         URAIAN ANALISA HARGA SATUAN</v>
          </cell>
          <cell r="L245" t="str">
            <v>PEREKAMAN ANALISA MASING-MASING HARGA SATUAN</v>
          </cell>
        </row>
        <row r="246">
          <cell r="L246">
            <v>0</v>
          </cell>
        </row>
        <row r="248">
          <cell r="A248" t="str">
            <v>No.</v>
          </cell>
          <cell r="C248" t="str">
            <v>U R A I A N</v>
          </cell>
          <cell r="G248" t="str">
            <v>KODE</v>
          </cell>
          <cell r="H248" t="str">
            <v>KOEF.</v>
          </cell>
          <cell r="I248" t="str">
            <v>SATUAN</v>
          </cell>
          <cell r="J248" t="str">
            <v>KETERANGAN</v>
          </cell>
        </row>
        <row r="249">
          <cell r="L249" t="str">
            <v>PROYEK</v>
          </cell>
          <cell r="O249" t="str">
            <v>:</v>
          </cell>
        </row>
        <row r="250">
          <cell r="L250" t="str">
            <v>No. PAKET KONTRAK</v>
          </cell>
          <cell r="O250" t="str">
            <v>:</v>
          </cell>
        </row>
        <row r="251">
          <cell r="A251" t="str">
            <v>I.</v>
          </cell>
          <cell r="C251" t="str">
            <v>ASUMSI</v>
          </cell>
          <cell r="L251" t="str">
            <v>NAMA PAKET</v>
          </cell>
          <cell r="O251" t="str">
            <v>:</v>
          </cell>
        </row>
        <row r="252">
          <cell r="A252">
            <v>1</v>
          </cell>
          <cell r="C252" t="str">
            <v>Pekerjaan dilakukan secara mekanik/manual</v>
          </cell>
          <cell r="L252" t="str">
            <v>PROP / KAB / KODYA</v>
          </cell>
          <cell r="O252" t="str">
            <v>:</v>
          </cell>
        </row>
        <row r="253">
          <cell r="A253">
            <v>2</v>
          </cell>
          <cell r="C253" t="str">
            <v>Lokasi pekerjaan : sepanjang jalan</v>
          </cell>
          <cell r="L253" t="str">
            <v>ITEM PEMBAYARAN NO.</v>
          </cell>
          <cell r="O253" t="str">
            <v>:  2.3 (1)</v>
          </cell>
          <cell r="R253" t="str">
            <v>PERKIRAAN VOL. PEK.</v>
          </cell>
          <cell r="T253" t="str">
            <v>:</v>
          </cell>
          <cell r="U253">
            <v>1</v>
          </cell>
        </row>
        <row r="254">
          <cell r="A254">
            <v>3</v>
          </cell>
          <cell r="C254" t="str">
            <v>Diameter bagian dalam gorong-gorong</v>
          </cell>
          <cell r="G254" t="str">
            <v>d</v>
          </cell>
          <cell r="H254">
            <v>0.5</v>
          </cell>
          <cell r="I254" t="str">
            <v>m</v>
          </cell>
          <cell r="L254" t="str">
            <v>JENIS PEKERJAAN</v>
          </cell>
          <cell r="O254" t="str">
            <v>:  Gorong2 Pipa Beton Bertulang Diameter &lt; 500 mm</v>
          </cell>
          <cell r="R254" t="str">
            <v>TOTAL HARGA (Rp.)</v>
          </cell>
          <cell r="T254" t="str">
            <v>:</v>
          </cell>
          <cell r="U254">
            <v>218715.29344341051</v>
          </cell>
        </row>
        <row r="255">
          <cell r="A255">
            <v>4</v>
          </cell>
          <cell r="C255" t="str">
            <v>Jarak rata-rata Base Camp ke lokasi pekerjaan</v>
          </cell>
          <cell r="G255" t="str">
            <v>L</v>
          </cell>
          <cell r="H255">
            <v>8.7249999999999996</v>
          </cell>
          <cell r="I255" t="str">
            <v>Km</v>
          </cell>
          <cell r="L255" t="str">
            <v>SATUAN PEMBAYARAN</v>
          </cell>
          <cell r="O255" t="str">
            <v>:  M1</v>
          </cell>
          <cell r="Q255">
            <v>0</v>
          </cell>
          <cell r="R255" t="str">
            <v>% THD. BIAYA PROYEK</v>
          </cell>
          <cell r="T255" t="str">
            <v>:</v>
          </cell>
          <cell r="U255" t="e">
            <v>#DIV/0!</v>
          </cell>
        </row>
        <row r="256">
          <cell r="A256">
            <v>5</v>
          </cell>
          <cell r="C256" t="str">
            <v>Jam kerja efektif per-hari</v>
          </cell>
          <cell r="G256" t="str">
            <v>Tk</v>
          </cell>
          <cell r="H256">
            <v>7</v>
          </cell>
          <cell r="I256" t="str">
            <v>jam</v>
          </cell>
        </row>
        <row r="257">
          <cell r="A257">
            <v>6</v>
          </cell>
          <cell r="C257" t="str">
            <v>Tebal gorong-gorong</v>
          </cell>
          <cell r="G257" t="str">
            <v>tg</v>
          </cell>
          <cell r="H257">
            <v>6.5</v>
          </cell>
          <cell r="I257" t="str">
            <v>Cm</v>
          </cell>
        </row>
        <row r="258">
          <cell r="Q258" t="str">
            <v>PERKIRAAN</v>
          </cell>
          <cell r="R258" t="str">
            <v>HARGA</v>
          </cell>
          <cell r="S258" t="str">
            <v>JUMLAH</v>
          </cell>
        </row>
        <row r="259">
          <cell r="A259" t="str">
            <v>II.</v>
          </cell>
          <cell r="C259" t="str">
            <v>URUTAN KERJA</v>
          </cell>
          <cell r="L259" t="str">
            <v>NO.</v>
          </cell>
          <cell r="N259" t="str">
            <v>KOMPONEN</v>
          </cell>
          <cell r="P259" t="str">
            <v>SATUAN</v>
          </cell>
          <cell r="Q259" t="str">
            <v>KUANTITAS</v>
          </cell>
          <cell r="R259" t="str">
            <v>SATUAN</v>
          </cell>
          <cell r="S259" t="str">
            <v>HARGA</v>
          </cell>
        </row>
        <row r="260">
          <cell r="A260">
            <v>1</v>
          </cell>
          <cell r="C260" t="str">
            <v>Gorong-gorong dicetak di Base Camp</v>
          </cell>
          <cell r="R260" t="str">
            <v>(Rp.)</v>
          </cell>
          <cell r="S260" t="str">
            <v>(Rp.)</v>
          </cell>
        </row>
        <row r="261">
          <cell r="A261">
            <v>2</v>
          </cell>
          <cell r="C261" t="str">
            <v>Dump Truck mengangkut gorong-gorong jadi</v>
          </cell>
        </row>
        <row r="262">
          <cell r="C262" t="str">
            <v>ke lapangan</v>
          </cell>
        </row>
        <row r="263">
          <cell r="A263">
            <v>3</v>
          </cell>
          <cell r="C263" t="str">
            <v>Dasar gorong-gorong digali sesuai kebutuhan dan ma-</v>
          </cell>
          <cell r="L263" t="str">
            <v>A.</v>
          </cell>
          <cell r="N263" t="str">
            <v>TENAGA</v>
          </cell>
        </row>
        <row r="264">
          <cell r="C264" t="str">
            <v>terial backfill dipadatkan dengan Tamper</v>
          </cell>
        </row>
        <row r="265">
          <cell r="A265">
            <v>4</v>
          </cell>
          <cell r="C265" t="str">
            <v>Tebal lapis porus pada dasar gorong-gorong pipa</v>
          </cell>
          <cell r="G265" t="str">
            <v>tp</v>
          </cell>
          <cell r="H265">
            <v>0.1</v>
          </cell>
          <cell r="I265" t="str">
            <v>M</v>
          </cell>
          <cell r="J265" t="str">
            <v xml:space="preserve"> Sand bedding</v>
          </cell>
          <cell r="L265" t="str">
            <v>1.</v>
          </cell>
          <cell r="N265" t="str">
            <v>Pekerja</v>
          </cell>
          <cell r="O265" t="str">
            <v>(L01)</v>
          </cell>
          <cell r="P265" t="str">
            <v>jam</v>
          </cell>
          <cell r="Q265">
            <v>2.3333333333333335</v>
          </cell>
          <cell r="R265">
            <v>2857.14</v>
          </cell>
          <cell r="U265">
            <v>6666.66</v>
          </cell>
        </row>
        <row r="266">
          <cell r="A266">
            <v>5</v>
          </cell>
          <cell r="C266" t="str">
            <v>Material pilihan untuk penimbunan kembali (padat)</v>
          </cell>
          <cell r="L266" t="str">
            <v>2.</v>
          </cell>
          <cell r="N266" t="str">
            <v>Tukang</v>
          </cell>
          <cell r="O266" t="str">
            <v>(L02)</v>
          </cell>
          <cell r="P266" t="str">
            <v>jam</v>
          </cell>
          <cell r="Q266">
            <v>0.93333333333333335</v>
          </cell>
          <cell r="R266">
            <v>4285.71</v>
          </cell>
          <cell r="U266">
            <v>3999.9960000000001</v>
          </cell>
        </row>
        <row r="267">
          <cell r="A267">
            <v>6</v>
          </cell>
          <cell r="C267" t="str">
            <v>Sekelompok pekerja akan melaksanakan pekerjaan</v>
          </cell>
          <cell r="L267" t="str">
            <v>3.</v>
          </cell>
          <cell r="N267" t="str">
            <v>Mandor</v>
          </cell>
          <cell r="O267" t="str">
            <v>(L03)</v>
          </cell>
          <cell r="P267" t="str">
            <v>jam</v>
          </cell>
          <cell r="Q267">
            <v>0.46666666666666667</v>
          </cell>
          <cell r="R267">
            <v>3214.29</v>
          </cell>
          <cell r="U267">
            <v>1500.002</v>
          </cell>
        </row>
        <row r="268">
          <cell r="C268" t="str">
            <v>dengan cara manual dengan menggunakan alat bantu</v>
          </cell>
        </row>
        <row r="269">
          <cell r="Q269" t="str">
            <v xml:space="preserve">JUMLAH HARGA TENAGA   </v>
          </cell>
          <cell r="U269">
            <v>12166.657999999999</v>
          </cell>
        </row>
        <row r="271">
          <cell r="A271" t="str">
            <v>III.</v>
          </cell>
          <cell r="C271" t="str">
            <v>PEMAKAIAN BAHAN, ALAT DAN TENAGA</v>
          </cell>
          <cell r="L271" t="str">
            <v>B.</v>
          </cell>
          <cell r="N271" t="str">
            <v>BAHAN</v>
          </cell>
        </row>
        <row r="272">
          <cell r="A272" t="str">
            <v xml:space="preserve">   1.</v>
          </cell>
          <cell r="C272" t="str">
            <v>BAHAN</v>
          </cell>
        </row>
        <row r="273">
          <cell r="C273" t="str">
            <v>Untuk mendapatkan 1 M' gorong-gorong diperlukan</v>
          </cell>
          <cell r="L273" t="str">
            <v>1.</v>
          </cell>
          <cell r="N273" t="str">
            <v>Beton K-300</v>
          </cell>
          <cell r="O273" t="str">
            <v>(EI-714)</v>
          </cell>
          <cell r="P273" t="str">
            <v>M3</v>
          </cell>
          <cell r="Q273">
            <v>0.11537499020308517</v>
          </cell>
          <cell r="R273">
            <v>652902.54982502444</v>
          </cell>
          <cell r="U273">
            <v>75328.625289631527</v>
          </cell>
        </row>
        <row r="274">
          <cell r="C274" t="str">
            <v>- Beton K-300 = (22/7*((2*tg/100+d)/2)^2)-(22/7*(d/2)^2))*1</v>
          </cell>
          <cell r="G274" t="str">
            <v>(EI-714)</v>
          </cell>
          <cell r="H274">
            <v>0.11537499020308517</v>
          </cell>
          <cell r="I274" t="str">
            <v>M3</v>
          </cell>
          <cell r="L274" t="str">
            <v>2.</v>
          </cell>
          <cell r="N274" t="str">
            <v>Baja Tulangan</v>
          </cell>
          <cell r="O274" t="str">
            <v>(M39)</v>
          </cell>
          <cell r="P274" t="str">
            <v>Kg</v>
          </cell>
          <cell r="Q274">
            <v>12.691248922339369</v>
          </cell>
          <cell r="R274">
            <v>4000</v>
          </cell>
          <cell r="U274">
            <v>50764.995689357478</v>
          </cell>
        </row>
        <row r="275">
          <cell r="C275" t="str">
            <v>- Baja Tulangan (asumsi 100kg/m3)</v>
          </cell>
          <cell r="G275" t="str">
            <v>(M39)</v>
          </cell>
          <cell r="H275">
            <v>12.691248922339369</v>
          </cell>
          <cell r="I275" t="str">
            <v>Kg</v>
          </cell>
          <cell r="L275" t="str">
            <v>3.</v>
          </cell>
          <cell r="N275" t="str">
            <v>Urugan Porus</v>
          </cell>
          <cell r="O275" t="str">
            <v>(EI-241)</v>
          </cell>
          <cell r="P275" t="str">
            <v>M3</v>
          </cell>
          <cell r="Q275">
            <v>0.12915000000000001</v>
          </cell>
          <cell r="R275">
            <v>186901.40625406182</v>
          </cell>
          <cell r="U275">
            <v>24138.316617712087</v>
          </cell>
        </row>
        <row r="276">
          <cell r="C276" t="str">
            <v>- Timbunan Porus      = {(tp*(0.3+2*tg/100+d+0.3)*1)*1.05}</v>
          </cell>
          <cell r="G276" t="str">
            <v>(EI-241)</v>
          </cell>
          <cell r="H276">
            <v>0.12915000000000001</v>
          </cell>
          <cell r="I276" t="str">
            <v>M3</v>
          </cell>
          <cell r="L276" t="str">
            <v>4.</v>
          </cell>
          <cell r="N276" t="str">
            <v>Mat. Pilihan</v>
          </cell>
          <cell r="O276" t="str">
            <v>(M09)</v>
          </cell>
          <cell r="P276" t="str">
            <v>M3</v>
          </cell>
          <cell r="Q276">
            <v>0.87365249999999994</v>
          </cell>
          <cell r="R276">
            <v>25000</v>
          </cell>
          <cell r="U276">
            <v>21841.3125</v>
          </cell>
        </row>
        <row r="277">
          <cell r="C277" t="str">
            <v>- Material Pilihan</v>
          </cell>
          <cell r="D277" t="str">
            <v>= ((2*tg/100+d+0.3)*(0.3+2*tg/100+d+0.3)</v>
          </cell>
          <cell r="G277" t="str">
            <v>(M09)</v>
          </cell>
          <cell r="H277">
            <v>0.87365249999999994</v>
          </cell>
          <cell r="I277" t="str">
            <v>M3</v>
          </cell>
          <cell r="J277" t="str">
            <v xml:space="preserve"> = Vp</v>
          </cell>
        </row>
        <row r="278">
          <cell r="D278" t="str">
            <v xml:space="preserve">   -(22/7*(0.5*(2*tg/100+d))^2))*1*1.05</v>
          </cell>
        </row>
        <row r="279">
          <cell r="A279" t="str">
            <v xml:space="preserve">   2.</v>
          </cell>
          <cell r="C279" t="str">
            <v>ALAT</v>
          </cell>
          <cell r="Q279" t="str">
            <v xml:space="preserve">JUMLAH HARGA BAHAN   </v>
          </cell>
          <cell r="U279">
            <v>172073.25009670109</v>
          </cell>
        </row>
        <row r="280">
          <cell r="A280" t="str">
            <v>2.a.</v>
          </cell>
          <cell r="C280" t="str">
            <v>TAMPER</v>
          </cell>
          <cell r="G280" t="str">
            <v>(E25)</v>
          </cell>
        </row>
        <row r="281">
          <cell r="C281" t="str">
            <v>Kecepatan</v>
          </cell>
          <cell r="G281" t="str">
            <v>v</v>
          </cell>
          <cell r="H281">
            <v>0.5</v>
          </cell>
          <cell r="I281" t="str">
            <v>Km / Jam</v>
          </cell>
          <cell r="L281" t="str">
            <v>C.</v>
          </cell>
          <cell r="N281" t="str">
            <v>PERALATAN</v>
          </cell>
        </row>
        <row r="282">
          <cell r="C282" t="str">
            <v>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3">
          <cell r="C283" t="str">
            <v>Lebar pemadatan</v>
          </cell>
          <cell r="G283" t="str">
            <v>Lb</v>
          </cell>
          <cell r="H283">
            <v>0.4</v>
          </cell>
          <cell r="I283" t="str">
            <v>M</v>
          </cell>
          <cell r="L283" t="str">
            <v>1.</v>
          </cell>
          <cell r="N283" t="str">
            <v>Tamper</v>
          </cell>
          <cell r="O283" t="str">
            <v>(E25)</v>
          </cell>
          <cell r="P283" t="str">
            <v>jam</v>
          </cell>
          <cell r="Q283">
            <v>0.26314834337349391</v>
          </cell>
          <cell r="R283">
            <v>18672.16854694486</v>
          </cell>
          <cell r="U283">
            <v>4913.5502203191991</v>
          </cell>
        </row>
        <row r="284">
          <cell r="C284" t="str">
            <v>Banyak lintasan</v>
          </cell>
          <cell r="G284" t="str">
            <v>n</v>
          </cell>
          <cell r="H284">
            <v>10</v>
          </cell>
          <cell r="I284" t="str">
            <v>lintasan</v>
          </cell>
          <cell r="L284" t="str">
            <v>2.</v>
          </cell>
          <cell r="N284" t="str">
            <v>Dump Truck</v>
          </cell>
          <cell r="O284" t="str">
            <v>(E08)</v>
          </cell>
          <cell r="P284" t="str">
            <v>jam</v>
          </cell>
          <cell r="Q284">
            <v>5.9738955823293166E-2</v>
          </cell>
          <cell r="R284">
            <v>153645.58193291764</v>
          </cell>
          <cell r="U284">
            <v>9178.6266315347384</v>
          </cell>
        </row>
        <row r="285">
          <cell r="C285" t="str">
            <v>Tebal lapis hamparan</v>
          </cell>
          <cell r="G285" t="str">
            <v>tp</v>
          </cell>
          <cell r="H285">
            <v>0.2</v>
          </cell>
          <cell r="I285" t="str">
            <v>M</v>
          </cell>
          <cell r="L285" t="str">
            <v>3.</v>
          </cell>
          <cell r="N285" t="str">
            <v>Alat  Bantu</v>
          </cell>
          <cell r="P285" t="str">
            <v>Ls</v>
          </cell>
          <cell r="Q285">
            <v>1</v>
          </cell>
          <cell r="R285">
            <v>500</v>
          </cell>
          <cell r="U285">
            <v>500</v>
          </cell>
        </row>
        <row r="288">
          <cell r="C288" t="str">
            <v>Kap. Prod. / Jam   =</v>
          </cell>
          <cell r="D288" t="str">
            <v>v x 1000 x Fa x Lb x 60</v>
          </cell>
          <cell r="G288" t="str">
            <v>Q1</v>
          </cell>
          <cell r="H288">
            <v>3.3200000000000003</v>
          </cell>
          <cell r="I288" t="str">
            <v xml:space="preserve">M3 / Jam </v>
          </cell>
        </row>
        <row r="289">
          <cell r="D289" t="str">
            <v xml:space="preserve">    n x tp</v>
          </cell>
        </row>
        <row r="291">
          <cell r="C291" t="str">
            <v>Koefisien Alat / m'</v>
          </cell>
          <cell r="D291" t="str">
            <v xml:space="preserve"> =  1  :  Q1 x Vp</v>
          </cell>
          <cell r="G291" t="str">
            <v>(E25)</v>
          </cell>
          <cell r="H291">
            <v>0.26314834337349391</v>
          </cell>
          <cell r="I291" t="str">
            <v>jam</v>
          </cell>
          <cell r="Q291" t="str">
            <v xml:space="preserve">JUMLAH HARGA PERALATAN   </v>
          </cell>
          <cell r="U291">
            <v>14592.176851853937</v>
          </cell>
        </row>
        <row r="293">
          <cell r="A293" t="str">
            <v>2.b.</v>
          </cell>
          <cell r="C293" t="str">
            <v>DUMP TRUCK</v>
          </cell>
          <cell r="G293" t="str">
            <v>(E08)</v>
          </cell>
          <cell r="L293" t="str">
            <v>D.</v>
          </cell>
          <cell r="N293" t="str">
            <v>JUMLAH HARGA TENAGA, BAHAN DAN PERALATAN  ( A + B + C )</v>
          </cell>
          <cell r="U293">
            <v>198832.08494855501</v>
          </cell>
        </row>
        <row r="294">
          <cell r="C294" t="str">
            <v>Kapasitas bak sekali muat</v>
          </cell>
          <cell r="G294" t="str">
            <v>V</v>
          </cell>
          <cell r="H294">
            <v>15</v>
          </cell>
          <cell r="I294" t="str">
            <v>Buah/M'</v>
          </cell>
          <cell r="L294" t="str">
            <v>E.</v>
          </cell>
          <cell r="N294" t="str">
            <v>OVERHEAD &amp; PROFIT</v>
          </cell>
          <cell r="P294">
            <v>10</v>
          </cell>
          <cell r="Q294" t="str">
            <v>%  x  D</v>
          </cell>
          <cell r="U294">
            <v>19883.208494855502</v>
          </cell>
        </row>
        <row r="295">
          <cell r="C295" t="str">
            <v>Faktor efisiensi alat</v>
          </cell>
          <cell r="G295" t="str">
            <v>Fa</v>
          </cell>
          <cell r="H295">
            <v>0.83</v>
          </cell>
          <cell r="L295" t="str">
            <v>F.</v>
          </cell>
          <cell r="N295" t="str">
            <v>HARGA SATUAN PEKERJAAN  ( D + E )</v>
          </cell>
          <cell r="U295">
            <v>218715.29344341051</v>
          </cell>
        </row>
        <row r="296">
          <cell r="C296" t="str">
            <v>Kecepatanrata-rata bermuatan</v>
          </cell>
          <cell r="G296" t="str">
            <v>v1</v>
          </cell>
          <cell r="H296">
            <v>20</v>
          </cell>
          <cell r="I296" t="str">
            <v>Km/Jam</v>
          </cell>
          <cell r="L296" t="str">
            <v>Note: 1</v>
          </cell>
          <cell r="N296" t="str">
            <v>SATUAN dapat berdasarkan atas jam operasi untuk Tenaga Kerja dan Peralatan, volume dan/atau ukuran</v>
          </cell>
        </row>
        <row r="297">
          <cell r="C297" t="str">
            <v>Kecepatan rata-rata kosong</v>
          </cell>
          <cell r="G297" t="str">
            <v>v2</v>
          </cell>
          <cell r="H297">
            <v>30</v>
          </cell>
          <cell r="I297" t="str">
            <v>Km/Jam</v>
          </cell>
          <cell r="N297" t="str">
            <v>berat untuk bahan-bahan.</v>
          </cell>
        </row>
        <row r="298">
          <cell r="C298" t="str">
            <v>Waktu siklus    :</v>
          </cell>
          <cell r="G298" t="str">
            <v>Ts1</v>
          </cell>
          <cell r="L298">
            <v>2</v>
          </cell>
          <cell r="N298" t="str">
            <v>Kuantitas satuan adalah kuantitas setiap komponen untuk menyelesaikan satu satuan pekerjaan dari nomor</v>
          </cell>
        </row>
        <row r="299">
          <cell r="C299" t="str">
            <v>- Waktu  tempuh in  si  = (L : v1 ) x 60</v>
          </cell>
          <cell r="G299" t="str">
            <v>T1</v>
          </cell>
          <cell r="H299">
            <v>26.174999999999997</v>
          </cell>
          <cell r="I299" t="str">
            <v>menit</v>
          </cell>
          <cell r="N299" t="str">
            <v>mata pembayaran.</v>
          </cell>
        </row>
        <row r="300">
          <cell r="C300" t="str">
            <v>-  Waktutempuh kosong  = (L : v2)  x  60</v>
          </cell>
          <cell r="G300" t="str">
            <v>T2</v>
          </cell>
          <cell r="H300">
            <v>17.45</v>
          </cell>
          <cell r="I300" t="str">
            <v>menit</v>
          </cell>
          <cell r="L300">
            <v>3</v>
          </cell>
          <cell r="N300" t="str">
            <v>Biaya satuan untuk peralatan sudah termasuk bahan bakar, bahan habis dipakai dan operator.</v>
          </cell>
        </row>
        <row r="301">
          <cell r="C301" t="str">
            <v>-  Muat, bongkar dan lain-lain</v>
          </cell>
          <cell r="G301" t="str">
            <v>T3</v>
          </cell>
          <cell r="H301">
            <v>1</v>
          </cell>
          <cell r="I301" t="str">
            <v>menit</v>
          </cell>
          <cell r="L301">
            <v>4</v>
          </cell>
          <cell r="N301" t="str">
            <v>Biaya satuan sudah termasuk pengeluaran untuk seluruh pajak yang berkaitan (tetapi tidak termasuk PPN</v>
          </cell>
        </row>
        <row r="302">
          <cell r="G302" t="str">
            <v>Ts1</v>
          </cell>
          <cell r="H302">
            <v>44.625</v>
          </cell>
          <cell r="I302" t="str">
            <v>menit</v>
          </cell>
          <cell r="N302" t="str">
            <v>yang dibayar dari kontrak) dan biaya-biaya lainnya.</v>
          </cell>
        </row>
        <row r="303">
          <cell r="J303" t="str">
            <v>Berlanjut ke halaman berikut</v>
          </cell>
        </row>
        <row r="304">
          <cell r="A304" t="str">
            <v>ITEM PEMBAYARAN NO.</v>
          </cell>
          <cell r="D304" t="str">
            <v>:  2.3 (1)</v>
          </cell>
          <cell r="J304" t="str">
            <v xml:space="preserve">Analisa EI-231 </v>
          </cell>
        </row>
        <row r="305">
          <cell r="A305" t="str">
            <v>JENIS PEKERJAAN</v>
          </cell>
          <cell r="D305" t="str">
            <v>:  Gorong2 Pipa Beton Bertulang Diameter &lt; 500 mm</v>
          </cell>
        </row>
        <row r="306">
          <cell r="A306" t="str">
            <v>SATUAN PEMBAYARAN</v>
          </cell>
          <cell r="D306" t="str">
            <v>:  M1</v>
          </cell>
          <cell r="J306" t="str">
            <v xml:space="preserve">         URAIAN ANALISA HARGA SATUAN</v>
          </cell>
        </row>
        <row r="307">
          <cell r="J307" t="str">
            <v>Lanjutan</v>
          </cell>
        </row>
        <row r="309">
          <cell r="A309" t="str">
            <v>No.</v>
          </cell>
          <cell r="C309" t="str">
            <v>U R A I A N</v>
          </cell>
          <cell r="G309" t="str">
            <v>KODE</v>
          </cell>
          <cell r="H309" t="str">
            <v>KOEF.</v>
          </cell>
          <cell r="I309" t="str">
            <v>SATUAN</v>
          </cell>
          <cell r="J309" t="str">
            <v>KETERANGAN</v>
          </cell>
        </row>
        <row r="312">
          <cell r="C312" t="str">
            <v>Kapasitas Produksi / Jam   =</v>
          </cell>
          <cell r="E312" t="str">
            <v>V x Fa x 60</v>
          </cell>
          <cell r="G312" t="str">
            <v>Q2</v>
          </cell>
          <cell r="H312">
            <v>16.739495798319329</v>
          </cell>
          <cell r="I312" t="str">
            <v xml:space="preserve">M' / Jam </v>
          </cell>
        </row>
        <row r="313">
          <cell r="E313" t="str">
            <v>Ts1</v>
          </cell>
        </row>
        <row r="315">
          <cell r="C315" t="str">
            <v>Koefisien Alat / m'</v>
          </cell>
          <cell r="D315" t="str">
            <v xml:space="preserve"> =  1  :  Q2</v>
          </cell>
          <cell r="G315" t="str">
            <v>(E08)</v>
          </cell>
          <cell r="H315">
            <v>5.9738955823293166E-2</v>
          </cell>
          <cell r="I315" t="str">
            <v>jam</v>
          </cell>
        </row>
        <row r="318">
          <cell r="A318" t="str">
            <v>2.c.</v>
          </cell>
          <cell r="C318" t="str">
            <v>ALAT  BANTU</v>
          </cell>
        </row>
        <row r="319">
          <cell r="C319" t="str">
            <v>Diperlukan alat-alat bantu kecil</v>
          </cell>
          <cell r="J319" t="str">
            <v>Lump Sump</v>
          </cell>
        </row>
        <row r="320">
          <cell r="C320" t="str">
            <v>- Sekop    =         3   buah</v>
          </cell>
        </row>
        <row r="321">
          <cell r="C321" t="str">
            <v>- Pacul     =         3   buah</v>
          </cell>
        </row>
        <row r="322">
          <cell r="C322" t="str">
            <v>- Alat-alat kecil lain</v>
          </cell>
        </row>
        <row r="324">
          <cell r="A324" t="str">
            <v xml:space="preserve">   3.</v>
          </cell>
          <cell r="C324" t="str">
            <v>TENAGA</v>
          </cell>
        </row>
        <row r="325">
          <cell r="C325" t="str">
            <v>Produksi Gorong-gorong / hari</v>
          </cell>
          <cell r="G325" t="str">
            <v>Qt</v>
          </cell>
          <cell r="H325">
            <v>15</v>
          </cell>
          <cell r="I325" t="str">
            <v>M'</v>
          </cell>
        </row>
        <row r="326">
          <cell r="C326" t="str">
            <v>Kebutuhan tenaga :</v>
          </cell>
        </row>
        <row r="327">
          <cell r="D327" t="str">
            <v>- Pekerja</v>
          </cell>
          <cell r="G327" t="str">
            <v>P</v>
          </cell>
          <cell r="H327">
            <v>5</v>
          </cell>
          <cell r="I327" t="str">
            <v>orang</v>
          </cell>
        </row>
        <row r="328">
          <cell r="D328" t="str">
            <v>- Tukang</v>
          </cell>
          <cell r="G328" t="str">
            <v>T</v>
          </cell>
          <cell r="H328">
            <v>2</v>
          </cell>
          <cell r="I328" t="str">
            <v>orang</v>
          </cell>
        </row>
        <row r="329">
          <cell r="D329" t="str">
            <v>- Mandor</v>
          </cell>
          <cell r="G329" t="str">
            <v>M</v>
          </cell>
          <cell r="H329">
            <v>1</v>
          </cell>
          <cell r="I329" t="str">
            <v>orang</v>
          </cell>
        </row>
        <row r="331">
          <cell r="C331" t="str">
            <v>Koefisien tenaga / M1   :</v>
          </cell>
        </row>
        <row r="332">
          <cell r="D332" t="str">
            <v>- Pekerja</v>
          </cell>
          <cell r="E332" t="str">
            <v>= (Tk x P) : Qt</v>
          </cell>
          <cell r="G332" t="str">
            <v>(L01)</v>
          </cell>
          <cell r="H332">
            <v>2.3333333333333335</v>
          </cell>
          <cell r="I332" t="str">
            <v>Jam</v>
          </cell>
        </row>
        <row r="333">
          <cell r="D333" t="str">
            <v>- Tukang</v>
          </cell>
          <cell r="E333" t="str">
            <v>= (Tk x T) : Qt</v>
          </cell>
          <cell r="G333" t="str">
            <v>(L02)</v>
          </cell>
          <cell r="H333">
            <v>0.93333333333333335</v>
          </cell>
          <cell r="I333" t="str">
            <v>Jam</v>
          </cell>
        </row>
        <row r="334">
          <cell r="D334" t="str">
            <v>- Mandor</v>
          </cell>
          <cell r="E334" t="str">
            <v>= (Tk x M) : Qt</v>
          </cell>
          <cell r="G334" t="str">
            <v>(L03)</v>
          </cell>
          <cell r="H334">
            <v>0.46666666666666667</v>
          </cell>
          <cell r="I334" t="str">
            <v>Jam</v>
          </cell>
        </row>
        <row r="336">
          <cell r="A336" t="str">
            <v>4.</v>
          </cell>
          <cell r="C336" t="str">
            <v>HARGA DASAR SATUAN UPAH, BAHAN DAN ALAT</v>
          </cell>
        </row>
        <row r="337">
          <cell r="C337" t="str">
            <v>Lihat lampiran.</v>
          </cell>
        </row>
        <row r="340">
          <cell r="A340" t="str">
            <v>5.</v>
          </cell>
          <cell r="C340" t="str">
            <v>ANALISA HARGA SATUAN PEKERJAAN</v>
          </cell>
        </row>
        <row r="341">
          <cell r="C341" t="str">
            <v>Lihat perhitungan dalam FORMULIR STANDAR UNTUK</v>
          </cell>
        </row>
        <row r="342">
          <cell r="C342" t="str">
            <v>PEREKEMAN ANALISA MASING-MASING HARGA</v>
          </cell>
        </row>
        <row r="343">
          <cell r="C343" t="str">
            <v>SATUAN.</v>
          </cell>
        </row>
        <row r="344">
          <cell r="C344" t="str">
            <v>Didapat Harga Satuan Pekerjaan :</v>
          </cell>
        </row>
        <row r="346">
          <cell r="C346" t="str">
            <v xml:space="preserve">Rp.  </v>
          </cell>
          <cell r="D346">
            <v>218715.29344341051</v>
          </cell>
          <cell r="E346" t="str">
            <v xml:space="preserve"> / M'</v>
          </cell>
        </row>
        <row r="349">
          <cell r="A349" t="str">
            <v>6.</v>
          </cell>
          <cell r="C349" t="str">
            <v>WAKTU PELAKSANAAN YANG DIPERLUKAN</v>
          </cell>
        </row>
        <row r="350">
          <cell r="C350" t="str">
            <v>Masa Pelaksanaan :</v>
          </cell>
          <cell r="D350" t="str">
            <v>. . . . . . . . . . . .</v>
          </cell>
          <cell r="E350" t="str">
            <v>bulan</v>
          </cell>
        </row>
        <row r="352">
          <cell r="A352" t="str">
            <v>7.</v>
          </cell>
          <cell r="C352" t="str">
            <v>VOLUME PEKERJAAN YANG DIPERLUKAN</v>
          </cell>
        </row>
        <row r="353">
          <cell r="C353" t="str">
            <v>Volume pekerjaan  :</v>
          </cell>
          <cell r="D353">
            <v>1</v>
          </cell>
          <cell r="E353" t="str">
            <v>M'</v>
          </cell>
        </row>
        <row r="363">
          <cell r="A363" t="str">
            <v>ITEM PEMBAYARAN NO.</v>
          </cell>
          <cell r="D363" t="str">
            <v>:  2.3 (2)</v>
          </cell>
          <cell r="J363" t="str">
            <v xml:space="preserve">Analisa EI-232 </v>
          </cell>
        </row>
        <row r="364">
          <cell r="A364" t="str">
            <v>JENIS PEKERJAAN</v>
          </cell>
          <cell r="D364" t="str">
            <v>:  Gorong2 Pipa Beton Bertulang 500 mm &lt; diameter dalam 700 mm</v>
          </cell>
          <cell r="L364" t="str">
            <v>FORMULIR STANDAR UNTUK</v>
          </cell>
        </row>
        <row r="365">
          <cell r="A365" t="str">
            <v>SATUAN PEMBAYARAN</v>
          </cell>
          <cell r="D365" t="str">
            <v>:  M1</v>
          </cell>
          <cell r="J365" t="str">
            <v xml:space="preserve">         URAIAN ANALISA HARGA SATUAN</v>
          </cell>
          <cell r="L365" t="str">
            <v>PEREKAMAN ANALISA MASING-MASING HARGA SATUAN</v>
          </cell>
        </row>
        <row r="366">
          <cell r="L366">
            <v>0</v>
          </cell>
        </row>
        <row r="368">
          <cell r="A368" t="str">
            <v>No.</v>
          </cell>
          <cell r="C368" t="str">
            <v>U R A I A N</v>
          </cell>
          <cell r="G368" t="str">
            <v>KODE</v>
          </cell>
          <cell r="H368" t="str">
            <v>KOEF.</v>
          </cell>
          <cell r="I368" t="str">
            <v>SATUAN</v>
          </cell>
          <cell r="J368" t="str">
            <v>KETERANGAN</v>
          </cell>
        </row>
        <row r="369">
          <cell r="L369" t="str">
            <v>PROYEK</v>
          </cell>
          <cell r="O369" t="str">
            <v>:</v>
          </cell>
        </row>
        <row r="370">
          <cell r="L370" t="str">
            <v>No. PAKET KONTRAK</v>
          </cell>
          <cell r="O370" t="str">
            <v>:</v>
          </cell>
        </row>
        <row r="371">
          <cell r="A371" t="str">
            <v>I.</v>
          </cell>
          <cell r="C371" t="str">
            <v>ASUMSI</v>
          </cell>
          <cell r="L371" t="str">
            <v>NAMA PAKET</v>
          </cell>
          <cell r="O371" t="str">
            <v>:</v>
          </cell>
        </row>
        <row r="372">
          <cell r="A372">
            <v>1</v>
          </cell>
          <cell r="C372" t="str">
            <v>Pekerjaan dilakukan secara mekanik/manual</v>
          </cell>
          <cell r="L372" t="str">
            <v>PROP / KAB / KODYA</v>
          </cell>
          <cell r="O372" t="str">
            <v>:</v>
          </cell>
        </row>
        <row r="373">
          <cell r="A373">
            <v>2</v>
          </cell>
          <cell r="C373" t="str">
            <v>Lokasi pekerjaan : sepanjang jalan</v>
          </cell>
          <cell r="L373" t="str">
            <v>ITEM PEMBAYARAN NO.</v>
          </cell>
          <cell r="O373" t="str">
            <v>:  2.3 (2)</v>
          </cell>
          <cell r="R373" t="str">
            <v>PERKIRAAN VOL. PEK.</v>
          </cell>
          <cell r="T373" t="str">
            <v>:</v>
          </cell>
          <cell r="U373">
            <v>1</v>
          </cell>
        </row>
        <row r="374">
          <cell r="A374">
            <v>3</v>
          </cell>
          <cell r="C374" t="str">
            <v>Diameter bagian dalam gorong-gorong</v>
          </cell>
          <cell r="G374" t="str">
            <v>d</v>
          </cell>
          <cell r="H374">
            <v>0.6</v>
          </cell>
          <cell r="I374" t="str">
            <v>m</v>
          </cell>
          <cell r="L374" t="str">
            <v>JENIS PEKERJAAN</v>
          </cell>
          <cell r="O374" t="str">
            <v>:  Gorong2 Pipa Beton Bertulang 500 mm &lt; diameter dalam 700 mm</v>
          </cell>
          <cell r="R374" t="str">
            <v>TOTAL HARGA (Rp.)</v>
          </cell>
          <cell r="T374" t="str">
            <v>:</v>
          </cell>
          <cell r="U374">
            <v>282846.80804673955</v>
          </cell>
        </row>
        <row r="375">
          <cell r="A375">
            <v>4</v>
          </cell>
          <cell r="C375" t="str">
            <v>Jarak rata-rata Base Camp ke lokasi pekerjaan</v>
          </cell>
          <cell r="G375" t="str">
            <v>L</v>
          </cell>
          <cell r="H375">
            <v>8.7249999999999996</v>
          </cell>
          <cell r="I375" t="str">
            <v>Km</v>
          </cell>
          <cell r="L375" t="str">
            <v>SATUAN PEMBAYARAN</v>
          </cell>
          <cell r="O375" t="str">
            <v>:  M1</v>
          </cell>
          <cell r="Q375">
            <v>0</v>
          </cell>
          <cell r="R375" t="str">
            <v>% THD. BIAYA PROYEK</v>
          </cell>
          <cell r="T375" t="str">
            <v>:</v>
          </cell>
          <cell r="U375" t="e">
            <v>#DIV/0!</v>
          </cell>
        </row>
        <row r="376">
          <cell r="A376">
            <v>5</v>
          </cell>
          <cell r="C376" t="str">
            <v>Jam kerja efektif per-hari</v>
          </cell>
          <cell r="G376" t="str">
            <v>Tk</v>
          </cell>
          <cell r="H376">
            <v>7</v>
          </cell>
          <cell r="I376" t="str">
            <v>jam</v>
          </cell>
        </row>
        <row r="377">
          <cell r="A377">
            <v>6</v>
          </cell>
          <cell r="C377" t="str">
            <v>Tebal gorong-gorong</v>
          </cell>
          <cell r="G377" t="str">
            <v>tg</v>
          </cell>
          <cell r="H377">
            <v>6.5</v>
          </cell>
          <cell r="I377" t="str">
            <v>Cm</v>
          </cell>
        </row>
        <row r="378">
          <cell r="Q378" t="str">
            <v>PERKIRAAN</v>
          </cell>
          <cell r="R378" t="str">
            <v>HARGA</v>
          </cell>
          <cell r="S378" t="str">
            <v>JUMLAH</v>
          </cell>
        </row>
        <row r="379">
          <cell r="A379" t="str">
            <v>II.</v>
          </cell>
          <cell r="C379" t="str">
            <v>URUTAN KERJA</v>
          </cell>
          <cell r="L379" t="str">
            <v>NO.</v>
          </cell>
          <cell r="N379" t="str">
            <v>KOMPONEN</v>
          </cell>
          <cell r="P379" t="str">
            <v>SATUAN</v>
          </cell>
          <cell r="Q379" t="str">
            <v>KUANTITAS</v>
          </cell>
          <cell r="R379" t="str">
            <v>SATUAN</v>
          </cell>
          <cell r="S379" t="str">
            <v>HARGA</v>
          </cell>
        </row>
        <row r="380">
          <cell r="A380">
            <v>1</v>
          </cell>
          <cell r="C380" t="str">
            <v>Gorong-gorong dicetak di Base Camp</v>
          </cell>
          <cell r="R380" t="str">
            <v>(Rp.)</v>
          </cell>
          <cell r="S380" t="str">
            <v>(Rp.)</v>
          </cell>
        </row>
        <row r="381">
          <cell r="A381">
            <v>2</v>
          </cell>
          <cell r="C381" t="str">
            <v>Dump Truck mengangkut gorong-gorong jadi</v>
          </cell>
        </row>
        <row r="382">
          <cell r="C382" t="str">
            <v>ke lapangan</v>
          </cell>
        </row>
        <row r="383">
          <cell r="A383">
            <v>3</v>
          </cell>
          <cell r="C383" t="str">
            <v>Dasar gorong-gorong digali sesuai kebutuhan dan ma-</v>
          </cell>
          <cell r="L383" t="str">
            <v>A.</v>
          </cell>
          <cell r="N383" t="str">
            <v>TENAGA</v>
          </cell>
        </row>
        <row r="384">
          <cell r="C384" t="str">
            <v>terial backfill dipadatkan dengan Tamper</v>
          </cell>
        </row>
        <row r="385">
          <cell r="A385">
            <v>4</v>
          </cell>
          <cell r="C385" t="str">
            <v>Tebal lapis porus pada dasar gorong-gorong pipa</v>
          </cell>
          <cell r="G385" t="str">
            <v>tp</v>
          </cell>
          <cell r="H385">
            <v>0.1</v>
          </cell>
          <cell r="I385" t="str">
            <v>M</v>
          </cell>
          <cell r="J385" t="str">
            <v xml:space="preserve"> Sand bedding</v>
          </cell>
          <cell r="L385" t="str">
            <v>1.</v>
          </cell>
          <cell r="N385" t="str">
            <v>Pekerja</v>
          </cell>
          <cell r="O385" t="str">
            <v>(L01)</v>
          </cell>
          <cell r="P385" t="str">
            <v>jam</v>
          </cell>
          <cell r="Q385">
            <v>4.9000000000000004</v>
          </cell>
          <cell r="R385">
            <v>2857.14</v>
          </cell>
          <cell r="U385">
            <v>13999.986000000001</v>
          </cell>
        </row>
        <row r="386">
          <cell r="A386">
            <v>5</v>
          </cell>
          <cell r="C386" t="str">
            <v>Material pilihan untuk penimbunan kembali (padat)</v>
          </cell>
          <cell r="L386" t="str">
            <v>2.</v>
          </cell>
          <cell r="N386" t="str">
            <v>Tukang</v>
          </cell>
          <cell r="O386" t="str">
            <v>(L02)</v>
          </cell>
          <cell r="P386" t="str">
            <v>jam</v>
          </cell>
          <cell r="Q386">
            <v>1.4</v>
          </cell>
          <cell r="R386">
            <v>4285.71</v>
          </cell>
          <cell r="U386">
            <v>5999.9939999999997</v>
          </cell>
        </row>
        <row r="387">
          <cell r="A387">
            <v>6</v>
          </cell>
          <cell r="C387" t="str">
            <v>Sekelompok pekerja akan melaksanakan pekerjaan</v>
          </cell>
          <cell r="L387" t="str">
            <v>3.</v>
          </cell>
          <cell r="N387" t="str">
            <v>Mandor</v>
          </cell>
          <cell r="O387" t="str">
            <v>(L03)</v>
          </cell>
          <cell r="P387" t="str">
            <v>jam</v>
          </cell>
          <cell r="Q387">
            <v>0.7</v>
          </cell>
          <cell r="R387">
            <v>3214.29</v>
          </cell>
          <cell r="U387">
            <v>2250.0029999999997</v>
          </cell>
        </row>
        <row r="388">
          <cell r="C388" t="str">
            <v>dengan cara manual dengan menggunakan alat bantu</v>
          </cell>
        </row>
        <row r="389">
          <cell r="Q389" t="str">
            <v xml:space="preserve">JUMLAH HARGA TENAGA   </v>
          </cell>
          <cell r="U389">
            <v>22249.983</v>
          </cell>
        </row>
        <row r="391">
          <cell r="A391" t="str">
            <v>III.</v>
          </cell>
          <cell r="C391" t="str">
            <v>PEMAKAIAN BAHAN, ALAT DAN TENAGA</v>
          </cell>
          <cell r="L391" t="str">
            <v>B.</v>
          </cell>
          <cell r="N391" t="str">
            <v>BAHAN</v>
          </cell>
        </row>
        <row r="392">
          <cell r="A392" t="str">
            <v xml:space="preserve">   1.</v>
          </cell>
          <cell r="C392" t="str">
            <v>BAHAN</v>
          </cell>
        </row>
        <row r="393">
          <cell r="C393" t="str">
            <v>Untuk mendapatkan 1 M' gorong-gorong diperlukan</v>
          </cell>
          <cell r="L393" t="str">
            <v>1.</v>
          </cell>
          <cell r="N393" t="str">
            <v>Beton K-300</v>
          </cell>
          <cell r="O393" t="str">
            <v>(EI-714)</v>
          </cell>
          <cell r="P393" t="str">
            <v>M3</v>
          </cell>
          <cell r="Q393">
            <v>0.13579534245141872</v>
          </cell>
          <cell r="R393">
            <v>652902.54982502444</v>
          </cell>
          <cell r="U393">
            <v>88661.125340893675</v>
          </cell>
        </row>
        <row r="394">
          <cell r="C394" t="str">
            <v>- Beton K-300 = (22/7*((2*tg/100+d)/2)^2)-(22/7*(d/2)^2))*1</v>
          </cell>
          <cell r="G394" t="str">
            <v>(EI-714)</v>
          </cell>
          <cell r="H394">
            <v>0.13579534245141872</v>
          </cell>
          <cell r="I394" t="str">
            <v>M3</v>
          </cell>
          <cell r="L394" t="str">
            <v>2.</v>
          </cell>
          <cell r="N394" t="str">
            <v>Baja Tulangan</v>
          </cell>
          <cell r="O394" t="str">
            <v>(M39)</v>
          </cell>
          <cell r="P394" t="str">
            <v>Kg</v>
          </cell>
          <cell r="Q394">
            <v>14.937487669656059</v>
          </cell>
          <cell r="R394">
            <v>4000</v>
          </cell>
          <cell r="U394">
            <v>59749.950678624235</v>
          </cell>
        </row>
        <row r="395">
          <cell r="C395" t="str">
            <v>- Baja Tulangan (asumsi 100kg/m3)</v>
          </cell>
          <cell r="G395" t="str">
            <v>(M39)</v>
          </cell>
          <cell r="H395">
            <v>14.937487669656059</v>
          </cell>
          <cell r="I395" t="str">
            <v>Kg</v>
          </cell>
          <cell r="L395" t="str">
            <v>3.</v>
          </cell>
          <cell r="N395" t="str">
            <v>Urugan Porus</v>
          </cell>
          <cell r="O395" t="str">
            <v>(EI-241)</v>
          </cell>
          <cell r="P395" t="str">
            <v>M3</v>
          </cell>
          <cell r="Q395">
            <v>0.13965000000000002</v>
          </cell>
          <cell r="R395">
            <v>186901.40625406182</v>
          </cell>
          <cell r="U395">
            <v>26100.781383379737</v>
          </cell>
        </row>
        <row r="396">
          <cell r="C396" t="str">
            <v>- Timbunan Porus      = {(tp*(0.3+2*tg/100+d+0.3)*1)*1.05}</v>
          </cell>
          <cell r="G396" t="str">
            <v>(EI-241)</v>
          </cell>
          <cell r="H396">
            <v>0.13965000000000002</v>
          </cell>
          <cell r="I396" t="str">
            <v>M3</v>
          </cell>
          <cell r="L396" t="str">
            <v>4.</v>
          </cell>
          <cell r="N396" t="str">
            <v>Mat. Pilihan</v>
          </cell>
          <cell r="O396" t="str">
            <v>(M09)</v>
          </cell>
          <cell r="P396" t="str">
            <v>M3</v>
          </cell>
          <cell r="Q396">
            <v>0.99875250000000027</v>
          </cell>
          <cell r="R396">
            <v>25000</v>
          </cell>
          <cell r="U396">
            <v>24968.812500000007</v>
          </cell>
        </row>
        <row r="397">
          <cell r="C397" t="str">
            <v>- Material Pilihan</v>
          </cell>
          <cell r="D397" t="str">
            <v>= ((2*tg/100+d+0.3)*(0.3+2*tg/100+d+0.3)</v>
          </cell>
          <cell r="G397" t="str">
            <v>(M09)</v>
          </cell>
          <cell r="H397">
            <v>0.99875250000000027</v>
          </cell>
          <cell r="I397" t="str">
            <v>M3</v>
          </cell>
          <cell r="J397" t="str">
            <v xml:space="preserve"> = Vp</v>
          </cell>
        </row>
        <row r="398">
          <cell r="D398" t="str">
            <v xml:space="preserve">   -(22/7*(0.5*(2*tg/100+d))^2))*1*1.05</v>
          </cell>
        </row>
        <row r="399">
          <cell r="A399" t="str">
            <v xml:space="preserve">   2.</v>
          </cell>
          <cell r="C399" t="str">
            <v>ALAT</v>
          </cell>
          <cell r="Q399" t="str">
            <v xml:space="preserve">JUMLAH HARGA BAHAN   </v>
          </cell>
          <cell r="U399">
            <v>199480.66990289764</v>
          </cell>
        </row>
        <row r="400">
          <cell r="A400" t="str">
            <v>2.a.</v>
          </cell>
          <cell r="C400" t="str">
            <v>TAMPER</v>
          </cell>
          <cell r="G400" t="str">
            <v>(E25)</v>
          </cell>
        </row>
        <row r="401">
          <cell r="C401" t="str">
            <v>Kecepatan</v>
          </cell>
          <cell r="G401" t="str">
            <v>v</v>
          </cell>
          <cell r="H401">
            <v>0.5</v>
          </cell>
          <cell r="I401" t="str">
            <v>Km / Jam</v>
          </cell>
          <cell r="L401" t="str">
            <v>C.</v>
          </cell>
          <cell r="N401" t="str">
            <v>PERALATAN</v>
          </cell>
        </row>
        <row r="402">
          <cell r="C402" t="str">
            <v>Efisiensi alat</v>
          </cell>
          <cell r="G402" t="str">
            <v>Fa</v>
          </cell>
          <cell r="H402">
            <v>0.83</v>
          </cell>
          <cell r="I402" t="str">
            <v>-</v>
          </cell>
        </row>
        <row r="403">
          <cell r="C403" t="str">
            <v>Lebar pemadatan</v>
          </cell>
          <cell r="G403" t="str">
            <v>Lb</v>
          </cell>
          <cell r="H403">
            <v>0.4</v>
          </cell>
          <cell r="I403" t="str">
            <v>M</v>
          </cell>
          <cell r="L403" t="str">
            <v>1.</v>
          </cell>
          <cell r="N403" t="str">
            <v>Tamper</v>
          </cell>
          <cell r="O403" t="str">
            <v>(E25)</v>
          </cell>
          <cell r="P403" t="str">
            <v>Jam</v>
          </cell>
          <cell r="Q403">
            <v>0.30082906626506029</v>
          </cell>
          <cell r="R403">
            <v>18672.16854694486</v>
          </cell>
          <cell r="U403">
            <v>5617.1310291212494</v>
          </cell>
        </row>
        <row r="404">
          <cell r="C404" t="str">
            <v>Banyak lintasan</v>
          </cell>
          <cell r="G404" t="str">
            <v>n</v>
          </cell>
          <cell r="H404">
            <v>10</v>
          </cell>
          <cell r="I404" t="str">
            <v>lintasan</v>
          </cell>
          <cell r="L404" t="str">
            <v>2.</v>
          </cell>
          <cell r="N404" t="str">
            <v>Dump Truck</v>
          </cell>
          <cell r="O404" t="str">
            <v>(E08)</v>
          </cell>
          <cell r="P404" t="str">
            <v>Jam</v>
          </cell>
          <cell r="Q404">
            <v>0.18800200803212852</v>
          </cell>
          <cell r="R404">
            <v>153645.58193291764</v>
          </cell>
          <cell r="U404">
            <v>28885.677928653444</v>
          </cell>
        </row>
        <row r="405">
          <cell r="C405" t="str">
            <v>Tebal lapis hamparan</v>
          </cell>
          <cell r="G405" t="str">
            <v>tp</v>
          </cell>
          <cell r="H405">
            <v>0.2</v>
          </cell>
          <cell r="I405" t="str">
            <v>M</v>
          </cell>
          <cell r="L405" t="str">
            <v>3.</v>
          </cell>
          <cell r="N405" t="str">
            <v>Alat  Bantu</v>
          </cell>
          <cell r="P405" t="str">
            <v>Ls</v>
          </cell>
          <cell r="Q405">
            <v>1</v>
          </cell>
          <cell r="R405">
            <v>900</v>
          </cell>
          <cell r="U405">
            <v>900</v>
          </cell>
        </row>
        <row r="408">
          <cell r="C408" t="str">
            <v>Kap. Prod. / Jam   =</v>
          </cell>
          <cell r="D408" t="str">
            <v>v x 1000 x Fa x Lb x 60</v>
          </cell>
          <cell r="G408" t="str">
            <v>Q1</v>
          </cell>
          <cell r="H408">
            <v>3.3200000000000003</v>
          </cell>
          <cell r="I408" t="str">
            <v xml:space="preserve">M3 / Jam </v>
          </cell>
        </row>
        <row r="409">
          <cell r="D409" t="str">
            <v xml:space="preserve">    n x tp</v>
          </cell>
        </row>
        <row r="411">
          <cell r="C411" t="str">
            <v>Koefisien Alat / m'</v>
          </cell>
          <cell r="D411" t="str">
            <v xml:space="preserve"> =  1  :  Q1 x Vp</v>
          </cell>
          <cell r="G411" t="str">
            <v>(E25)</v>
          </cell>
          <cell r="H411">
            <v>0.30082906626506029</v>
          </cell>
          <cell r="I411" t="str">
            <v>jam</v>
          </cell>
          <cell r="Q411" t="str">
            <v xml:space="preserve">JUMLAH HARGA PERALATAN   </v>
          </cell>
          <cell r="U411">
            <v>35402.808957774694</v>
          </cell>
        </row>
        <row r="413">
          <cell r="A413" t="str">
            <v>2.b.</v>
          </cell>
          <cell r="C413" t="str">
            <v>DUMP TRUCK</v>
          </cell>
          <cell r="G413" t="str">
            <v>(E08)</v>
          </cell>
          <cell r="L413" t="str">
            <v>D.</v>
          </cell>
          <cell r="N413" t="str">
            <v>JUMLAH HARGA TENAGA, BAHAN DAN PERALATAN  ( A + B + C )</v>
          </cell>
          <cell r="U413">
            <v>257133.46186067234</v>
          </cell>
        </row>
        <row r="414">
          <cell r="C414" t="str">
            <v>Kapasitas bak sekali muat</v>
          </cell>
          <cell r="G414" t="str">
            <v>V</v>
          </cell>
          <cell r="H414">
            <v>10</v>
          </cell>
          <cell r="I414" t="str">
            <v>Buah/M'</v>
          </cell>
          <cell r="L414" t="str">
            <v>E.</v>
          </cell>
          <cell r="N414" t="str">
            <v>OVERHEAD &amp; PROFIT</v>
          </cell>
          <cell r="P414">
            <v>10</v>
          </cell>
          <cell r="Q414" t="str">
            <v>%  x  D</v>
          </cell>
          <cell r="U414">
            <v>25713.346186067236</v>
          </cell>
        </row>
        <row r="415">
          <cell r="C415" t="str">
            <v>Faktor efisiensi alat</v>
          </cell>
          <cell r="G415" t="str">
            <v>Fa</v>
          </cell>
          <cell r="H415">
            <v>0.83</v>
          </cell>
          <cell r="L415" t="str">
            <v>F.</v>
          </cell>
          <cell r="N415" t="str">
            <v>HARGA SATUAN PEKERJAAN  ( D + E )</v>
          </cell>
          <cell r="U415">
            <v>282846.80804673955</v>
          </cell>
        </row>
        <row r="416">
          <cell r="C416" t="str">
            <v>Kecepatanrata-rata bermuatan</v>
          </cell>
          <cell r="G416" t="str">
            <v>v1</v>
          </cell>
          <cell r="H416">
            <v>20</v>
          </cell>
          <cell r="I416" t="str">
            <v>Km/Jam</v>
          </cell>
          <cell r="L416" t="str">
            <v>Note: 1</v>
          </cell>
          <cell r="N416" t="str">
            <v>SATUAN dapat berdasarkan atas jam operasi untuk Tenaga Kerja dan Peralatan, volume dan/atau ukuran</v>
          </cell>
        </row>
        <row r="417">
          <cell r="C417" t="str">
            <v>Kecepatan rata-rata kosong</v>
          </cell>
          <cell r="G417" t="str">
            <v>v2</v>
          </cell>
          <cell r="H417">
            <v>30</v>
          </cell>
          <cell r="I417" t="str">
            <v>Km/Jam</v>
          </cell>
          <cell r="N417" t="str">
            <v>berat untuk bahan-bahan.</v>
          </cell>
        </row>
        <row r="418">
          <cell r="C418" t="str">
            <v>Waktu siklus    :</v>
          </cell>
          <cell r="G418" t="str">
            <v>Ts</v>
          </cell>
          <cell r="L418">
            <v>2</v>
          </cell>
          <cell r="N418" t="str">
            <v>Kuantitas satuan adalah kuantitas setiap komponen untuk menyelesaikan satu satuan pekerjaan dari nomor</v>
          </cell>
        </row>
        <row r="419">
          <cell r="C419" t="str">
            <v>- Waktu  tempuh in  si  = (L : v1 ) x 60</v>
          </cell>
          <cell r="G419" t="str">
            <v>T1</v>
          </cell>
          <cell r="H419">
            <v>26.174999999999997</v>
          </cell>
          <cell r="I419" t="str">
            <v>menit</v>
          </cell>
          <cell r="N419" t="str">
            <v>mata pembayaran.</v>
          </cell>
        </row>
        <row r="420">
          <cell r="C420" t="str">
            <v>-  Waktutempuh kosong  = (L : v2)  x  60</v>
          </cell>
          <cell r="G420" t="str">
            <v>T2</v>
          </cell>
          <cell r="H420">
            <v>17.45</v>
          </cell>
          <cell r="I420" t="str">
            <v>menit</v>
          </cell>
          <cell r="L420">
            <v>3</v>
          </cell>
          <cell r="N420" t="str">
            <v>Biaya satuan untuk peralatan sudah termasuk bahan bakar, bahan habis dipakai dan operator.</v>
          </cell>
        </row>
        <row r="421">
          <cell r="C421" t="str">
            <v>-  Muat, bongkar dan lain-lain</v>
          </cell>
          <cell r="G421" t="str">
            <v>T3</v>
          </cell>
          <cell r="H421">
            <v>50</v>
          </cell>
          <cell r="I421" t="str">
            <v>menit</v>
          </cell>
          <cell r="L421">
            <v>4</v>
          </cell>
          <cell r="N421" t="str">
            <v>Biaya satuan sudah termasuk pengeluaran untuk seluruh pajak yang berkaitan (tetapi tidak termasuk PPN</v>
          </cell>
        </row>
        <row r="422">
          <cell r="G422" t="str">
            <v>Ts</v>
          </cell>
          <cell r="H422">
            <v>93.625</v>
          </cell>
          <cell r="I422" t="str">
            <v>menit</v>
          </cell>
          <cell r="N422" t="str">
            <v>yang dibayar dari kontrak) dan biaya-biaya lainnya.</v>
          </cell>
        </row>
        <row r="423">
          <cell r="J423" t="str">
            <v>Berlanjut ke halaman berikut</v>
          </cell>
        </row>
        <row r="424">
          <cell r="A424" t="str">
            <v>ITEM PEMBAYARAN NO.</v>
          </cell>
          <cell r="D424" t="str">
            <v>:  2.3 (2)</v>
          </cell>
          <cell r="J424" t="str">
            <v xml:space="preserve">Analisa EI-232 </v>
          </cell>
        </row>
        <row r="425">
          <cell r="A425" t="str">
            <v>JENIS PEKERJAAN</v>
          </cell>
          <cell r="D425" t="str">
            <v>:  Gorong2 Pipa Beton Bertulang 500 mm &lt; diameter dalam 700 mm</v>
          </cell>
        </row>
        <row r="426">
          <cell r="A426" t="str">
            <v>SATUAN PEMBAYARAN</v>
          </cell>
          <cell r="D426" t="str">
            <v>:  M1</v>
          </cell>
          <cell r="J426" t="str">
            <v xml:space="preserve">         URAIAN ANALISA HARGA SATUAN</v>
          </cell>
        </row>
        <row r="427">
          <cell r="J427" t="str">
            <v>Lanjutan</v>
          </cell>
        </row>
        <row r="429">
          <cell r="A429" t="str">
            <v>No.</v>
          </cell>
          <cell r="C429" t="str">
            <v>U R A I A N</v>
          </cell>
          <cell r="G429" t="str">
            <v>KODE</v>
          </cell>
          <cell r="H429" t="str">
            <v>KOEF.</v>
          </cell>
          <cell r="I429" t="str">
            <v>SATUAN</v>
          </cell>
          <cell r="J429" t="str">
            <v>KETERANGAN</v>
          </cell>
        </row>
        <row r="432">
          <cell r="C432" t="str">
            <v>Kapasitas Produksi / Jam   =</v>
          </cell>
          <cell r="E432" t="str">
            <v>V x Fa x 60</v>
          </cell>
          <cell r="G432" t="str">
            <v>Q2</v>
          </cell>
          <cell r="H432">
            <v>5.3190921228304404</v>
          </cell>
          <cell r="I432" t="str">
            <v xml:space="preserve">M' / Jam </v>
          </cell>
        </row>
        <row r="433">
          <cell r="E433" t="str">
            <v xml:space="preserve">    Ts</v>
          </cell>
        </row>
        <row r="435">
          <cell r="C435" t="str">
            <v>Koefisien Alat / m'</v>
          </cell>
          <cell r="D435" t="str">
            <v xml:space="preserve"> =  1  :  Q2</v>
          </cell>
          <cell r="G435" t="str">
            <v>(E08)</v>
          </cell>
          <cell r="H435">
            <v>0.18800200803212852</v>
          </cell>
          <cell r="I435" t="str">
            <v>jam</v>
          </cell>
        </row>
        <row r="438">
          <cell r="A438" t="str">
            <v>2.c.</v>
          </cell>
          <cell r="C438" t="str">
            <v>ALAT  BANTU</v>
          </cell>
        </row>
        <row r="439">
          <cell r="C439" t="str">
            <v>Diperlukan alat-alat bantu kecil</v>
          </cell>
          <cell r="J439" t="str">
            <v>Lump Sump</v>
          </cell>
        </row>
        <row r="440">
          <cell r="C440" t="str">
            <v>- Sekop    =         3   buah</v>
          </cell>
        </row>
        <row r="441">
          <cell r="C441" t="str">
            <v>- Pacul     =         3   buah</v>
          </cell>
        </row>
        <row r="442">
          <cell r="C442" t="str">
            <v>- Alat-alat kecil lain</v>
          </cell>
        </row>
        <row r="444">
          <cell r="A444" t="str">
            <v xml:space="preserve">   3.</v>
          </cell>
          <cell r="C444" t="str">
            <v>TENAGA</v>
          </cell>
        </row>
        <row r="445">
          <cell r="C445" t="str">
            <v>Produksi Gorong-gorong / hari</v>
          </cell>
          <cell r="G445" t="str">
            <v>Qt</v>
          </cell>
          <cell r="H445">
            <v>10</v>
          </cell>
          <cell r="I445" t="str">
            <v>M'</v>
          </cell>
        </row>
        <row r="446">
          <cell r="C446" t="str">
            <v>Kebutuhan tenaga :</v>
          </cell>
        </row>
        <row r="447">
          <cell r="D447" t="str">
            <v>- Pekerja</v>
          </cell>
          <cell r="G447" t="str">
            <v>P</v>
          </cell>
          <cell r="H447">
            <v>7</v>
          </cell>
          <cell r="I447" t="str">
            <v>orang</v>
          </cell>
        </row>
        <row r="448">
          <cell r="D448" t="str">
            <v>- Tukang</v>
          </cell>
          <cell r="G448" t="str">
            <v>T</v>
          </cell>
          <cell r="H448">
            <v>2</v>
          </cell>
          <cell r="I448" t="str">
            <v>orang</v>
          </cell>
        </row>
        <row r="449">
          <cell r="D449" t="str">
            <v>- Mandor</v>
          </cell>
          <cell r="G449" t="str">
            <v>M</v>
          </cell>
          <cell r="H449">
            <v>1</v>
          </cell>
          <cell r="I449" t="str">
            <v>orang</v>
          </cell>
        </row>
        <row r="451">
          <cell r="C451" t="str">
            <v>Koefisien tenaga / M'   :</v>
          </cell>
        </row>
        <row r="452">
          <cell r="D452" t="str">
            <v>- Pekerja</v>
          </cell>
          <cell r="E452" t="str">
            <v>= (Tk x P) : Qt</v>
          </cell>
          <cell r="G452" t="str">
            <v>(L01)</v>
          </cell>
          <cell r="H452">
            <v>4.9000000000000004</v>
          </cell>
          <cell r="I452" t="str">
            <v>jam</v>
          </cell>
        </row>
        <row r="453">
          <cell r="D453" t="str">
            <v>- Tukang</v>
          </cell>
          <cell r="E453" t="str">
            <v>= (Tk x T) : Qt</v>
          </cell>
          <cell r="G453" t="str">
            <v>(L02)</v>
          </cell>
          <cell r="H453">
            <v>1.4</v>
          </cell>
          <cell r="I453" t="str">
            <v>jam</v>
          </cell>
        </row>
        <row r="454">
          <cell r="D454" t="str">
            <v>- Mandor</v>
          </cell>
          <cell r="E454" t="str">
            <v>= (Tk x M) : Qt</v>
          </cell>
          <cell r="G454" t="str">
            <v>(L03)</v>
          </cell>
          <cell r="H454">
            <v>0.7</v>
          </cell>
          <cell r="I454" t="str">
            <v>jam</v>
          </cell>
        </row>
        <row r="456">
          <cell r="A456" t="str">
            <v>4.</v>
          </cell>
          <cell r="C456" t="str">
            <v>HARGA DASAR SATUAN UPAH, BAHAN DAN ALAT</v>
          </cell>
        </row>
        <row r="457">
          <cell r="C457" t="str">
            <v>Lihat lampiran.</v>
          </cell>
        </row>
        <row r="460">
          <cell r="A460" t="str">
            <v>5.</v>
          </cell>
          <cell r="C460" t="str">
            <v>ANALISA HARGA SATUAN PEKERJAAN</v>
          </cell>
        </row>
        <row r="461">
          <cell r="C461" t="str">
            <v>Lihat perhitungan dalam FORMULIR STANDAR UNTUK</v>
          </cell>
        </row>
        <row r="462">
          <cell r="C462" t="str">
            <v>PEREKEMAN ANALISA MASING-MASING HARGA</v>
          </cell>
        </row>
        <row r="463">
          <cell r="C463" t="str">
            <v>SATUAN.</v>
          </cell>
        </row>
        <row r="464">
          <cell r="C464" t="str">
            <v>Didapat Harga Satuan Pekerjaan :</v>
          </cell>
        </row>
        <row r="466">
          <cell r="C466" t="str">
            <v xml:space="preserve">Rp.  </v>
          </cell>
          <cell r="D466">
            <v>282846.80804673955</v>
          </cell>
          <cell r="E466" t="str">
            <v xml:space="preserve"> / M'</v>
          </cell>
        </row>
        <row r="469">
          <cell r="A469" t="str">
            <v>6.</v>
          </cell>
          <cell r="C469" t="str">
            <v>WAKTU PELAKSANAAN YANG DIPERLUKAN</v>
          </cell>
        </row>
        <row r="470">
          <cell r="C470" t="str">
            <v>Masa Pelaksanaan :</v>
          </cell>
          <cell r="D470" t="str">
            <v>. . . . . . . . . . . .</v>
          </cell>
          <cell r="E470" t="str">
            <v>bulan</v>
          </cell>
        </row>
        <row r="472">
          <cell r="A472" t="str">
            <v>7.</v>
          </cell>
          <cell r="C472" t="str">
            <v>VOLUME PEKERJAAN YANG DIPERLUKAN</v>
          </cell>
        </row>
        <row r="473">
          <cell r="C473" t="str">
            <v>Volume pekerjaan  :</v>
          </cell>
          <cell r="D473">
            <v>1</v>
          </cell>
          <cell r="E473" t="str">
            <v>M'</v>
          </cell>
        </row>
        <row r="483">
          <cell r="A483" t="str">
            <v>ITEM PEMBAYARAN NO.</v>
          </cell>
          <cell r="D483" t="str">
            <v>:  2.3 (3)</v>
          </cell>
          <cell r="J483" t="str">
            <v xml:space="preserve">Analisa EI-233 </v>
          </cell>
        </row>
        <row r="484">
          <cell r="A484" t="str">
            <v>JENIS PEKERJAAN</v>
          </cell>
          <cell r="D484" t="str">
            <v>:  Gorong2 Pipa Beton Bertulang 500 mm &lt; diameter dalam &lt; 1 m</v>
          </cell>
          <cell r="L484" t="str">
            <v>FORMULIR STANDAR UNTUK</v>
          </cell>
        </row>
        <row r="485">
          <cell r="A485" t="str">
            <v>SATUAN PEMBAYARAN</v>
          </cell>
          <cell r="D485" t="str">
            <v>:  M1</v>
          </cell>
          <cell r="J485" t="str">
            <v xml:space="preserve">         URAIAN ANALISA HARGA SATUAN</v>
          </cell>
          <cell r="L485" t="str">
            <v>PEREKAMAN ANALISA MASING-MASING HARGA SATUAN</v>
          </cell>
        </row>
        <row r="486">
          <cell r="L486">
            <v>0</v>
          </cell>
        </row>
        <row r="488">
          <cell r="A488" t="str">
            <v>No.</v>
          </cell>
          <cell r="C488" t="str">
            <v>U R A I A N</v>
          </cell>
          <cell r="G488" t="str">
            <v>KODE</v>
          </cell>
          <cell r="H488" t="str">
            <v>KOEF.</v>
          </cell>
          <cell r="I488" t="str">
            <v>SATUAN</v>
          </cell>
          <cell r="J488" t="str">
            <v>KETERANGAN</v>
          </cell>
        </row>
        <row r="489">
          <cell r="L489" t="str">
            <v>PROYEK</v>
          </cell>
          <cell r="O489" t="str">
            <v>:</v>
          </cell>
        </row>
        <row r="490">
          <cell r="L490" t="str">
            <v>No. PAKET KONTRAK</v>
          </cell>
          <cell r="O490" t="str">
            <v>:</v>
          </cell>
        </row>
        <row r="491">
          <cell r="A491" t="str">
            <v>I.</v>
          </cell>
          <cell r="C491" t="str">
            <v>ASUMSI</v>
          </cell>
          <cell r="L491" t="str">
            <v>NAMA PAKET</v>
          </cell>
          <cell r="O491" t="str">
            <v>:</v>
          </cell>
        </row>
        <row r="492">
          <cell r="A492">
            <v>1</v>
          </cell>
          <cell r="C492" t="str">
            <v>Pekerjaan dilakukan secara mekanik/manual</v>
          </cell>
          <cell r="L492" t="str">
            <v>PROP / KAB / KODYA</v>
          </cell>
          <cell r="O492" t="str">
            <v>:</v>
          </cell>
        </row>
        <row r="493">
          <cell r="A493">
            <v>2</v>
          </cell>
          <cell r="C493" t="str">
            <v>Lokasi pekerjaan : sepanjang jalan</v>
          </cell>
          <cell r="L493" t="str">
            <v>ITEM PEMBAYARAN NO.</v>
          </cell>
          <cell r="O493" t="str">
            <v>:  2.3 (3)</v>
          </cell>
          <cell r="R493" t="str">
            <v>PERKIRAAN VOL. PEK.</v>
          </cell>
          <cell r="T493" t="str">
            <v>:</v>
          </cell>
          <cell r="U493">
            <v>1</v>
          </cell>
        </row>
        <row r="494">
          <cell r="A494">
            <v>3</v>
          </cell>
          <cell r="C494" t="str">
            <v>Diameter bagian dalam gorong-gorong</v>
          </cell>
          <cell r="G494" t="str">
            <v>d</v>
          </cell>
          <cell r="H494">
            <v>0.8</v>
          </cell>
          <cell r="I494" t="str">
            <v>m</v>
          </cell>
          <cell r="L494" t="str">
            <v>JENIS PEKERJAAN</v>
          </cell>
          <cell r="O494" t="str">
            <v>:  Gorong2 Pipa Beton Bertulang 500 mm &lt; diameter dalam &lt; 1 m</v>
          </cell>
          <cell r="R494" t="str">
            <v>TOTAL HARGA (Rp.)</v>
          </cell>
          <cell r="T494" t="str">
            <v>:</v>
          </cell>
          <cell r="U494">
            <v>447945.27138535964</v>
          </cell>
        </row>
        <row r="495">
          <cell r="A495">
            <v>4</v>
          </cell>
          <cell r="C495" t="str">
            <v>Jarak rata-rata Base Camp ke lokasi pekerjaan</v>
          </cell>
          <cell r="G495" t="str">
            <v>L</v>
          </cell>
          <cell r="H495">
            <v>8.7249999999999996</v>
          </cell>
          <cell r="I495" t="str">
            <v>Km</v>
          </cell>
          <cell r="L495" t="str">
            <v>SATUAN PEMBAYARAN</v>
          </cell>
          <cell r="O495" t="str">
            <v>:  M1</v>
          </cell>
          <cell r="Q495">
            <v>0</v>
          </cell>
          <cell r="R495" t="str">
            <v>% THD. BIAYA PROYEK</v>
          </cell>
          <cell r="T495" t="str">
            <v>:</v>
          </cell>
          <cell r="U495" t="e">
            <v>#DIV/0!</v>
          </cell>
        </row>
        <row r="496">
          <cell r="A496">
            <v>5</v>
          </cell>
          <cell r="C496" t="str">
            <v>Jam kerja efektif per-hari</v>
          </cell>
          <cell r="G496" t="str">
            <v>Tk</v>
          </cell>
          <cell r="H496">
            <v>7</v>
          </cell>
          <cell r="I496" t="str">
            <v>Jam</v>
          </cell>
        </row>
        <row r="497">
          <cell r="A497">
            <v>6</v>
          </cell>
          <cell r="C497" t="str">
            <v>Tebal gorong-gorong</v>
          </cell>
          <cell r="G497" t="str">
            <v>tg</v>
          </cell>
          <cell r="H497">
            <v>7.5</v>
          </cell>
          <cell r="I497" t="str">
            <v>Cm</v>
          </cell>
        </row>
        <row r="498">
          <cell r="Q498" t="str">
            <v>PERKIRAAN</v>
          </cell>
          <cell r="R498" t="str">
            <v>HARGA</v>
          </cell>
          <cell r="S498" t="str">
            <v>JUMLAH</v>
          </cell>
        </row>
        <row r="499">
          <cell r="A499" t="str">
            <v>II.</v>
          </cell>
          <cell r="C499" t="str">
            <v>URUTAN KERJA</v>
          </cell>
          <cell r="L499" t="str">
            <v>NO.</v>
          </cell>
          <cell r="N499" t="str">
            <v>KOMPONEN</v>
          </cell>
          <cell r="P499" t="str">
            <v>SATUAN</v>
          </cell>
          <cell r="Q499" t="str">
            <v>KUANTITAS</v>
          </cell>
          <cell r="R499" t="str">
            <v>SATUAN</v>
          </cell>
          <cell r="S499" t="str">
            <v>HARGA</v>
          </cell>
        </row>
        <row r="500">
          <cell r="A500">
            <v>1</v>
          </cell>
          <cell r="C500" t="str">
            <v>Gorong-gorong dicetak di Base Camp</v>
          </cell>
          <cell r="R500" t="str">
            <v>(Rp.)</v>
          </cell>
          <cell r="S500" t="str">
            <v>(Rp.)</v>
          </cell>
        </row>
        <row r="501">
          <cell r="A501">
            <v>2</v>
          </cell>
          <cell r="C501" t="str">
            <v>Dump Truck mengangkut gorong-gorong jadi</v>
          </cell>
        </row>
        <row r="502">
          <cell r="C502" t="str">
            <v>ke lapangan</v>
          </cell>
        </row>
        <row r="503">
          <cell r="A503">
            <v>3</v>
          </cell>
          <cell r="C503" t="str">
            <v>Dasar gorong-gorong digali sesuai kebutuhan dan ma-</v>
          </cell>
          <cell r="L503" t="str">
            <v>A.</v>
          </cell>
          <cell r="N503" t="str">
            <v>TENAGA</v>
          </cell>
        </row>
        <row r="504">
          <cell r="C504" t="str">
            <v>terial backfill dipadatkan dengan Tamper</v>
          </cell>
        </row>
        <row r="505">
          <cell r="A505">
            <v>4</v>
          </cell>
          <cell r="C505" t="str">
            <v>Tebal lapis porus pada dasar gorong-gorong pipa</v>
          </cell>
          <cell r="G505" t="str">
            <v>tp</v>
          </cell>
          <cell r="H505">
            <v>0.12</v>
          </cell>
          <cell r="I505" t="str">
            <v>M</v>
          </cell>
          <cell r="J505" t="str">
            <v xml:space="preserve"> Sand bedding</v>
          </cell>
          <cell r="L505" t="str">
            <v>1.</v>
          </cell>
          <cell r="N505" t="str">
            <v>Pekerja</v>
          </cell>
          <cell r="O505" t="str">
            <v>(L01)</v>
          </cell>
          <cell r="P505" t="str">
            <v>Jam</v>
          </cell>
          <cell r="Q505">
            <v>9.3333333333333339</v>
          </cell>
          <cell r="R505">
            <v>2857.14</v>
          </cell>
          <cell r="U505">
            <v>26666.639999999999</v>
          </cell>
        </row>
        <row r="506">
          <cell r="A506">
            <v>5</v>
          </cell>
          <cell r="C506" t="str">
            <v>Material pilihan untuk penimbunan kembali (padat)</v>
          </cell>
          <cell r="L506" t="str">
            <v>2.</v>
          </cell>
          <cell r="N506" t="str">
            <v>Tukang</v>
          </cell>
          <cell r="O506" t="str">
            <v>(L02)</v>
          </cell>
          <cell r="P506" t="str">
            <v>Jam</v>
          </cell>
          <cell r="Q506">
            <v>1.1666666666666667</v>
          </cell>
          <cell r="R506">
            <v>4285.71</v>
          </cell>
          <cell r="U506">
            <v>4999.9950000000008</v>
          </cell>
        </row>
        <row r="507">
          <cell r="A507">
            <v>6</v>
          </cell>
          <cell r="C507" t="str">
            <v>Sekelompok pekerja akan melaksanakan pekerjaan</v>
          </cell>
          <cell r="L507" t="str">
            <v>3.</v>
          </cell>
          <cell r="N507" t="str">
            <v>Mandor</v>
          </cell>
          <cell r="O507" t="str">
            <v>(L03)</v>
          </cell>
          <cell r="P507" t="str">
            <v>Jam</v>
          </cell>
          <cell r="Q507">
            <v>1.1666666666666667</v>
          </cell>
          <cell r="R507">
            <v>3214.29</v>
          </cell>
          <cell r="U507">
            <v>3750.0050000000001</v>
          </cell>
        </row>
        <row r="508">
          <cell r="C508" t="str">
            <v>dengan cara manual dengan menggunakan alat bantu</v>
          </cell>
        </row>
        <row r="509">
          <cell r="Q509" t="str">
            <v xml:space="preserve">JUMLAH HARGA TENAGA   </v>
          </cell>
          <cell r="U509">
            <v>35416.639999999999</v>
          </cell>
        </row>
        <row r="511">
          <cell r="A511" t="str">
            <v>III.</v>
          </cell>
          <cell r="C511" t="str">
            <v>PEMAKAIAN BAHAN, ALAT DAN TENAGA</v>
          </cell>
          <cell r="L511" t="str">
            <v>B.</v>
          </cell>
          <cell r="N511" t="str">
            <v>BAHAN</v>
          </cell>
        </row>
        <row r="512">
          <cell r="A512" t="str">
            <v xml:space="preserve">   1.</v>
          </cell>
          <cell r="C512" t="str">
            <v>BAHAN</v>
          </cell>
        </row>
        <row r="513">
          <cell r="C513" t="str">
            <v>Untuk mendapatkan 1 M' gorong-gorong diperlukan</v>
          </cell>
          <cell r="L513" t="str">
            <v>1.</v>
          </cell>
          <cell r="N513" t="str">
            <v>Beton K-300</v>
          </cell>
          <cell r="O513" t="str">
            <v>(EI-714)</v>
          </cell>
          <cell r="P513" t="str">
            <v>M3</v>
          </cell>
          <cell r="Q513">
            <v>0.20616701789183023</v>
          </cell>
          <cell r="R513">
            <v>652902.54982502444</v>
          </cell>
          <cell r="U513">
            <v>134606.97167139739</v>
          </cell>
        </row>
        <row r="514">
          <cell r="C514" t="str">
            <v>- Beton K-300 = (22/7*((2*tg/100+d)/2)^2)-(22/7*(d/2)^2))*1</v>
          </cell>
          <cell r="G514" t="str">
            <v>(EI-714)</v>
          </cell>
          <cell r="H514">
            <v>0.20616701789183023</v>
          </cell>
          <cell r="I514" t="str">
            <v>M3</v>
          </cell>
          <cell r="L514" t="str">
            <v>2.</v>
          </cell>
          <cell r="N514" t="str">
            <v>Baja Tulangan</v>
          </cell>
          <cell r="O514" t="str">
            <v>(M39)</v>
          </cell>
          <cell r="P514" t="str">
            <v>Kg</v>
          </cell>
          <cell r="Q514">
            <v>22.678371968101327</v>
          </cell>
          <cell r="R514">
            <v>4000</v>
          </cell>
          <cell r="U514">
            <v>90713.487872405312</v>
          </cell>
        </row>
        <row r="515">
          <cell r="C515" t="str">
            <v>- Baja Tulangan (asumsi 100kg/m3)</v>
          </cell>
          <cell r="G515" t="str">
            <v>(M39)</v>
          </cell>
          <cell r="H515">
            <v>22.678371968101327</v>
          </cell>
          <cell r="I515" t="str">
            <v>Kg</v>
          </cell>
          <cell r="L515" t="str">
            <v>3.</v>
          </cell>
          <cell r="N515" t="str">
            <v>Urugan Porus</v>
          </cell>
          <cell r="O515" t="str">
            <v>(EI-241)</v>
          </cell>
          <cell r="P515" t="str">
            <v>M3</v>
          </cell>
          <cell r="Q515">
            <v>0.2205</v>
          </cell>
          <cell r="R515">
            <v>186901.40625406182</v>
          </cell>
          <cell r="U515">
            <v>41211.760079020634</v>
          </cell>
        </row>
        <row r="516">
          <cell r="C516" t="str">
            <v>- Timbunan Porus      = {(tp*(0.4+2*tg/100+d+0.4)*1)*1.05}</v>
          </cell>
          <cell r="G516" t="str">
            <v>(EI-241)</v>
          </cell>
          <cell r="H516">
            <v>0.2205</v>
          </cell>
          <cell r="I516" t="str">
            <v>M3</v>
          </cell>
          <cell r="L516" t="str">
            <v>4.</v>
          </cell>
          <cell r="N516" t="str">
            <v>Mat. Pilihan</v>
          </cell>
          <cell r="O516" t="str">
            <v>(M09)</v>
          </cell>
          <cell r="P516" t="str">
            <v>M3</v>
          </cell>
          <cell r="Q516">
            <v>1.5523125</v>
          </cell>
          <cell r="R516">
            <v>25000</v>
          </cell>
          <cell r="U516">
            <v>38807.8125</v>
          </cell>
        </row>
        <row r="517">
          <cell r="C517" t="str">
            <v>- Material Pilihan</v>
          </cell>
          <cell r="D517" t="str">
            <v>= ((2*tg/100+d+0.3)*(0.4+2*tg/100+d+0.4)</v>
          </cell>
          <cell r="G517" t="str">
            <v>(M09)</v>
          </cell>
          <cell r="H517">
            <v>1.5523125</v>
          </cell>
          <cell r="I517" t="str">
            <v>M3</v>
          </cell>
          <cell r="J517" t="str">
            <v xml:space="preserve"> = Vp</v>
          </cell>
        </row>
        <row r="518">
          <cell r="D518" t="str">
            <v xml:space="preserve">   -(22/7*(0.5*(2*tg/100+d))^2))*1*1.05</v>
          </cell>
        </row>
        <row r="519">
          <cell r="A519" t="str">
            <v xml:space="preserve">   2.</v>
          </cell>
          <cell r="C519" t="str">
            <v>ALAT</v>
          </cell>
          <cell r="Q519" t="str">
            <v xml:space="preserve">JUMLAH HARGA BAHAN   </v>
          </cell>
          <cell r="U519">
            <v>305340.03212282335</v>
          </cell>
        </row>
        <row r="520">
          <cell r="A520" t="str">
            <v>2.a.</v>
          </cell>
          <cell r="C520" t="str">
            <v>TAMPER</v>
          </cell>
          <cell r="G520" t="str">
            <v>(E25)</v>
          </cell>
        </row>
        <row r="521">
          <cell r="C521" t="str">
            <v>Kecepatan</v>
          </cell>
          <cell r="G521" t="str">
            <v>V</v>
          </cell>
          <cell r="H521">
            <v>0.5</v>
          </cell>
          <cell r="I521" t="str">
            <v>Km / Jam</v>
          </cell>
          <cell r="L521" t="str">
            <v>C.</v>
          </cell>
          <cell r="N521" t="str">
            <v>PERALATAN</v>
          </cell>
        </row>
        <row r="522">
          <cell r="C522" t="str">
            <v>Efisiensi alat</v>
          </cell>
          <cell r="G522" t="str">
            <v>Fa</v>
          </cell>
          <cell r="H522">
            <v>0.83</v>
          </cell>
          <cell r="I522" t="str">
            <v>-</v>
          </cell>
        </row>
        <row r="523">
          <cell r="C523" t="str">
            <v>Lebar pemadatan</v>
          </cell>
          <cell r="G523" t="str">
            <v>Lb</v>
          </cell>
          <cell r="H523">
            <v>0.4</v>
          </cell>
          <cell r="I523" t="str">
            <v>M</v>
          </cell>
          <cell r="L523" t="str">
            <v>1.</v>
          </cell>
          <cell r="N523" t="str">
            <v>Tamper</v>
          </cell>
          <cell r="O523" t="str">
            <v>(E25)</v>
          </cell>
          <cell r="P523" t="str">
            <v>Jam</v>
          </cell>
          <cell r="Q523">
            <v>0.46756400602409631</v>
          </cell>
          <cell r="R523">
            <v>18672.16854694486</v>
          </cell>
          <cell r="U523">
            <v>8730.4339269666689</v>
          </cell>
        </row>
        <row r="524">
          <cell r="C524" t="str">
            <v>Banyak lintasan</v>
          </cell>
          <cell r="G524" t="str">
            <v>n</v>
          </cell>
          <cell r="H524">
            <v>10</v>
          </cell>
          <cell r="I524" t="str">
            <v>lintasan</v>
          </cell>
          <cell r="L524" t="str">
            <v>2.</v>
          </cell>
          <cell r="N524" t="str">
            <v>Dump Truck</v>
          </cell>
          <cell r="O524" t="str">
            <v>(E08)</v>
          </cell>
          <cell r="P524" t="str">
            <v>Jam</v>
          </cell>
          <cell r="Q524">
            <v>0.36926455823293175</v>
          </cell>
          <cell r="R524">
            <v>153645.58193291764</v>
          </cell>
          <cell r="U524">
            <v>56735.867936900555</v>
          </cell>
        </row>
        <row r="525">
          <cell r="C525" t="str">
            <v>Tebal lapis hamparan</v>
          </cell>
          <cell r="G525" t="str">
            <v>tp</v>
          </cell>
          <cell r="H525">
            <v>0.2</v>
          </cell>
          <cell r="I525" t="str">
            <v>M</v>
          </cell>
          <cell r="L525" t="str">
            <v>3.</v>
          </cell>
          <cell r="N525" t="str">
            <v>Alat  Bantu</v>
          </cell>
          <cell r="P525" t="str">
            <v>Ls</v>
          </cell>
          <cell r="Q525">
            <v>1</v>
          </cell>
          <cell r="R525">
            <v>1000</v>
          </cell>
          <cell r="U525">
            <v>1000</v>
          </cell>
        </row>
        <row r="528">
          <cell r="C528" t="str">
            <v>Kap. Prod. / Jam   =</v>
          </cell>
          <cell r="D528" t="str">
            <v>v x 1000 x Fa x Lb x 60</v>
          </cell>
          <cell r="G528" t="str">
            <v>Q1</v>
          </cell>
          <cell r="H528">
            <v>3.3200000000000003</v>
          </cell>
          <cell r="I528" t="str">
            <v xml:space="preserve">M3 / Jam </v>
          </cell>
        </row>
        <row r="529">
          <cell r="D529" t="str">
            <v xml:space="preserve">    n x tp</v>
          </cell>
        </row>
        <row r="531">
          <cell r="C531" t="str">
            <v>Koefisien Alat / m'</v>
          </cell>
          <cell r="D531" t="str">
            <v xml:space="preserve"> =  1  :  Q1 x Vp</v>
          </cell>
          <cell r="G531" t="str">
            <v>(E25)</v>
          </cell>
          <cell r="H531">
            <v>0.46756400602409631</v>
          </cell>
          <cell r="I531" t="str">
            <v>jam</v>
          </cell>
          <cell r="Q531" t="str">
            <v xml:space="preserve">JUMLAH HARGA PERALATAN   </v>
          </cell>
          <cell r="U531">
            <v>66466.301863867222</v>
          </cell>
        </row>
        <row r="533">
          <cell r="A533" t="str">
            <v>2.b.</v>
          </cell>
          <cell r="C533" t="str">
            <v>DUMP TRUCK</v>
          </cell>
          <cell r="G533" t="str">
            <v>(E08)</v>
          </cell>
          <cell r="L533" t="str">
            <v>D.</v>
          </cell>
          <cell r="N533" t="str">
            <v>JUMLAH HARGA TENAGA, BAHAN DAN PERALATAN  ( A + B + C )</v>
          </cell>
          <cell r="U533">
            <v>407222.97398669057</v>
          </cell>
        </row>
        <row r="534">
          <cell r="C534" t="str">
            <v>Kapasitas bak sekali muat</v>
          </cell>
          <cell r="G534" t="str">
            <v>V</v>
          </cell>
          <cell r="H534">
            <v>4</v>
          </cell>
          <cell r="I534" t="str">
            <v>Buah/M'</v>
          </cell>
          <cell r="L534" t="str">
            <v>E.</v>
          </cell>
          <cell r="N534" t="str">
            <v>OVERHEAD &amp; PROFIT</v>
          </cell>
          <cell r="P534">
            <v>10</v>
          </cell>
          <cell r="Q534" t="str">
            <v>%  x  D</v>
          </cell>
          <cell r="U534">
            <v>40722.297398669063</v>
          </cell>
        </row>
        <row r="535">
          <cell r="C535" t="str">
            <v>Faktor efisiensi alat</v>
          </cell>
          <cell r="G535" t="str">
            <v>Fa</v>
          </cell>
          <cell r="H535">
            <v>0.83</v>
          </cell>
          <cell r="L535" t="str">
            <v>F.</v>
          </cell>
          <cell r="N535" t="str">
            <v>HARGA SATUAN PEKERJAAN  ( D + E )</v>
          </cell>
          <cell r="U535">
            <v>447945.27138535964</v>
          </cell>
        </row>
        <row r="536">
          <cell r="C536" t="str">
            <v>Kecepatanrata-rata bermuatan</v>
          </cell>
          <cell r="G536" t="str">
            <v>v1</v>
          </cell>
          <cell r="H536">
            <v>40</v>
          </cell>
          <cell r="L536" t="str">
            <v>Note: 1</v>
          </cell>
          <cell r="N536" t="str">
            <v>SATUAN dapat berdasarkan atas jam operasi untuk Tenaga Kerja dan Peralatan, volume dan/atau ukuran</v>
          </cell>
        </row>
        <row r="537">
          <cell r="C537" t="str">
            <v>Kecepatan rata-rata kosong</v>
          </cell>
          <cell r="G537" t="str">
            <v>v2</v>
          </cell>
          <cell r="H537">
            <v>50</v>
          </cell>
          <cell r="N537" t="str">
            <v>berat untuk bahan-bahan.</v>
          </cell>
        </row>
        <row r="538">
          <cell r="C538" t="str">
            <v>Waktu siklus    :</v>
          </cell>
          <cell r="G538" t="str">
            <v>Ts</v>
          </cell>
          <cell r="L538">
            <v>2</v>
          </cell>
          <cell r="N538" t="str">
            <v>Kuantitas satuan adalah kuantitas setiap komponen untuk menyelesaikan satu satuan pekerjaan dari nomor</v>
          </cell>
        </row>
        <row r="539">
          <cell r="C539" t="str">
            <v>- Waktu  tempuh in  si    = (L : v1 ) x 60</v>
          </cell>
          <cell r="G539" t="str">
            <v>T1</v>
          </cell>
          <cell r="H539">
            <v>13.087499999999999</v>
          </cell>
          <cell r="I539" t="str">
            <v>menit</v>
          </cell>
          <cell r="N539" t="str">
            <v>mata pembayaran.</v>
          </cell>
        </row>
        <row r="540">
          <cell r="C540" t="str">
            <v>-  Waktutempuh kosong  = (L : v2)  x  60</v>
          </cell>
          <cell r="G540" t="str">
            <v>T2</v>
          </cell>
          <cell r="H540">
            <v>10.469999999999999</v>
          </cell>
          <cell r="I540" t="str">
            <v>menit</v>
          </cell>
          <cell r="L540">
            <v>3</v>
          </cell>
          <cell r="N540" t="str">
            <v>Biaya satuan untuk peralatan sudah termasuk bahan bakar, bahan habis dipakai dan operator.</v>
          </cell>
        </row>
        <row r="541">
          <cell r="C541" t="str">
            <v>- Muat, bongkar dan lain-lain</v>
          </cell>
          <cell r="G541" t="str">
            <v>T3</v>
          </cell>
          <cell r="H541">
            <v>50</v>
          </cell>
          <cell r="I541" t="str">
            <v>menit</v>
          </cell>
          <cell r="L541">
            <v>4</v>
          </cell>
          <cell r="N541" t="str">
            <v>Biaya satuan sudah termasuk pengeluaran untuk seluruh pajak yang berkaitan (tetapi tidak termasuk PPN</v>
          </cell>
        </row>
        <row r="542">
          <cell r="G542" t="str">
            <v>Ts</v>
          </cell>
          <cell r="H542">
            <v>73.557500000000005</v>
          </cell>
          <cell r="I542" t="str">
            <v>menit</v>
          </cell>
          <cell r="N542" t="str">
            <v>yang dibayar dari kontrak) dan biaya-biaya lainnya.</v>
          </cell>
        </row>
        <row r="543">
          <cell r="J543" t="str">
            <v>Berlanjut ke halaman berikut</v>
          </cell>
        </row>
        <row r="544">
          <cell r="A544" t="str">
            <v>ITEM PEMBAYARAN NO.</v>
          </cell>
          <cell r="D544" t="str">
            <v>:  2.3 (3)</v>
          </cell>
          <cell r="J544" t="str">
            <v xml:space="preserve">Analisa EI-233 </v>
          </cell>
        </row>
        <row r="545">
          <cell r="A545" t="str">
            <v>JENIS PEKERJAAN</v>
          </cell>
          <cell r="D545" t="str">
            <v>:  Gorong2 Pipa Beton Bertulang 500 mm &lt; diameter dalam &lt; 1 m</v>
          </cell>
        </row>
        <row r="546">
          <cell r="A546" t="str">
            <v>SATUAN PEMBAYARAN</v>
          </cell>
          <cell r="D546" t="str">
            <v>:  M1</v>
          </cell>
          <cell r="J546" t="str">
            <v xml:space="preserve">         URAIAN ANALISA HARGA SATUAN</v>
          </cell>
        </row>
        <row r="547">
          <cell r="J547" t="str">
            <v>Lanjutan</v>
          </cell>
        </row>
        <row r="549">
          <cell r="A549" t="str">
            <v>No.</v>
          </cell>
          <cell r="C549" t="str">
            <v>U R A I A N</v>
          </cell>
          <cell r="G549" t="str">
            <v>KODE</v>
          </cell>
          <cell r="H549" t="str">
            <v>KOEF.</v>
          </cell>
          <cell r="I549" t="str">
            <v>SATUAN</v>
          </cell>
          <cell r="J549" t="str">
            <v>KETERANGAN</v>
          </cell>
        </row>
        <row r="552">
          <cell r="C552" t="str">
            <v>Kapasitas Produksi / Jam   =</v>
          </cell>
          <cell r="E552" t="str">
            <v>V x Fa x 60</v>
          </cell>
          <cell r="G552" t="str">
            <v>Q2</v>
          </cell>
          <cell r="H552">
            <v>2.7080855113346698</v>
          </cell>
          <cell r="I552" t="str">
            <v xml:space="preserve">M' / Jam </v>
          </cell>
        </row>
        <row r="553">
          <cell r="E553" t="str">
            <v xml:space="preserve">    Ts</v>
          </cell>
        </row>
        <row r="555">
          <cell r="C555" t="str">
            <v>Koefisien Alat / m'</v>
          </cell>
          <cell r="D555" t="str">
            <v xml:space="preserve"> =  1  :  Q2</v>
          </cell>
          <cell r="G555" t="str">
            <v>(E08)</v>
          </cell>
          <cell r="H555">
            <v>0.36926455823293175</v>
          </cell>
          <cell r="I555" t="str">
            <v>jam</v>
          </cell>
        </row>
        <row r="558">
          <cell r="A558" t="str">
            <v>2.c.</v>
          </cell>
          <cell r="C558" t="str">
            <v>ALAT  BANTU</v>
          </cell>
        </row>
        <row r="559">
          <cell r="C559" t="str">
            <v>Diperlukan alat-alat bantu kecil</v>
          </cell>
          <cell r="J559" t="str">
            <v>Lump Sump</v>
          </cell>
        </row>
        <row r="560">
          <cell r="C560" t="str">
            <v>- Sekop    =         3   buah</v>
          </cell>
        </row>
        <row r="561">
          <cell r="C561" t="str">
            <v>- Pacul     =         3   buah</v>
          </cell>
        </row>
        <row r="562">
          <cell r="C562" t="str">
            <v>- Alat-alat kecil lain</v>
          </cell>
        </row>
        <row r="564">
          <cell r="A564" t="str">
            <v xml:space="preserve">   3.</v>
          </cell>
          <cell r="C564" t="str">
            <v>TENAGA</v>
          </cell>
        </row>
        <row r="565">
          <cell r="C565" t="str">
            <v>Produksi Gorong-gorong / hari</v>
          </cell>
          <cell r="G565" t="str">
            <v>Qt</v>
          </cell>
          <cell r="H565">
            <v>6</v>
          </cell>
          <cell r="I565" t="str">
            <v>M'</v>
          </cell>
        </row>
        <row r="566">
          <cell r="C566" t="str">
            <v>Kebutuhan tenaga :</v>
          </cell>
        </row>
        <row r="567">
          <cell r="D567" t="str">
            <v>- Pekerja</v>
          </cell>
          <cell r="G567" t="str">
            <v>P</v>
          </cell>
          <cell r="H567">
            <v>8</v>
          </cell>
          <cell r="I567" t="str">
            <v>orang</v>
          </cell>
        </row>
        <row r="568">
          <cell r="D568" t="str">
            <v>- Tukang</v>
          </cell>
          <cell r="G568" t="str">
            <v>T</v>
          </cell>
          <cell r="H568">
            <v>1</v>
          </cell>
          <cell r="I568" t="str">
            <v>orang</v>
          </cell>
        </row>
        <row r="569">
          <cell r="D569" t="str">
            <v>- Mandor</v>
          </cell>
          <cell r="G569" t="str">
            <v>M</v>
          </cell>
          <cell r="H569">
            <v>1</v>
          </cell>
          <cell r="I569" t="str">
            <v>orang</v>
          </cell>
        </row>
        <row r="571">
          <cell r="C571" t="str">
            <v>Koefisien tenaga / M'   :</v>
          </cell>
        </row>
        <row r="572">
          <cell r="D572" t="str">
            <v>- Pekerja</v>
          </cell>
          <cell r="E572" t="str">
            <v>= (Tk x P) : Qt</v>
          </cell>
          <cell r="G572" t="str">
            <v>(L01)</v>
          </cell>
          <cell r="H572">
            <v>9.3333333333333339</v>
          </cell>
          <cell r="I572" t="str">
            <v>jam</v>
          </cell>
        </row>
        <row r="573">
          <cell r="D573" t="str">
            <v>- Tukang</v>
          </cell>
          <cell r="E573" t="str">
            <v>= (Tk x T) : Qt</v>
          </cell>
          <cell r="G573" t="str">
            <v>(L02)</v>
          </cell>
          <cell r="H573">
            <v>1.1666666666666667</v>
          </cell>
          <cell r="I573" t="str">
            <v>jam</v>
          </cell>
        </row>
        <row r="574">
          <cell r="D574" t="str">
            <v>- Mandor</v>
          </cell>
          <cell r="E574" t="str">
            <v>= (Tk x M) : Qt</v>
          </cell>
          <cell r="G574" t="str">
            <v>(L03)</v>
          </cell>
          <cell r="H574">
            <v>1.1666666666666667</v>
          </cell>
          <cell r="I574" t="str">
            <v>jam</v>
          </cell>
        </row>
        <row r="576">
          <cell r="A576" t="str">
            <v>4.</v>
          </cell>
          <cell r="C576" t="str">
            <v>HARGA DASAR SATUAN UPAH, BAHAN DAN ALAT</v>
          </cell>
        </row>
        <row r="577">
          <cell r="C577" t="str">
            <v>Lihat lampiran.</v>
          </cell>
        </row>
        <row r="580">
          <cell r="A580" t="str">
            <v>5.</v>
          </cell>
          <cell r="C580" t="str">
            <v>ANALISA HARGA SATUAN PEKERJAAN</v>
          </cell>
        </row>
        <row r="581">
          <cell r="C581" t="str">
            <v>Lihat perhitungan dalam FORMULIR STANDAR UNTUK</v>
          </cell>
        </row>
        <row r="582">
          <cell r="C582" t="str">
            <v>PEREKEMAN ANALISA MASING-MASING HARGA</v>
          </cell>
        </row>
        <row r="583">
          <cell r="C583" t="str">
            <v>SATUAN.</v>
          </cell>
        </row>
        <row r="584">
          <cell r="C584" t="str">
            <v>Didapat Harga Satuan Pekerjaan :</v>
          </cell>
        </row>
        <row r="586">
          <cell r="C586" t="str">
            <v xml:space="preserve">Rp.  </v>
          </cell>
          <cell r="D586">
            <v>447945.27138535964</v>
          </cell>
          <cell r="E586" t="str">
            <v xml:space="preserve"> / M'</v>
          </cell>
        </row>
        <row r="589">
          <cell r="A589" t="str">
            <v>6.</v>
          </cell>
          <cell r="C589" t="str">
            <v>WAKTU PELAKSANAAN YANG DIPERLUKAN</v>
          </cell>
        </row>
        <row r="590">
          <cell r="C590" t="str">
            <v>Masa Pelaksanaan :</v>
          </cell>
          <cell r="D590" t="str">
            <v>. . . . . . . . . . . .</v>
          </cell>
          <cell r="E590" t="str">
            <v>bulan</v>
          </cell>
        </row>
        <row r="592">
          <cell r="A592" t="str">
            <v>7.</v>
          </cell>
          <cell r="C592" t="str">
            <v>VOLUME PEKERJAAN YANG DIPERLUKAN</v>
          </cell>
        </row>
        <row r="593">
          <cell r="C593" t="str">
            <v>Volume pekerjaan  :</v>
          </cell>
          <cell r="D593">
            <v>1</v>
          </cell>
          <cell r="E593" t="str">
            <v>M'</v>
          </cell>
        </row>
        <row r="603">
          <cell r="A603" t="str">
            <v>ITEM PEMBAYARAN NO.</v>
          </cell>
          <cell r="D603" t="str">
            <v>:  2.3 (4)</v>
          </cell>
          <cell r="J603" t="str">
            <v>Analisa EI-234</v>
          </cell>
        </row>
        <row r="604">
          <cell r="A604" t="str">
            <v>JENIS PEKERJAAN</v>
          </cell>
          <cell r="D604" t="str">
            <v>:  Gorong2 Pipa Beton Bertulang, 1 m &lt; diameter dalam &lt; 1.3 m</v>
          </cell>
          <cell r="L604" t="str">
            <v>FORMULIR STANDAR UNTUK</v>
          </cell>
        </row>
        <row r="605">
          <cell r="A605" t="str">
            <v>SATUAN PEMBAYARAN</v>
          </cell>
          <cell r="D605" t="str">
            <v>:  M1</v>
          </cell>
          <cell r="J605" t="str">
            <v xml:space="preserve">         URAIAN ANALISA HARGA SATUAN</v>
          </cell>
          <cell r="L605" t="str">
            <v>PEREKAMAN ANALISA MASING-MASING HARGA SATUAN</v>
          </cell>
        </row>
        <row r="606">
          <cell r="L606">
            <v>0</v>
          </cell>
        </row>
        <row r="608">
          <cell r="A608" t="str">
            <v>No.</v>
          </cell>
          <cell r="C608" t="str">
            <v>U R A I A N</v>
          </cell>
          <cell r="G608" t="str">
            <v>KODE</v>
          </cell>
          <cell r="H608" t="str">
            <v>KOEF.</v>
          </cell>
          <cell r="I608" t="str">
            <v>SATUAN</v>
          </cell>
          <cell r="J608" t="str">
            <v>KETERANGAN</v>
          </cell>
        </row>
        <row r="609">
          <cell r="L609" t="str">
            <v>PROYEK</v>
          </cell>
          <cell r="O609" t="str">
            <v>:</v>
          </cell>
        </row>
        <row r="610">
          <cell r="L610" t="str">
            <v>No. PAKET KONTRAK</v>
          </cell>
          <cell r="O610" t="str">
            <v>:</v>
          </cell>
        </row>
        <row r="611">
          <cell r="A611" t="str">
            <v>I.</v>
          </cell>
          <cell r="C611" t="str">
            <v>ASUMSI</v>
          </cell>
          <cell r="L611" t="str">
            <v>NAMA PAKET</v>
          </cell>
          <cell r="O611" t="str">
            <v>:</v>
          </cell>
        </row>
        <row r="612">
          <cell r="A612">
            <v>1</v>
          </cell>
          <cell r="C612" t="str">
            <v>Pekerjaan dilakukan secara mekanik/manual</v>
          </cell>
          <cell r="L612" t="str">
            <v>PROP / KAB / KODYA</v>
          </cell>
          <cell r="O612" t="str">
            <v>:</v>
          </cell>
        </row>
        <row r="613">
          <cell r="A613">
            <v>2</v>
          </cell>
          <cell r="C613" t="str">
            <v>Lokasi pekerjaan : sepanjang jalan</v>
          </cell>
          <cell r="L613" t="str">
            <v>ITEM PEMBAYARAN NO.</v>
          </cell>
          <cell r="O613" t="str">
            <v>:  2.3 (4)</v>
          </cell>
          <cell r="R613" t="str">
            <v>PERKIRAAN VOL. PEK.</v>
          </cell>
          <cell r="T613" t="str">
            <v>:</v>
          </cell>
          <cell r="U613">
            <v>1</v>
          </cell>
        </row>
        <row r="614">
          <cell r="A614">
            <v>3</v>
          </cell>
          <cell r="C614" t="str">
            <v>Diameter bagian dalam gorong-gorong</v>
          </cell>
          <cell r="G614" t="str">
            <v>d</v>
          </cell>
          <cell r="H614">
            <v>1.2</v>
          </cell>
          <cell r="I614" t="str">
            <v>m</v>
          </cell>
          <cell r="L614" t="str">
            <v>JENIS PEKERJAAN</v>
          </cell>
          <cell r="O614" t="str">
            <v>:  Gorong2 Pipa Beton Bertulang, 1 m &lt; diameter dalam &lt; 1.3 m</v>
          </cell>
          <cell r="R614" t="str">
            <v>TOTAL HARGA (Rp.)</v>
          </cell>
          <cell r="T614" t="str">
            <v>:</v>
          </cell>
          <cell r="U614">
            <v>447945.27138535964</v>
          </cell>
        </row>
        <row r="615">
          <cell r="A615">
            <v>4</v>
          </cell>
          <cell r="C615" t="str">
            <v>Jarak rata-rata Base Camp ke lokasi pekerjaan</v>
          </cell>
          <cell r="G615" t="str">
            <v>L</v>
          </cell>
          <cell r="H615">
            <v>8.7249999999999996</v>
          </cell>
          <cell r="I615" t="str">
            <v>Km</v>
          </cell>
          <cell r="L615" t="str">
            <v>SATUAN PEMBAYARAN</v>
          </cell>
          <cell r="O615" t="str">
            <v>:  M1</v>
          </cell>
          <cell r="Q615">
            <v>0</v>
          </cell>
          <cell r="R615" t="str">
            <v>% THD. BIAYA PROYEK</v>
          </cell>
          <cell r="T615" t="str">
            <v>:</v>
          </cell>
          <cell r="U615" t="e">
            <v>#DIV/0!</v>
          </cell>
        </row>
        <row r="616">
          <cell r="A616">
            <v>5</v>
          </cell>
          <cell r="C616" t="str">
            <v>Jam kerja efektif per-hari</v>
          </cell>
          <cell r="G616" t="str">
            <v>Tk</v>
          </cell>
          <cell r="H616">
            <v>7</v>
          </cell>
          <cell r="I616" t="str">
            <v>Jam</v>
          </cell>
        </row>
        <row r="617">
          <cell r="A617">
            <v>6</v>
          </cell>
          <cell r="C617" t="str">
            <v>Tebal gorong-gorong</v>
          </cell>
          <cell r="G617" t="str">
            <v>tg</v>
          </cell>
          <cell r="H617">
            <v>10</v>
          </cell>
          <cell r="I617" t="str">
            <v>Cm</v>
          </cell>
        </row>
        <row r="618">
          <cell r="Q618" t="str">
            <v>PERKIRAAN</v>
          </cell>
          <cell r="R618" t="str">
            <v>HARGA</v>
          </cell>
          <cell r="S618" t="str">
            <v>JUMLAH</v>
          </cell>
        </row>
        <row r="619">
          <cell r="A619" t="str">
            <v>II.</v>
          </cell>
          <cell r="C619" t="str">
            <v>URUTAN KERJA</v>
          </cell>
          <cell r="L619" t="str">
            <v>NO.</v>
          </cell>
          <cell r="N619" t="str">
            <v>KOMPONEN</v>
          </cell>
          <cell r="P619" t="str">
            <v>SATUAN</v>
          </cell>
          <cell r="Q619" t="str">
            <v>KUANTITAS</v>
          </cell>
          <cell r="R619" t="str">
            <v>SATUAN</v>
          </cell>
          <cell r="S619" t="str">
            <v>HARGA</v>
          </cell>
        </row>
        <row r="620">
          <cell r="A620">
            <v>1</v>
          </cell>
          <cell r="C620" t="str">
            <v>Gorong-gorong dicetak di Base Camp</v>
          </cell>
          <cell r="R620" t="str">
            <v>(Rp.)</v>
          </cell>
          <cell r="S620" t="str">
            <v>(Rp.)</v>
          </cell>
        </row>
        <row r="621">
          <cell r="A621">
            <v>2</v>
          </cell>
          <cell r="C621" t="str">
            <v>Dump Truck mengangkut gorong-gorong jadi</v>
          </cell>
        </row>
        <row r="622">
          <cell r="C622" t="str">
            <v>ke lapangan</v>
          </cell>
        </row>
        <row r="623">
          <cell r="A623">
            <v>3</v>
          </cell>
          <cell r="C623" t="str">
            <v>Dasar gorong-gorong digali sesuai kebutuhan dan ma-</v>
          </cell>
          <cell r="L623" t="str">
            <v>A.</v>
          </cell>
          <cell r="N623" t="str">
            <v>TENAGA</v>
          </cell>
        </row>
        <row r="624">
          <cell r="C624" t="str">
            <v>terial backfill dipadatkan dengan Tamper</v>
          </cell>
        </row>
        <row r="625">
          <cell r="A625">
            <v>4</v>
          </cell>
          <cell r="C625" t="str">
            <v>Tebal lapis porus pada dasar gorong-gorong pipa</v>
          </cell>
          <cell r="G625" t="str">
            <v>tp</v>
          </cell>
          <cell r="H625">
            <v>0.18</v>
          </cell>
          <cell r="I625" t="str">
            <v>M</v>
          </cell>
          <cell r="J625" t="str">
            <v xml:space="preserve"> Sand bedding</v>
          </cell>
          <cell r="L625" t="str">
            <v>1.</v>
          </cell>
          <cell r="N625" t="str">
            <v>Pekerja</v>
          </cell>
          <cell r="O625" t="str">
            <v>(L01)</v>
          </cell>
          <cell r="P625" t="str">
            <v>Jam</v>
          </cell>
          <cell r="Q625">
            <v>9.3333333333333339</v>
          </cell>
          <cell r="R625">
            <v>2857.14</v>
          </cell>
          <cell r="U625">
            <v>26666.639999999999</v>
          </cell>
        </row>
        <row r="626">
          <cell r="A626">
            <v>5</v>
          </cell>
          <cell r="C626" t="str">
            <v>Material pilihan untuk penimbunan kembali (padat)</v>
          </cell>
          <cell r="L626" t="str">
            <v>2.</v>
          </cell>
          <cell r="N626" t="str">
            <v>Tukang</v>
          </cell>
          <cell r="O626" t="str">
            <v>(L02)</v>
          </cell>
          <cell r="P626" t="str">
            <v>Jam</v>
          </cell>
          <cell r="Q626">
            <v>1.1666666666666667</v>
          </cell>
          <cell r="R626">
            <v>4285.71</v>
          </cell>
          <cell r="U626">
            <v>4999.9950000000008</v>
          </cell>
        </row>
        <row r="627">
          <cell r="A627">
            <v>6</v>
          </cell>
          <cell r="C627" t="str">
            <v>Sekelompok pekerja akan melaksanakan pekerjaan</v>
          </cell>
          <cell r="L627" t="str">
            <v>3.</v>
          </cell>
          <cell r="N627" t="str">
            <v>Mandor</v>
          </cell>
          <cell r="O627" t="str">
            <v>(L03)</v>
          </cell>
          <cell r="P627" t="str">
            <v>Jam</v>
          </cell>
          <cell r="Q627">
            <v>1.1666666666666667</v>
          </cell>
          <cell r="R627">
            <v>3214.29</v>
          </cell>
          <cell r="U627">
            <v>3750.0050000000001</v>
          </cell>
        </row>
        <row r="628">
          <cell r="C628" t="str">
            <v>dengan cara manual dengan menggunakan alat bantu</v>
          </cell>
        </row>
        <row r="629">
          <cell r="Q629" t="str">
            <v xml:space="preserve">JUMLAH HARGA TENAGA   </v>
          </cell>
          <cell r="U629">
            <v>35416.639999999999</v>
          </cell>
        </row>
        <row r="631">
          <cell r="A631" t="str">
            <v>III.</v>
          </cell>
          <cell r="C631" t="str">
            <v>PEMAKAIAN BAHAN, ALAT DAN TENAGA</v>
          </cell>
          <cell r="L631" t="str">
            <v>B.</v>
          </cell>
          <cell r="N631" t="str">
            <v>BAHAN</v>
          </cell>
        </row>
        <row r="632">
          <cell r="A632" t="str">
            <v xml:space="preserve">   1.</v>
          </cell>
          <cell r="C632" t="str">
            <v>BAHAN</v>
          </cell>
        </row>
        <row r="633">
          <cell r="C633" t="str">
            <v>Untuk mendapatkan 1 M' gorong-gorong diperlukan</v>
          </cell>
          <cell r="L633" t="str">
            <v>1.</v>
          </cell>
          <cell r="N633" t="str">
            <v>Beton K-300</v>
          </cell>
          <cell r="O633" t="str">
            <v>(EI-714)</v>
          </cell>
          <cell r="P633" t="str">
            <v>M3</v>
          </cell>
          <cell r="Q633">
            <v>0.40840704496667279</v>
          </cell>
          <cell r="R633">
            <v>652902.54982502444</v>
          </cell>
          <cell r="U633">
            <v>266650.00102524407</v>
          </cell>
        </row>
        <row r="634">
          <cell r="C634" t="str">
            <v>- Beton K-300 = (22/7*((2*tg/100+d)/2)^2)-(22/7*(d/2)^2))*1</v>
          </cell>
          <cell r="G634" t="str">
            <v>(EI-714)</v>
          </cell>
          <cell r="H634">
            <v>0.40840704496667279</v>
          </cell>
          <cell r="I634" t="str">
            <v>M3</v>
          </cell>
          <cell r="L634" t="str">
            <v>2.</v>
          </cell>
          <cell r="N634" t="str">
            <v>Baja Tulangan</v>
          </cell>
          <cell r="O634" t="str">
            <v>(M39)</v>
          </cell>
          <cell r="P634" t="str">
            <v>Kg</v>
          </cell>
          <cell r="Q634">
            <v>44.924774946334011</v>
          </cell>
          <cell r="R634">
            <v>4000</v>
          </cell>
          <cell r="U634">
            <v>179699.09978533603</v>
          </cell>
        </row>
        <row r="635">
          <cell r="C635" t="str">
            <v>- Baja Tulangan (asumsi 100kg/m3)</v>
          </cell>
          <cell r="G635" t="str">
            <v>(M39)</v>
          </cell>
          <cell r="H635">
            <v>44.924774946334011</v>
          </cell>
          <cell r="I635" t="str">
            <v>Kg</v>
          </cell>
          <cell r="L635" t="str">
            <v>3.</v>
          </cell>
          <cell r="N635" t="str">
            <v>Urugan Porus</v>
          </cell>
          <cell r="O635" t="str">
            <v>(EI-241)</v>
          </cell>
          <cell r="P635" t="str">
            <v>M3</v>
          </cell>
          <cell r="Q635">
            <v>0.41580000000000006</v>
          </cell>
          <cell r="R635">
            <v>186901.40625406182</v>
          </cell>
          <cell r="U635">
            <v>77713.604720438918</v>
          </cell>
        </row>
        <row r="636">
          <cell r="C636" t="str">
            <v>- Timbunan Porus      = {(tp*(0.4+2*tg/100+d+0.4)*1)*1.05}</v>
          </cell>
          <cell r="G636" t="str">
            <v>(EI-241)</v>
          </cell>
          <cell r="H636">
            <v>0.41580000000000006</v>
          </cell>
          <cell r="I636" t="str">
            <v>M3</v>
          </cell>
          <cell r="L636" t="str">
            <v>4.</v>
          </cell>
          <cell r="N636" t="str">
            <v>Mat. Pilihan</v>
          </cell>
          <cell r="O636" t="str">
            <v>(M09)</v>
          </cell>
          <cell r="P636" t="str">
            <v>M3</v>
          </cell>
          <cell r="Q636">
            <v>2.3100000000000005</v>
          </cell>
          <cell r="R636">
            <v>25000</v>
          </cell>
          <cell r="U636">
            <v>57750.000000000015</v>
          </cell>
        </row>
        <row r="637">
          <cell r="C637" t="str">
            <v>- Material Pilihan</v>
          </cell>
          <cell r="D637" t="str">
            <v>= ((2*tg/100+d+0.3)*(0.4+2*tg/100+d+0.4)</v>
          </cell>
          <cell r="G637" t="str">
            <v>(M09)</v>
          </cell>
          <cell r="H637">
            <v>2.3100000000000005</v>
          </cell>
          <cell r="I637" t="str">
            <v>M3</v>
          </cell>
          <cell r="J637" t="str">
            <v xml:space="preserve"> = Vp</v>
          </cell>
        </row>
        <row r="638">
          <cell r="D638" t="str">
            <v xml:space="preserve">   -(22/7*(0.5*(2*tg/100+d))^2))*1*1.05</v>
          </cell>
        </row>
        <row r="639">
          <cell r="A639" t="str">
            <v xml:space="preserve">   2.</v>
          </cell>
          <cell r="C639" t="str">
            <v>ALAT</v>
          </cell>
          <cell r="Q639" t="str">
            <v xml:space="preserve">JUMLAH HARGA BAHAN   </v>
          </cell>
          <cell r="U639">
            <v>581812.70553101902</v>
          </cell>
        </row>
        <row r="640">
          <cell r="A640" t="str">
            <v>2.a.</v>
          </cell>
          <cell r="C640" t="str">
            <v>TAMPER</v>
          </cell>
          <cell r="G640" t="str">
            <v>(E25)</v>
          </cell>
        </row>
        <row r="641">
          <cell r="C641" t="str">
            <v>Kecepatan</v>
          </cell>
          <cell r="G641" t="str">
            <v>V</v>
          </cell>
          <cell r="H641">
            <v>0.5</v>
          </cell>
          <cell r="I641" t="str">
            <v>Km / Jam</v>
          </cell>
          <cell r="L641" t="str">
            <v>C.</v>
          </cell>
          <cell r="N641" t="str">
            <v>PERALATAN</v>
          </cell>
        </row>
        <row r="642">
          <cell r="C642" t="str">
            <v>Efisiensi alat</v>
          </cell>
          <cell r="G642" t="str">
            <v>Fa</v>
          </cell>
          <cell r="H642">
            <v>0.83</v>
          </cell>
          <cell r="I642" t="str">
            <v>-</v>
          </cell>
        </row>
        <row r="643">
          <cell r="C643" t="str">
            <v>Lebar pemadatan</v>
          </cell>
          <cell r="G643" t="str">
            <v>Lb</v>
          </cell>
          <cell r="H643">
            <v>0.4</v>
          </cell>
          <cell r="I643" t="str">
            <v>M</v>
          </cell>
          <cell r="L643" t="str">
            <v>1.</v>
          </cell>
          <cell r="N643" t="str">
            <v>Tamper</v>
          </cell>
          <cell r="O643" t="str">
            <v>(E25)</v>
          </cell>
          <cell r="P643" t="str">
            <v>Jam</v>
          </cell>
          <cell r="Q643">
            <v>0.69578313253012058</v>
          </cell>
          <cell r="R643">
            <v>18672.16854694486</v>
          </cell>
          <cell r="U643">
            <v>12991.779922723685</v>
          </cell>
        </row>
        <row r="644">
          <cell r="C644" t="str">
            <v>Banyak lintasan</v>
          </cell>
          <cell r="G644" t="str">
            <v>n</v>
          </cell>
          <cell r="H644">
            <v>10</v>
          </cell>
          <cell r="I644" t="str">
            <v>lintasan</v>
          </cell>
          <cell r="L644" t="str">
            <v>2.</v>
          </cell>
          <cell r="N644" t="str">
            <v>Dump Truck</v>
          </cell>
          <cell r="O644" t="str">
            <v>(E08)</v>
          </cell>
          <cell r="P644" t="str">
            <v>Jam</v>
          </cell>
          <cell r="Q644">
            <v>0.36926455823293175</v>
          </cell>
          <cell r="R644">
            <v>153645.58193291764</v>
          </cell>
          <cell r="U644">
            <v>56735.867936900555</v>
          </cell>
        </row>
        <row r="645">
          <cell r="C645" t="str">
            <v>Tebal lapis hamparan</v>
          </cell>
          <cell r="G645" t="str">
            <v>tp</v>
          </cell>
          <cell r="H645">
            <v>0.2</v>
          </cell>
          <cell r="I645" t="str">
            <v>M</v>
          </cell>
          <cell r="L645" t="str">
            <v>3.</v>
          </cell>
          <cell r="N645" t="str">
            <v>Alat  Bantu</v>
          </cell>
          <cell r="P645" t="str">
            <v>Ls</v>
          </cell>
          <cell r="Q645">
            <v>1</v>
          </cell>
          <cell r="R645">
            <v>1000</v>
          </cell>
          <cell r="U645">
            <v>1000</v>
          </cell>
        </row>
        <row r="648">
          <cell r="C648" t="str">
            <v>Kap. Prod. / Jam   =</v>
          </cell>
          <cell r="D648" t="str">
            <v>v x 1000 x Fa x Lb x 60</v>
          </cell>
          <cell r="G648" t="str">
            <v>Q1</v>
          </cell>
          <cell r="H648">
            <v>3.3200000000000003</v>
          </cell>
          <cell r="I648" t="str">
            <v xml:space="preserve">M3 / Jam </v>
          </cell>
        </row>
        <row r="649">
          <cell r="D649" t="str">
            <v xml:space="preserve">    n x tp</v>
          </cell>
        </row>
        <row r="651">
          <cell r="C651" t="str">
            <v>Koefisien Alat / m'</v>
          </cell>
          <cell r="D651" t="str">
            <v xml:space="preserve"> =  1  :  Q1 x Vp</v>
          </cell>
          <cell r="G651" t="str">
            <v>(E25)</v>
          </cell>
          <cell r="H651">
            <v>0.69578313253012058</v>
          </cell>
          <cell r="I651" t="str">
            <v>jam</v>
          </cell>
          <cell r="Q651" t="str">
            <v xml:space="preserve">JUMLAH HARGA PERALATAN   </v>
          </cell>
          <cell r="U651">
            <v>70727.647859624238</v>
          </cell>
        </row>
        <row r="653">
          <cell r="A653" t="str">
            <v>2.b.</v>
          </cell>
          <cell r="C653" t="str">
            <v>DUMP TRUCK</v>
          </cell>
          <cell r="G653" t="str">
            <v>(E08)</v>
          </cell>
          <cell r="L653" t="str">
            <v>D.</v>
          </cell>
          <cell r="N653" t="str">
            <v>JUMLAH HARGA TENAGA, BAHAN DAN PERALATAN  ( A + B + C )</v>
          </cell>
          <cell r="U653">
            <v>687956.99339064327</v>
          </cell>
        </row>
        <row r="654">
          <cell r="C654" t="str">
            <v>Kapasitas bak sekali muat</v>
          </cell>
          <cell r="G654" t="str">
            <v>V</v>
          </cell>
          <cell r="H654">
            <v>4</v>
          </cell>
          <cell r="I654" t="str">
            <v>Buah/M'</v>
          </cell>
          <cell r="L654" t="str">
            <v>E.</v>
          </cell>
          <cell r="N654" t="str">
            <v>OVERHEAD &amp; PROFIT</v>
          </cell>
          <cell r="P654">
            <v>10</v>
          </cell>
          <cell r="Q654" t="str">
            <v>%  x  D</v>
          </cell>
          <cell r="U654">
            <v>68795.699339064333</v>
          </cell>
        </row>
        <row r="655">
          <cell r="C655" t="str">
            <v>Faktor efisiensi alat</v>
          </cell>
          <cell r="G655" t="str">
            <v>Fa</v>
          </cell>
          <cell r="H655">
            <v>0.83</v>
          </cell>
          <cell r="L655" t="str">
            <v>F.</v>
          </cell>
          <cell r="N655" t="str">
            <v>HARGA SATUAN PEKERJAAN  ( D + E )</v>
          </cell>
          <cell r="U655">
            <v>756752.69272970757</v>
          </cell>
        </row>
        <row r="656">
          <cell r="C656" t="str">
            <v>Kecepatanrata-rata bermuatan</v>
          </cell>
          <cell r="G656" t="str">
            <v>v1</v>
          </cell>
          <cell r="H656">
            <v>40</v>
          </cell>
          <cell r="L656" t="str">
            <v>Note: 1</v>
          </cell>
          <cell r="N656" t="str">
            <v>SATUAN dapat berdasarkan atas jam operasi untuk Tenaga Kerja dan Peralatan, volume dan/atau ukuran</v>
          </cell>
        </row>
        <row r="657">
          <cell r="C657" t="str">
            <v>Kecepatan rata-rata kosong</v>
          </cell>
          <cell r="G657" t="str">
            <v>v2</v>
          </cell>
          <cell r="H657">
            <v>50</v>
          </cell>
          <cell r="N657" t="str">
            <v>berat untuk bahan-bahan.</v>
          </cell>
        </row>
        <row r="658">
          <cell r="C658" t="str">
            <v>Waktu siklus    :</v>
          </cell>
          <cell r="G658" t="str">
            <v>Ts</v>
          </cell>
          <cell r="L658">
            <v>2</v>
          </cell>
          <cell r="N658" t="str">
            <v>Kuantitas satuan adalah kuantitas setiap komponen untuk menyelesaikan satu satuan pekerjaan dari nomor</v>
          </cell>
        </row>
        <row r="659">
          <cell r="C659" t="str">
            <v>- Waktu  tempuh in  si    = (L : v1 ) x 60</v>
          </cell>
          <cell r="G659" t="str">
            <v>T1</v>
          </cell>
          <cell r="H659">
            <v>13.087499999999999</v>
          </cell>
          <cell r="I659" t="str">
            <v>menit</v>
          </cell>
          <cell r="N659" t="str">
            <v>mata pembayaran.</v>
          </cell>
        </row>
        <row r="660">
          <cell r="C660" t="str">
            <v>-  Waktutempuh kosong  = (L : v2)  x  60</v>
          </cell>
          <cell r="G660" t="str">
            <v>T2</v>
          </cell>
          <cell r="H660">
            <v>10.469999999999999</v>
          </cell>
          <cell r="I660" t="str">
            <v>menit</v>
          </cell>
          <cell r="L660">
            <v>3</v>
          </cell>
          <cell r="N660" t="str">
            <v>Biaya satuan untuk peralatan sudah termasuk bahan bakar, bahan habis dipakai dan operator.</v>
          </cell>
        </row>
        <row r="661">
          <cell r="C661" t="str">
            <v>- Muat, bongkar dan lain-lain</v>
          </cell>
          <cell r="G661" t="str">
            <v>T3</v>
          </cell>
          <cell r="H661">
            <v>50</v>
          </cell>
          <cell r="I661" t="str">
            <v>menit</v>
          </cell>
          <cell r="L661">
            <v>4</v>
          </cell>
          <cell r="N661" t="str">
            <v>Biaya satuan sudah termasuk pengeluaran untuk seluruh pajak yang berkaitan (tetapi tidak termasuk PPN</v>
          </cell>
        </row>
        <row r="662">
          <cell r="G662" t="str">
            <v>Ts</v>
          </cell>
          <cell r="H662">
            <v>73.557500000000005</v>
          </cell>
          <cell r="I662" t="str">
            <v>menit</v>
          </cell>
          <cell r="N662" t="str">
            <v>yang dibayar dari kontrak) dan biaya-biaya lainnya.</v>
          </cell>
        </row>
        <row r="663">
          <cell r="J663" t="str">
            <v>Berlanjut ke halaman berikut</v>
          </cell>
        </row>
        <row r="664">
          <cell r="A664" t="str">
            <v>ITEM PEMBAYARAN NO.</v>
          </cell>
          <cell r="D664" t="str">
            <v>:  2.3 (4)</v>
          </cell>
          <cell r="J664" t="str">
            <v>Analisa EI-234</v>
          </cell>
        </row>
        <row r="665">
          <cell r="A665" t="str">
            <v>JENIS PEKERJAAN</v>
          </cell>
          <cell r="D665" t="str">
            <v>:  Gorong2 Pipa Beton Bertulang, 1 m &lt; diameter dalam &lt; 1.3 m</v>
          </cell>
        </row>
        <row r="666">
          <cell r="A666" t="str">
            <v>SATUAN PEMBAYARAN</v>
          </cell>
          <cell r="D666" t="str">
            <v>:  M1</v>
          </cell>
          <cell r="J666" t="str">
            <v xml:space="preserve">         URAIAN ANALISA HARGA SATUAN</v>
          </cell>
        </row>
        <row r="667">
          <cell r="J667" t="str">
            <v>Lanjutan</v>
          </cell>
        </row>
        <row r="669">
          <cell r="A669" t="str">
            <v>No.</v>
          </cell>
          <cell r="C669" t="str">
            <v>U R A I A N</v>
          </cell>
          <cell r="G669" t="str">
            <v>KODE</v>
          </cell>
          <cell r="H669" t="str">
            <v>KOEF.</v>
          </cell>
          <cell r="I669" t="str">
            <v>SATUAN</v>
          </cell>
          <cell r="J669" t="str">
            <v>KETERANGAN</v>
          </cell>
        </row>
        <row r="672">
          <cell r="C672" t="str">
            <v>Kapasitas Produksi / Jam   =</v>
          </cell>
          <cell r="E672" t="str">
            <v>V x Fa x 60</v>
          </cell>
          <cell r="G672" t="str">
            <v>Q2</v>
          </cell>
          <cell r="H672">
            <v>2.7080855113346698</v>
          </cell>
          <cell r="I672" t="str">
            <v xml:space="preserve">M' / Jam </v>
          </cell>
        </row>
        <row r="673">
          <cell r="E673" t="str">
            <v xml:space="preserve">    Ts</v>
          </cell>
        </row>
        <row r="675">
          <cell r="C675" t="str">
            <v>Koefisien Alat / m'</v>
          </cell>
          <cell r="D675" t="str">
            <v xml:space="preserve"> =  1  :  Q2</v>
          </cell>
          <cell r="G675" t="str">
            <v>(E08)</v>
          </cell>
          <cell r="H675">
            <v>0.36926455823293175</v>
          </cell>
          <cell r="I675" t="str">
            <v>jam</v>
          </cell>
        </row>
        <row r="678">
          <cell r="A678" t="str">
            <v>2.c.</v>
          </cell>
          <cell r="C678" t="str">
            <v>ALAT  BANTU</v>
          </cell>
        </row>
        <row r="679">
          <cell r="C679" t="str">
            <v>Diperlukan alat-alat bantu kecil</v>
          </cell>
          <cell r="J679" t="str">
            <v>Lump Sump</v>
          </cell>
        </row>
        <row r="680">
          <cell r="C680" t="str">
            <v>- Sekop    =         3   buah</v>
          </cell>
        </row>
        <row r="681">
          <cell r="C681" t="str">
            <v>- Pacul     =         3   buah</v>
          </cell>
        </row>
        <row r="682">
          <cell r="C682" t="str">
            <v>- Alat-alat kecil lain</v>
          </cell>
        </row>
        <row r="684">
          <cell r="A684" t="str">
            <v xml:space="preserve">   3.</v>
          </cell>
          <cell r="C684" t="str">
            <v>TENAGA</v>
          </cell>
        </row>
        <row r="685">
          <cell r="C685" t="str">
            <v>Produksi Gorong-gorong / hari</v>
          </cell>
          <cell r="G685" t="str">
            <v>Qt</v>
          </cell>
          <cell r="H685">
            <v>6</v>
          </cell>
          <cell r="I685" t="str">
            <v>M'</v>
          </cell>
        </row>
        <row r="686">
          <cell r="C686" t="str">
            <v>Kebutuhan tenaga :</v>
          </cell>
        </row>
        <row r="687">
          <cell r="D687" t="str">
            <v>- Pekerja</v>
          </cell>
          <cell r="G687" t="str">
            <v>P</v>
          </cell>
          <cell r="H687">
            <v>8</v>
          </cell>
          <cell r="I687" t="str">
            <v>orang</v>
          </cell>
        </row>
        <row r="688">
          <cell r="D688" t="str">
            <v>- Tukang</v>
          </cell>
          <cell r="G688" t="str">
            <v>T</v>
          </cell>
          <cell r="H688">
            <v>1</v>
          </cell>
          <cell r="I688" t="str">
            <v>orang</v>
          </cell>
        </row>
        <row r="689">
          <cell r="D689" t="str">
            <v>- Mandor</v>
          </cell>
          <cell r="G689" t="str">
            <v>M</v>
          </cell>
          <cell r="H689">
            <v>1</v>
          </cell>
          <cell r="I689" t="str">
            <v>orang</v>
          </cell>
        </row>
        <row r="691">
          <cell r="C691" t="str">
            <v>Koefisien tenaga / M'   :</v>
          </cell>
        </row>
        <row r="692">
          <cell r="D692" t="str">
            <v>- Pekerja</v>
          </cell>
          <cell r="E692" t="str">
            <v>= (Tk x P) : Qt</v>
          </cell>
          <cell r="G692" t="str">
            <v>(L01)</v>
          </cell>
          <cell r="H692">
            <v>9.3333333333333339</v>
          </cell>
          <cell r="I692" t="str">
            <v>jam</v>
          </cell>
        </row>
        <row r="693">
          <cell r="D693" t="str">
            <v>- Tukang</v>
          </cell>
          <cell r="E693" t="str">
            <v>= (Tk x T) : Qt</v>
          </cell>
          <cell r="G693" t="str">
            <v>(L02)</v>
          </cell>
          <cell r="H693">
            <v>1.1666666666666667</v>
          </cell>
          <cell r="I693" t="str">
            <v>jam</v>
          </cell>
        </row>
        <row r="694">
          <cell r="D694" t="str">
            <v>- Mandor</v>
          </cell>
          <cell r="E694" t="str">
            <v>= (Tk x M) : Qt</v>
          </cell>
          <cell r="G694" t="str">
            <v>(L03)</v>
          </cell>
          <cell r="H694">
            <v>1.1666666666666667</v>
          </cell>
          <cell r="I694" t="str">
            <v>jam</v>
          </cell>
        </row>
        <row r="696">
          <cell r="A696" t="str">
            <v>4.</v>
          </cell>
          <cell r="C696" t="str">
            <v>HARGA DASAR SATUAN UPAH, BAHAN DAN ALAT</v>
          </cell>
        </row>
        <row r="697">
          <cell r="C697" t="str">
            <v>Lihat lampiran.</v>
          </cell>
        </row>
        <row r="700">
          <cell r="A700" t="str">
            <v>5.</v>
          </cell>
          <cell r="C700" t="str">
            <v>ANALISA HARGA SATUAN PEKERJAAN</v>
          </cell>
        </row>
        <row r="701">
          <cell r="C701" t="str">
            <v>Lihat perhitungan dalam FORMULIR STANDAR UNTUK</v>
          </cell>
        </row>
        <row r="702">
          <cell r="C702" t="str">
            <v>PEREKEMAN ANALISA MASING-MASING HARGA</v>
          </cell>
        </row>
        <row r="703">
          <cell r="C703" t="str">
            <v>SATUAN.</v>
          </cell>
        </row>
        <row r="704">
          <cell r="C704" t="str">
            <v>Didapat Harga Satuan Pekerjaan :</v>
          </cell>
        </row>
        <row r="706">
          <cell r="C706" t="str">
            <v xml:space="preserve">Rp.  </v>
          </cell>
          <cell r="D706">
            <v>756752.69272970757</v>
          </cell>
          <cell r="E706" t="str">
            <v xml:space="preserve"> / M'</v>
          </cell>
        </row>
        <row r="709">
          <cell r="A709" t="str">
            <v>6.</v>
          </cell>
          <cell r="C709" t="str">
            <v>WAKTU PELAKSANAAN YANG DIPERLUKAN</v>
          </cell>
        </row>
        <row r="710">
          <cell r="C710" t="str">
            <v>Masa Pelaksanaan :</v>
          </cell>
          <cell r="D710" t="str">
            <v>. . . . . . . . . . . .</v>
          </cell>
          <cell r="E710" t="str">
            <v>bulan</v>
          </cell>
        </row>
        <row r="712">
          <cell r="A712" t="str">
            <v>7.</v>
          </cell>
          <cell r="C712" t="str">
            <v>VOLUME PEKERJAAN YANG DIPERLUKAN</v>
          </cell>
        </row>
        <row r="713">
          <cell r="C713" t="str">
            <v>Volume pekerjaan  :</v>
          </cell>
          <cell r="D713">
            <v>1</v>
          </cell>
          <cell r="E713" t="str">
            <v>M'</v>
          </cell>
        </row>
        <row r="723">
          <cell r="A723" t="str">
            <v>ITEM PEMBAYARAN NO.</v>
          </cell>
          <cell r="D723" t="str">
            <v>:  2.3 (5)</v>
          </cell>
          <cell r="J723" t="str">
            <v>Analisa EI-236</v>
          </cell>
        </row>
        <row r="724">
          <cell r="A724" t="str">
            <v>JENIS PEKERJAAN</v>
          </cell>
          <cell r="D724" t="str">
            <v>: Gorong-Gorong Pipa Beton Bertulang, 1,3  m &lt; diameter dalam &lt; 1,5 m</v>
          </cell>
        </row>
        <row r="725">
          <cell r="A725" t="str">
            <v>SATUAN PEMBAYARAN</v>
          </cell>
          <cell r="D725" t="str">
            <v>: M1</v>
          </cell>
          <cell r="J725" t="str">
            <v xml:space="preserve">         URAIAN ANALISA HARGA SATUAN</v>
          </cell>
        </row>
        <row r="727">
          <cell r="A727" t="str">
            <v>ITEM PEMBAYARAN NO.</v>
          </cell>
          <cell r="D727" t="str">
            <v>:  2.3 (6)</v>
          </cell>
          <cell r="J727" t="str">
            <v>Analisa EI-236</v>
          </cell>
        </row>
        <row r="728">
          <cell r="A728" t="str">
            <v>JENIS PEKERJAAN</v>
          </cell>
          <cell r="D728" t="str">
            <v>: Gorong-Gorong Pipa Beton Bertulang, 1,5  m &lt; diameter dalam &lt;  2,3 m</v>
          </cell>
        </row>
        <row r="729">
          <cell r="A729" t="str">
            <v>SATUAN PEMBAYARAN</v>
          </cell>
          <cell r="D729" t="str">
            <v>: M1</v>
          </cell>
          <cell r="J729" t="str">
            <v xml:space="preserve">         URAIAN ANALISA HARGA SATUAN</v>
          </cell>
        </row>
        <row r="734">
          <cell r="A734" t="str">
            <v>ITEM PEMBAYARAN NO.</v>
          </cell>
          <cell r="D734" t="str">
            <v>:  2.3 (7)</v>
          </cell>
          <cell r="J734" t="str">
            <v>Analisa EI-236</v>
          </cell>
        </row>
        <row r="735">
          <cell r="A735" t="str">
            <v>JENIS PEKERJAAN</v>
          </cell>
          <cell r="D735" t="str">
            <v>:  Gorong2 Baja Bergelombang dengan dimensi … (mengacu pada SNI 03-6719-2002)</v>
          </cell>
        </row>
        <row r="736">
          <cell r="A736" t="str">
            <v>SATUAN PEMBAYARAN</v>
          </cell>
          <cell r="D736" t="str">
            <v>:  Ton</v>
          </cell>
          <cell r="J736" t="str">
            <v xml:space="preserve">         URAIAN ANALISA HARGA SATUAN</v>
          </cell>
        </row>
        <row r="739">
          <cell r="A739" t="str">
            <v>No.</v>
          </cell>
          <cell r="C739" t="str">
            <v>U R A I A N</v>
          </cell>
          <cell r="G739" t="str">
            <v>KODE</v>
          </cell>
          <cell r="H739" t="str">
            <v>KOEF.</v>
          </cell>
          <cell r="I739" t="str">
            <v>SATUAN</v>
          </cell>
          <cell r="J739" t="str">
            <v>KETERANGAN</v>
          </cell>
        </row>
        <row r="742">
          <cell r="A742" t="str">
            <v>I.</v>
          </cell>
          <cell r="C742" t="str">
            <v>ASUMSI</v>
          </cell>
        </row>
        <row r="743">
          <cell r="A743">
            <v>1</v>
          </cell>
          <cell r="C743" t="str">
            <v>Pekerjaan dilakukan secara mekanik/manual</v>
          </cell>
        </row>
        <row r="744">
          <cell r="A744">
            <v>2</v>
          </cell>
          <cell r="C744" t="str">
            <v>Lokasi pekerjaan : sepanjang jalan</v>
          </cell>
        </row>
        <row r="745">
          <cell r="A745">
            <v>3</v>
          </cell>
          <cell r="C745" t="str">
            <v>Diameter gorong-gorong baja</v>
          </cell>
          <cell r="G745" t="str">
            <v>d</v>
          </cell>
          <cell r="H745">
            <v>1</v>
          </cell>
          <cell r="I745" t="str">
            <v>m</v>
          </cell>
        </row>
        <row r="746">
          <cell r="A746">
            <v>4</v>
          </cell>
          <cell r="C746" t="str">
            <v>Jarak rata-rata Base Camp ke lokasi pekerjaan</v>
          </cell>
          <cell r="G746" t="str">
            <v>L</v>
          </cell>
          <cell r="H746">
            <v>8.7249999999999996</v>
          </cell>
          <cell r="I746" t="str">
            <v>Km</v>
          </cell>
        </row>
        <row r="747">
          <cell r="A747">
            <v>5</v>
          </cell>
          <cell r="C747" t="str">
            <v>Jam kerja efektif per-hari</v>
          </cell>
          <cell r="G747" t="str">
            <v>Tk</v>
          </cell>
          <cell r="H747">
            <v>7</v>
          </cell>
          <cell r="I747" t="str">
            <v>Jam</v>
          </cell>
        </row>
        <row r="748">
          <cell r="A748">
            <v>6</v>
          </cell>
          <cell r="C748" t="str">
            <v>Tebal gorong-gorong</v>
          </cell>
          <cell r="G748" t="str">
            <v>tg</v>
          </cell>
          <cell r="H748">
            <v>0.25</v>
          </cell>
          <cell r="I748" t="str">
            <v>Cm</v>
          </cell>
        </row>
        <row r="749">
          <cell r="A749">
            <v>7</v>
          </cell>
          <cell r="C749" t="str">
            <v>BJ Pipa Baja Bergelombang</v>
          </cell>
          <cell r="G749" t="str">
            <v>BJp</v>
          </cell>
          <cell r="H749">
            <v>7.9</v>
          </cell>
          <cell r="I749" t="str">
            <v>T/m3</v>
          </cell>
        </row>
        <row r="750">
          <cell r="G750" t="str">
            <v>BJp1</v>
          </cell>
          <cell r="H750">
            <v>0.12445321428571117</v>
          </cell>
          <cell r="I750" t="str">
            <v>T/m'</v>
          </cell>
        </row>
        <row r="751">
          <cell r="A751" t="str">
            <v>II.</v>
          </cell>
          <cell r="C751" t="str">
            <v>URUTAN KERJA</v>
          </cell>
        </row>
        <row r="753">
          <cell r="A753">
            <v>1</v>
          </cell>
          <cell r="C753" t="str">
            <v>Gorong-gorong baja diterima dari pemasok</v>
          </cell>
        </row>
        <row r="754">
          <cell r="C754" t="str">
            <v>di lokasi pekerjaan</v>
          </cell>
        </row>
        <row r="755">
          <cell r="A755">
            <v>3</v>
          </cell>
          <cell r="C755" t="str">
            <v>Dasar gorong-gorong digali sesuai kebutuhan dan ma-</v>
          </cell>
        </row>
        <row r="756">
          <cell r="C756" t="str">
            <v>terial backfill dipadatkan dengan Tamper</v>
          </cell>
        </row>
        <row r="757">
          <cell r="A757">
            <v>4</v>
          </cell>
          <cell r="C757" t="str">
            <v>Tebal lapis porus pada dasar gorong-gorong baja</v>
          </cell>
          <cell r="G757" t="str">
            <v>tp</v>
          </cell>
          <cell r="H757">
            <v>0.15</v>
          </cell>
          <cell r="I757" t="str">
            <v>M</v>
          </cell>
        </row>
        <row r="758">
          <cell r="A758">
            <v>5</v>
          </cell>
          <cell r="C758" t="str">
            <v>Material pilihan untuk penimbunan kembali (padat)</v>
          </cell>
        </row>
        <row r="759">
          <cell r="A759">
            <v>6</v>
          </cell>
          <cell r="C759" t="str">
            <v>Sekelompok pekerja akan melaksanakan pekerjaan</v>
          </cell>
        </row>
        <row r="760">
          <cell r="C760" t="str">
            <v>dengan cara manual dengan menggunakan alat bantu</v>
          </cell>
        </row>
        <row r="762">
          <cell r="A762" t="str">
            <v>III.</v>
          </cell>
          <cell r="C762" t="str">
            <v>PEMAKAIAN BAHAN, ALAT DAN TENAGA</v>
          </cell>
        </row>
        <row r="763">
          <cell r="A763" t="str">
            <v xml:space="preserve">   1.</v>
          </cell>
          <cell r="C763" t="str">
            <v>BAHAN</v>
          </cell>
        </row>
        <row r="764">
          <cell r="C764" t="str">
            <v>Untuk mendapatkan 1 M' gorong-gorong diperlukan</v>
          </cell>
        </row>
        <row r="765">
          <cell r="C765" t="str">
            <v>- Baja Bergelombang</v>
          </cell>
          <cell r="G765" t="str">
            <v>(M46)</v>
          </cell>
          <cell r="H765">
            <v>1050</v>
          </cell>
          <cell r="I765" t="str">
            <v>Kg</v>
          </cell>
        </row>
        <row r="766">
          <cell r="C766" t="str">
            <v>- Urugan Porus = {(tp*(0.5+2*tg/100+d+0.5)*1)*1.05} x (1/BJp1)</v>
          </cell>
          <cell r="G766" t="str">
            <v>(EI-241)</v>
          </cell>
          <cell r="H766">
            <v>2.5373993095512715</v>
          </cell>
          <cell r="I766" t="str">
            <v>M3</v>
          </cell>
        </row>
        <row r="767">
          <cell r="C767" t="str">
            <v>- Mat. Pilihan = {((2*tg/100+d+0.5)*(0.5+2*tg/100+d+0.5)</v>
          </cell>
          <cell r="G767" t="str">
            <v>(M09)</v>
          </cell>
          <cell r="H767">
            <v>18.763120248860478</v>
          </cell>
          <cell r="I767" t="str">
            <v>M3</v>
          </cell>
          <cell r="J767" t="str">
            <v xml:space="preserve"> = Vp</v>
          </cell>
        </row>
        <row r="768">
          <cell r="C768" t="str">
            <v xml:space="preserve">                      -(22/7*(0.5*(2*tg/100+d))^2)*1)*1.05} x (1/BJp1)</v>
          </cell>
        </row>
        <row r="770">
          <cell r="A770" t="str">
            <v xml:space="preserve">   2.</v>
          </cell>
          <cell r="C770" t="str">
            <v>ALAT</v>
          </cell>
        </row>
        <row r="771">
          <cell r="A771" t="str">
            <v>2.a.</v>
          </cell>
          <cell r="C771" t="str">
            <v>TAMPER</v>
          </cell>
          <cell r="G771" t="str">
            <v>(E25)</v>
          </cell>
        </row>
        <row r="772">
          <cell r="C772" t="str">
            <v>Kecepatan</v>
          </cell>
          <cell r="G772" t="str">
            <v>v</v>
          </cell>
          <cell r="H772">
            <v>0.5</v>
          </cell>
          <cell r="I772" t="str">
            <v>Km / Jam</v>
          </cell>
        </row>
        <row r="773">
          <cell r="C773" t="str">
            <v>Efisiensi alat</v>
          </cell>
          <cell r="G773" t="str">
            <v>Fa</v>
          </cell>
          <cell r="H773">
            <v>0.83</v>
          </cell>
          <cell r="I773" t="str">
            <v>-</v>
          </cell>
        </row>
        <row r="774">
          <cell r="C774" t="str">
            <v>Lebar pemadatan</v>
          </cell>
          <cell r="G774" t="str">
            <v>Lb</v>
          </cell>
          <cell r="H774">
            <v>0.4</v>
          </cell>
          <cell r="I774" t="str">
            <v>M</v>
          </cell>
        </row>
        <row r="775">
          <cell r="C775" t="str">
            <v>Banyak lintasan</v>
          </cell>
          <cell r="G775" t="str">
            <v>n</v>
          </cell>
          <cell r="H775">
            <v>10</v>
          </cell>
          <cell r="I775" t="str">
            <v>lintasan</v>
          </cell>
        </row>
        <row r="776">
          <cell r="C776" t="str">
            <v>Tebal lapis hamparan</v>
          </cell>
          <cell r="G776" t="str">
            <v>tp</v>
          </cell>
          <cell r="H776">
            <v>0.2</v>
          </cell>
          <cell r="I776" t="str">
            <v>M</v>
          </cell>
        </row>
        <row r="779">
          <cell r="C779" t="str">
            <v>Kap. Prod. / Jam   =</v>
          </cell>
          <cell r="D779" t="str">
            <v>v x 1000 x Fa x Lb x 60</v>
          </cell>
          <cell r="G779" t="str">
            <v>Q1</v>
          </cell>
          <cell r="H779">
            <v>3.3200000000000003</v>
          </cell>
          <cell r="I779" t="str">
            <v xml:space="preserve">M3 / Jam </v>
          </cell>
        </row>
        <row r="780">
          <cell r="D780" t="str">
            <v xml:space="preserve">    n x tp</v>
          </cell>
        </row>
        <row r="782">
          <cell r="C782" t="str">
            <v>Koefisien Alat / T</v>
          </cell>
          <cell r="D782" t="str">
            <v xml:space="preserve"> =  1  :  Q1 x Vp</v>
          </cell>
          <cell r="G782" t="str">
            <v>(E25)</v>
          </cell>
          <cell r="H782">
            <v>0.76427690046725039</v>
          </cell>
          <cell r="I782" t="str">
            <v>jam</v>
          </cell>
        </row>
        <row r="785">
          <cell r="A785" t="str">
            <v>2.c.</v>
          </cell>
          <cell r="C785" t="str">
            <v>ALAT  BANTU</v>
          </cell>
        </row>
        <row r="786">
          <cell r="C786" t="str">
            <v>Diperlukan alat-alat bantu kecil</v>
          </cell>
          <cell r="J786" t="str">
            <v>Lump Sump</v>
          </cell>
        </row>
        <row r="787">
          <cell r="C787" t="str">
            <v>- Sekop    =         3   buah</v>
          </cell>
        </row>
        <row r="788">
          <cell r="C788" t="str">
            <v>- Pacul     =         3   buah</v>
          </cell>
        </row>
        <row r="789">
          <cell r="C789" t="str">
            <v>- Alat-alat kecil lain</v>
          </cell>
        </row>
        <row r="794">
          <cell r="J794" t="str">
            <v>Berlanjut ke halaman berikut</v>
          </cell>
        </row>
        <row r="795">
          <cell r="A795" t="str">
            <v>ITEM PEMBAYARAN NO.</v>
          </cell>
          <cell r="D795" t="str">
            <v>:  2.3 (7)</v>
          </cell>
          <cell r="J795" t="str">
            <v>Analisa EI-236</v>
          </cell>
        </row>
        <row r="796">
          <cell r="A796" t="str">
            <v>JENIS PEKERJAAN</v>
          </cell>
          <cell r="D796" t="str">
            <v>:  Gorong2 Baja Bergelombang dengan dimensi … (mengacu pada SNI 03-6719-2002)</v>
          </cell>
        </row>
        <row r="797">
          <cell r="A797" t="str">
            <v>SATUAN PEMBAYARAN</v>
          </cell>
          <cell r="D797" t="str">
            <v>:  Ton</v>
          </cell>
          <cell r="J797" t="str">
            <v xml:space="preserve">         URAIAN ANALISA HARGA SATUAN</v>
          </cell>
        </row>
        <row r="798">
          <cell r="J798" t="str">
            <v>Lanjutan</v>
          </cell>
        </row>
        <row r="800">
          <cell r="A800" t="str">
            <v>No.</v>
          </cell>
          <cell r="C800" t="str">
            <v>U R A I A N</v>
          </cell>
          <cell r="G800" t="str">
            <v>KODE</v>
          </cell>
          <cell r="H800" t="str">
            <v>KOEF.</v>
          </cell>
          <cell r="I800" t="str">
            <v>SATUAN</v>
          </cell>
          <cell r="J800" t="str">
            <v>KETERANGAN</v>
          </cell>
        </row>
        <row r="803">
          <cell r="A803" t="str">
            <v xml:space="preserve">   3.</v>
          </cell>
          <cell r="C803" t="str">
            <v>TENAGA</v>
          </cell>
        </row>
        <row r="804">
          <cell r="C804" t="str">
            <v xml:space="preserve">Produksi Gorong-gorong / hari </v>
          </cell>
          <cell r="G804" t="str">
            <v>Qt</v>
          </cell>
          <cell r="H804">
            <v>1.3</v>
          </cell>
          <cell r="I804" t="str">
            <v>Ton</v>
          </cell>
          <cell r="J804">
            <v>10</v>
          </cell>
        </row>
        <row r="805">
          <cell r="J805" t="str">
            <v>M' per hari</v>
          </cell>
        </row>
        <row r="806">
          <cell r="C806" t="str">
            <v>Kebutuhan tenaga :</v>
          </cell>
        </row>
        <row r="807">
          <cell r="D807" t="str">
            <v>- Pekerja</v>
          </cell>
          <cell r="G807" t="str">
            <v>P</v>
          </cell>
          <cell r="H807">
            <v>12</v>
          </cell>
          <cell r="I807" t="str">
            <v>orang</v>
          </cell>
        </row>
        <row r="808">
          <cell r="D808" t="str">
            <v>- Tukang</v>
          </cell>
          <cell r="G808" t="str">
            <v>T</v>
          </cell>
          <cell r="H808">
            <v>1</v>
          </cell>
          <cell r="I808" t="str">
            <v>orang</v>
          </cell>
        </row>
        <row r="809">
          <cell r="D809" t="str">
            <v>- Mandor</v>
          </cell>
          <cell r="G809" t="str">
            <v>M</v>
          </cell>
          <cell r="H809">
            <v>1</v>
          </cell>
          <cell r="I809" t="str">
            <v>orang</v>
          </cell>
        </row>
        <row r="811">
          <cell r="C811" t="str">
            <v>Koefisien tenaga / Ton   :</v>
          </cell>
        </row>
        <row r="812">
          <cell r="D812" t="str">
            <v>- Pekerja</v>
          </cell>
          <cell r="E812" t="str">
            <v>= (Tk x P) : Qt</v>
          </cell>
          <cell r="G812" t="str">
            <v>(L01)</v>
          </cell>
          <cell r="H812">
            <v>64.615384615384613</v>
          </cell>
          <cell r="I812" t="str">
            <v>jam</v>
          </cell>
        </row>
        <row r="813">
          <cell r="D813" t="str">
            <v>- Tukang</v>
          </cell>
          <cell r="E813" t="str">
            <v>= (Tk x T) : Qt</v>
          </cell>
          <cell r="G813" t="str">
            <v>(L02)</v>
          </cell>
          <cell r="H813">
            <v>5.3846153846153841</v>
          </cell>
          <cell r="I813" t="str">
            <v>jam</v>
          </cell>
        </row>
        <row r="814">
          <cell r="D814" t="str">
            <v>- Mandor</v>
          </cell>
          <cell r="E814" t="str">
            <v>= (Tk x M) : Qt</v>
          </cell>
          <cell r="G814" t="str">
            <v>(L03)</v>
          </cell>
          <cell r="H814">
            <v>5.3846153846153841</v>
          </cell>
          <cell r="I814" t="str">
            <v>jam</v>
          </cell>
        </row>
        <row r="816">
          <cell r="A816" t="str">
            <v>4.</v>
          </cell>
          <cell r="C816" t="str">
            <v>HARGA DASAR SATUAN UPAH, BAHAN DAN ALAT</v>
          </cell>
        </row>
        <row r="817">
          <cell r="C817" t="str">
            <v>Lihat lampiran.</v>
          </cell>
        </row>
        <row r="819">
          <cell r="A819" t="str">
            <v>5.</v>
          </cell>
          <cell r="C819" t="str">
            <v>ANALISA HARGA SATUAN PEKERJAAN</v>
          </cell>
        </row>
        <row r="820">
          <cell r="C820" t="str">
            <v>Lihat perhitungan dalam FORMULIR STANDAR UNTUK</v>
          </cell>
        </row>
        <row r="821">
          <cell r="C821" t="str">
            <v>PEREKEMAN ANALISA MASING-MASING HARGA</v>
          </cell>
        </row>
        <row r="822">
          <cell r="C822" t="str">
            <v>SATUAN.</v>
          </cell>
        </row>
        <row r="823">
          <cell r="C823" t="str">
            <v>Didapat Harga Satuan Pekerjaan :</v>
          </cell>
        </row>
        <row r="825">
          <cell r="C825" t="str">
            <v xml:space="preserve">Rp.  </v>
          </cell>
          <cell r="D825">
            <v>9967201.2306805458</v>
          </cell>
          <cell r="E825" t="str">
            <v xml:space="preserve"> / M'</v>
          </cell>
        </row>
        <row r="828">
          <cell r="A828" t="str">
            <v>6.</v>
          </cell>
          <cell r="C828" t="str">
            <v>WAKTU PELAKSANAAN YANG DIPERLUKAN</v>
          </cell>
        </row>
        <row r="829">
          <cell r="C829" t="str">
            <v>Masa Pelaksanaan :</v>
          </cell>
          <cell r="D829" t="str">
            <v>. . . . . . . . . . . .</v>
          </cell>
          <cell r="E829" t="str">
            <v>bulan</v>
          </cell>
        </row>
        <row r="831">
          <cell r="A831" t="str">
            <v>7.</v>
          </cell>
          <cell r="C831" t="str">
            <v>VOLUME PEKERJAAN YANG DIPERLUKAN</v>
          </cell>
        </row>
        <row r="832">
          <cell r="C832" t="str">
            <v>Volume pekerjaan  :</v>
          </cell>
          <cell r="D832">
            <v>1</v>
          </cell>
          <cell r="E832" t="str">
            <v>M'</v>
          </cell>
        </row>
        <row r="854">
          <cell r="A854" t="str">
            <v>ITEM PEMBAYARAN NO.</v>
          </cell>
          <cell r="D854" t="str">
            <v>:  2.3 (8)</v>
          </cell>
          <cell r="J854" t="str">
            <v xml:space="preserve">Analisa EI-235 </v>
          </cell>
        </row>
        <row r="855">
          <cell r="A855" t="str">
            <v>JENIS PEKERJAAN</v>
          </cell>
          <cell r="D855" t="str">
            <v>: Gorong-Gorong Pipa beton tanpa tulangan diameter dalam 100 mm sampai 900 mm</v>
          </cell>
          <cell r="L855" t="str">
            <v>FORMULIR STANDAR UNTUK</v>
          </cell>
        </row>
        <row r="856">
          <cell r="A856" t="str">
            <v>SATUAN PEMBAYARAN</v>
          </cell>
          <cell r="D856" t="str">
            <v>:  M1</v>
          </cell>
          <cell r="J856" t="str">
            <v xml:space="preserve">         URAIAN ANALISA HARGA SATUAN</v>
          </cell>
          <cell r="L856" t="str">
            <v>PEREKAMAN ANALISA MASING-MASING HARGA SATUAN</v>
          </cell>
        </row>
        <row r="857">
          <cell r="L857">
            <v>0</v>
          </cell>
        </row>
        <row r="859">
          <cell r="A859" t="str">
            <v>No.</v>
          </cell>
          <cell r="C859" t="str">
            <v>U R A I A N</v>
          </cell>
          <cell r="G859" t="str">
            <v>KODE</v>
          </cell>
          <cell r="H859" t="str">
            <v>KOEF.</v>
          </cell>
          <cell r="I859" t="str">
            <v>SATUAN</v>
          </cell>
          <cell r="J859" t="str">
            <v>KETERANGAN</v>
          </cell>
        </row>
        <row r="860">
          <cell r="L860" t="str">
            <v>PROYEK</v>
          </cell>
          <cell r="O860" t="str">
            <v>:</v>
          </cell>
        </row>
        <row r="861">
          <cell r="L861" t="str">
            <v>No. PAKET KONTRAK</v>
          </cell>
          <cell r="O861" t="str">
            <v>:</v>
          </cell>
        </row>
        <row r="862">
          <cell r="A862" t="str">
            <v>I.</v>
          </cell>
          <cell r="C862" t="str">
            <v>ASUMSI</v>
          </cell>
          <cell r="L862" t="str">
            <v>NAMA PAKET</v>
          </cell>
          <cell r="O862" t="str">
            <v>:</v>
          </cell>
        </row>
        <row r="863">
          <cell r="A863">
            <v>1</v>
          </cell>
          <cell r="C863" t="str">
            <v>Pekerjaan dilakukan secara mekanik/manual</v>
          </cell>
          <cell r="L863" t="str">
            <v>PROP / KAB / KODYA</v>
          </cell>
          <cell r="O863" t="str">
            <v>:</v>
          </cell>
        </row>
        <row r="864">
          <cell r="A864">
            <v>2</v>
          </cell>
          <cell r="C864" t="str">
            <v>Lokasi pekerjaan : sepanjang jalan</v>
          </cell>
          <cell r="L864" t="str">
            <v>ITEM PEMBAYARAN NO.</v>
          </cell>
          <cell r="O864" t="str">
            <v>:  2.3 (8)</v>
          </cell>
          <cell r="R864" t="str">
            <v>PERKIRAAN VOL. PEK.</v>
          </cell>
          <cell r="T864" t="str">
            <v>:</v>
          </cell>
          <cell r="U864">
            <v>1</v>
          </cell>
        </row>
        <row r="865">
          <cell r="A865">
            <v>3</v>
          </cell>
          <cell r="C865" t="str">
            <v>Diameter bagian dalam gorong-gorong</v>
          </cell>
          <cell r="G865" t="str">
            <v>d</v>
          </cell>
          <cell r="H865">
            <v>0.25</v>
          </cell>
          <cell r="I865" t="str">
            <v>m</v>
          </cell>
          <cell r="L865" t="str">
            <v>JENIS PEKERJAAN</v>
          </cell>
          <cell r="O865" t="str">
            <v>: Gorong-Gorong Pipa beton tanpa tulangan diameter dalam 100 mm sampai 900 mm</v>
          </cell>
          <cell r="R865" t="str">
            <v>TOTAL HARGA (Rp.)</v>
          </cell>
          <cell r="T865" t="str">
            <v>:</v>
          </cell>
          <cell r="U865">
            <v>218715.29344341051</v>
          </cell>
        </row>
        <row r="866">
          <cell r="A866">
            <v>4</v>
          </cell>
          <cell r="C866" t="str">
            <v>Jarak rata-rata Base Camp ke lokasi pekerjaan</v>
          </cell>
          <cell r="G866" t="str">
            <v>L</v>
          </cell>
          <cell r="H866">
            <v>8.7249999999999996</v>
          </cell>
          <cell r="I866" t="str">
            <v>Km</v>
          </cell>
          <cell r="L866" t="str">
            <v>SATUAN PEMBAYARAN</v>
          </cell>
          <cell r="O866" t="str">
            <v>:  M1</v>
          </cell>
          <cell r="Q866">
            <v>0</v>
          </cell>
          <cell r="R866" t="str">
            <v>% THD. BIAYA PROYEK</v>
          </cell>
          <cell r="T866" t="str">
            <v>:</v>
          </cell>
          <cell r="U866" t="e">
            <v>#DIV/0!</v>
          </cell>
        </row>
        <row r="867">
          <cell r="A867">
            <v>5</v>
          </cell>
          <cell r="C867" t="str">
            <v>Jam kerja efektif per-hari</v>
          </cell>
          <cell r="G867" t="str">
            <v>Tk</v>
          </cell>
          <cell r="H867">
            <v>7</v>
          </cell>
          <cell r="I867" t="str">
            <v>jam</v>
          </cell>
        </row>
        <row r="868">
          <cell r="A868">
            <v>6</v>
          </cell>
          <cell r="C868" t="str">
            <v>Tebal gorong-gorong</v>
          </cell>
          <cell r="G868" t="str">
            <v>tg</v>
          </cell>
          <cell r="H868">
            <v>6.5</v>
          </cell>
          <cell r="I868" t="str">
            <v>Cm</v>
          </cell>
        </row>
        <row r="869">
          <cell r="Q869" t="str">
            <v>PERKIRAAN</v>
          </cell>
          <cell r="R869" t="str">
            <v>HARGA</v>
          </cell>
          <cell r="S869" t="str">
            <v>JUMLAH</v>
          </cell>
        </row>
        <row r="870">
          <cell r="A870" t="str">
            <v>II.</v>
          </cell>
          <cell r="C870" t="str">
            <v>URUTAN KERJA</v>
          </cell>
          <cell r="L870" t="str">
            <v>NO.</v>
          </cell>
          <cell r="N870" t="str">
            <v>KOMPONEN</v>
          </cell>
          <cell r="P870" t="str">
            <v>SATUAN</v>
          </cell>
          <cell r="Q870" t="str">
            <v>KUANTITAS</v>
          </cell>
          <cell r="R870" t="str">
            <v>SATUAN</v>
          </cell>
          <cell r="S870" t="str">
            <v>HARGA</v>
          </cell>
        </row>
        <row r="871">
          <cell r="A871">
            <v>1</v>
          </cell>
          <cell r="C871" t="str">
            <v>Gorong-gorong dicetak di Base Camp</v>
          </cell>
          <cell r="R871" t="str">
            <v>(Rp.)</v>
          </cell>
          <cell r="S871" t="str">
            <v>(Rp.)</v>
          </cell>
        </row>
        <row r="872">
          <cell r="A872">
            <v>2</v>
          </cell>
          <cell r="C872" t="str">
            <v>Dump Truck mengangkut gorong-gorong jadi</v>
          </cell>
        </row>
        <row r="873">
          <cell r="C873" t="str">
            <v>ke lapangan</v>
          </cell>
        </row>
        <row r="874">
          <cell r="A874">
            <v>3</v>
          </cell>
          <cell r="C874" t="str">
            <v>Dasar gorong-gorong digali sesuai kebutuhan dan ma-</v>
          </cell>
          <cell r="L874" t="str">
            <v>A.</v>
          </cell>
          <cell r="N874" t="str">
            <v>TENAGA</v>
          </cell>
        </row>
        <row r="875">
          <cell r="C875" t="str">
            <v>terial backfill dipadatkan dengan Tamper</v>
          </cell>
        </row>
        <row r="876">
          <cell r="A876">
            <v>4</v>
          </cell>
          <cell r="C876" t="str">
            <v>Tebal lapis porus pada dasar gorong-gorong pipa baja</v>
          </cell>
          <cell r="G876" t="str">
            <v>tp</v>
          </cell>
          <cell r="H876">
            <v>0.1</v>
          </cell>
          <cell r="I876" t="str">
            <v>M</v>
          </cell>
          <cell r="J876" t="str">
            <v xml:space="preserve"> Sand bedding</v>
          </cell>
          <cell r="L876" t="str">
            <v>1.</v>
          </cell>
          <cell r="N876" t="str">
            <v>Pekerja</v>
          </cell>
          <cell r="O876" t="str">
            <v>(L01)</v>
          </cell>
          <cell r="P876" t="str">
            <v>jam</v>
          </cell>
          <cell r="Q876">
            <v>1.75</v>
          </cell>
          <cell r="R876">
            <v>2857.14</v>
          </cell>
          <cell r="U876">
            <v>4999.9949999999999</v>
          </cell>
        </row>
        <row r="877">
          <cell r="A877">
            <v>5</v>
          </cell>
          <cell r="C877" t="str">
            <v>Material pilihan untuk penimbunan kembali (padat)</v>
          </cell>
          <cell r="L877" t="str">
            <v>2.</v>
          </cell>
          <cell r="N877" t="str">
            <v>Tukang</v>
          </cell>
          <cell r="O877" t="str">
            <v>(L02)</v>
          </cell>
          <cell r="P877" t="str">
            <v>jam</v>
          </cell>
          <cell r="Q877">
            <v>0</v>
          </cell>
          <cell r="R877">
            <v>4285.71</v>
          </cell>
          <cell r="U877">
            <v>0</v>
          </cell>
        </row>
        <row r="878">
          <cell r="A878">
            <v>6</v>
          </cell>
          <cell r="C878" t="str">
            <v>Sekelompok pekerja akan melaksanakan pekerjaan</v>
          </cell>
          <cell r="L878" t="str">
            <v>3.</v>
          </cell>
          <cell r="N878" t="str">
            <v>Mandor</v>
          </cell>
          <cell r="O878" t="str">
            <v>(L03)</v>
          </cell>
          <cell r="P878" t="str">
            <v>jam</v>
          </cell>
          <cell r="Q878">
            <v>0.35</v>
          </cell>
          <cell r="R878">
            <v>3214.29</v>
          </cell>
          <cell r="U878">
            <v>1125.0014999999999</v>
          </cell>
        </row>
        <row r="879">
          <cell r="C879" t="str">
            <v>dengan cara manual dengan menggunakan alat bantu</v>
          </cell>
        </row>
        <row r="880">
          <cell r="Q880" t="str">
            <v xml:space="preserve">JUMLAH HARGA TENAGA   </v>
          </cell>
          <cell r="U880">
            <v>6124.9964999999993</v>
          </cell>
        </row>
        <row r="882">
          <cell r="A882" t="str">
            <v>III.</v>
          </cell>
          <cell r="C882" t="str">
            <v>PEMAKAIAN BAHAN, ALAT DAN TENAGA</v>
          </cell>
          <cell r="L882" t="str">
            <v>B.</v>
          </cell>
          <cell r="N882" t="str">
            <v>BAHAN</v>
          </cell>
        </row>
        <row r="883">
          <cell r="A883" t="str">
            <v xml:space="preserve">   1.</v>
          </cell>
          <cell r="C883" t="str">
            <v>BAHAN</v>
          </cell>
        </row>
        <row r="884">
          <cell r="C884" t="str">
            <v>Untuk mendapatkan 1 M' gorong-gorong diperlukan</v>
          </cell>
          <cell r="L884" t="str">
            <v>1.</v>
          </cell>
          <cell r="N884" t="str">
            <v>Beton K-175</v>
          </cell>
          <cell r="O884" t="str">
            <v>(EI-716)</v>
          </cell>
          <cell r="P884" t="str">
            <v>M3</v>
          </cell>
          <cell r="Q884">
            <v>6.4324109582251016E-2</v>
          </cell>
          <cell r="R884">
            <v>579443.14540291647</v>
          </cell>
          <cell r="U884">
            <v>37272.16438158141</v>
          </cell>
        </row>
        <row r="885">
          <cell r="C885" t="str">
            <v>- Beton K-175 = (22/7*((2*tg/100+d)/2)^2)-(22/7*(d/2)^2))*1</v>
          </cell>
          <cell r="G885" t="str">
            <v>(EI-716)</v>
          </cell>
          <cell r="H885">
            <v>6.4324109582251016E-2</v>
          </cell>
          <cell r="I885" t="str">
            <v>M3</v>
          </cell>
          <cell r="L885" t="str">
            <v>2.</v>
          </cell>
          <cell r="N885" t="str">
            <v>Urugan Porus</v>
          </cell>
          <cell r="O885" t="str">
            <v>(EI-241)</v>
          </cell>
          <cell r="P885" t="str">
            <v>M3</v>
          </cell>
          <cell r="Q885">
            <v>7.1400000000000005E-2</v>
          </cell>
          <cell r="R885">
            <v>186901.40625406182</v>
          </cell>
          <cell r="U885">
            <v>13344.760406540016</v>
          </cell>
        </row>
        <row r="886">
          <cell r="C886" t="str">
            <v>- Timbunan Porus      = {(tp*(0.15+2*tg/100+d+0.15)*1)*1.05}</v>
          </cell>
          <cell r="G886" t="str">
            <v>(EI-241)</v>
          </cell>
          <cell r="H886">
            <v>7.1400000000000005E-2</v>
          </cell>
          <cell r="I886" t="str">
            <v>M3</v>
          </cell>
          <cell r="L886" t="str">
            <v>3.</v>
          </cell>
          <cell r="N886" t="str">
            <v>Mat. Pilihan</v>
          </cell>
          <cell r="O886" t="str">
            <v>(M09)</v>
          </cell>
          <cell r="P886" t="str">
            <v>M3</v>
          </cell>
          <cell r="Q886">
            <v>0.25929000000000008</v>
          </cell>
          <cell r="R886">
            <v>25000</v>
          </cell>
          <cell r="U886">
            <v>6482.2500000000018</v>
          </cell>
        </row>
        <row r="887">
          <cell r="C887" t="str">
            <v>- Material Pilihan  = ((2*tg/100+d+0.15)*(0.15+2*tg/100+d+0.15)</v>
          </cell>
          <cell r="G887" t="str">
            <v>(M09)</v>
          </cell>
          <cell r="H887">
            <v>0.25929000000000008</v>
          </cell>
          <cell r="I887" t="str">
            <v>M3</v>
          </cell>
          <cell r="J887" t="str">
            <v xml:space="preserve"> = Vp</v>
          </cell>
        </row>
        <row r="888">
          <cell r="D888" t="str">
            <v>-(22/7*(0.5*(2*tg/100+d))^2))*1*1.05</v>
          </cell>
        </row>
        <row r="890">
          <cell r="A890" t="str">
            <v xml:space="preserve">   2.</v>
          </cell>
          <cell r="C890" t="str">
            <v>ALAT</v>
          </cell>
          <cell r="Q890" t="str">
            <v xml:space="preserve">JUMLAH HARGA BAHAN   </v>
          </cell>
          <cell r="U890">
            <v>57099.174788121425</v>
          </cell>
        </row>
        <row r="891">
          <cell r="A891" t="str">
            <v>2.a.</v>
          </cell>
          <cell r="C891" t="str">
            <v>TAMPER</v>
          </cell>
          <cell r="G891" t="str">
            <v>(E25)</v>
          </cell>
        </row>
        <row r="892">
          <cell r="C892" t="str">
            <v>Kecepatan</v>
          </cell>
          <cell r="G892" t="str">
            <v>v</v>
          </cell>
          <cell r="H892">
            <v>0.5</v>
          </cell>
          <cell r="I892" t="str">
            <v>Km / Jam</v>
          </cell>
          <cell r="L892" t="str">
            <v>C.</v>
          </cell>
          <cell r="N892" t="str">
            <v>PERALATAN</v>
          </cell>
        </row>
        <row r="893">
          <cell r="C893" t="str">
            <v>Efisiensi alat</v>
          </cell>
          <cell r="G893" t="str">
            <v>Fa</v>
          </cell>
          <cell r="H893">
            <v>0.83</v>
          </cell>
          <cell r="I893" t="str">
            <v>-</v>
          </cell>
        </row>
        <row r="894">
          <cell r="C894" t="str">
            <v>Lebar pemadatan</v>
          </cell>
          <cell r="G894" t="str">
            <v>Lb</v>
          </cell>
          <cell r="H894">
            <v>0.4</v>
          </cell>
          <cell r="I894" t="str">
            <v>M</v>
          </cell>
          <cell r="L894" t="str">
            <v>1.</v>
          </cell>
          <cell r="N894" t="str">
            <v>Tamper</v>
          </cell>
          <cell r="O894" t="str">
            <v>(E25)</v>
          </cell>
          <cell r="P894" t="str">
            <v>jam</v>
          </cell>
          <cell r="Q894">
            <v>7.8099397590361455E-2</v>
          </cell>
          <cell r="R894">
            <v>18672.16854694486</v>
          </cell>
          <cell r="U894">
            <v>1458.2851152220883</v>
          </cell>
        </row>
        <row r="895">
          <cell r="C895" t="str">
            <v>Banyak lintasan</v>
          </cell>
          <cell r="G895" t="str">
            <v>n</v>
          </cell>
          <cell r="H895">
            <v>10</v>
          </cell>
          <cell r="I895" t="str">
            <v>lintasan</v>
          </cell>
          <cell r="L895" t="str">
            <v>2.</v>
          </cell>
          <cell r="N895" t="str">
            <v>Dump Truck</v>
          </cell>
          <cell r="O895" t="str">
            <v>(E08)</v>
          </cell>
          <cell r="P895" t="str">
            <v>jam</v>
          </cell>
          <cell r="Q895">
            <v>7.210090361445784E-2</v>
          </cell>
          <cell r="R895">
            <v>153645.58193291764</v>
          </cell>
          <cell r="U895">
            <v>11077.98529373258</v>
          </cell>
        </row>
        <row r="896">
          <cell r="C896" t="str">
            <v>Tebal lapis hamparan</v>
          </cell>
          <cell r="G896" t="str">
            <v>tp</v>
          </cell>
          <cell r="H896">
            <v>0.2</v>
          </cell>
          <cell r="I896" t="str">
            <v>M</v>
          </cell>
          <cell r="L896" t="str">
            <v>3.</v>
          </cell>
          <cell r="N896" t="str">
            <v>Alat  Bantu</v>
          </cell>
          <cell r="P896" t="str">
            <v>Ls</v>
          </cell>
          <cell r="Q896">
            <v>1</v>
          </cell>
          <cell r="R896">
            <v>150</v>
          </cell>
          <cell r="U896">
            <v>150</v>
          </cell>
        </row>
        <row r="899">
          <cell r="C899" t="str">
            <v>Kap. Prod. / Jam   =</v>
          </cell>
          <cell r="D899" t="str">
            <v>v x 1000 x Fa x Lb x 60</v>
          </cell>
          <cell r="G899" t="str">
            <v>Q1</v>
          </cell>
          <cell r="H899">
            <v>3.3200000000000003</v>
          </cell>
          <cell r="I899" t="str">
            <v xml:space="preserve">M3 / Jam </v>
          </cell>
        </row>
        <row r="900">
          <cell r="D900" t="str">
            <v xml:space="preserve">    n x tp</v>
          </cell>
        </row>
        <row r="902">
          <cell r="C902" t="str">
            <v>Koefisien Alat / m'</v>
          </cell>
          <cell r="D902" t="str">
            <v xml:space="preserve"> =  1  :  Q1 x Vp</v>
          </cell>
          <cell r="G902" t="str">
            <v>(E25)</v>
          </cell>
          <cell r="H902">
            <v>7.8099397590361455E-2</v>
          </cell>
          <cell r="I902" t="str">
            <v>jam</v>
          </cell>
          <cell r="Q902" t="str">
            <v xml:space="preserve">JUMLAH HARGA PERALATAN   </v>
          </cell>
          <cell r="U902">
            <v>12686.270408954668</v>
          </cell>
        </row>
        <row r="904">
          <cell r="A904" t="str">
            <v>2.b.</v>
          </cell>
          <cell r="C904" t="str">
            <v>DUMP TRUCK</v>
          </cell>
          <cell r="G904" t="str">
            <v>(E08)</v>
          </cell>
          <cell r="L904" t="str">
            <v>D.</v>
          </cell>
          <cell r="N904" t="str">
            <v>JUMLAH HARGA TENAGA, BAHAN DAN PERALATAN  ( A + B + C )</v>
          </cell>
          <cell r="U904">
            <v>75910.441697076094</v>
          </cell>
        </row>
        <row r="905">
          <cell r="C905" t="str">
            <v>Kapasitas bak sekali muat</v>
          </cell>
          <cell r="G905" t="str">
            <v>V</v>
          </cell>
          <cell r="H905">
            <v>20</v>
          </cell>
          <cell r="I905" t="str">
            <v>Buah/M'</v>
          </cell>
          <cell r="L905" t="str">
            <v>E.</v>
          </cell>
          <cell r="N905" t="str">
            <v>OVERHEAD &amp; PROFIT</v>
          </cell>
          <cell r="P905">
            <v>10</v>
          </cell>
          <cell r="Q905" t="str">
            <v>%  x  D</v>
          </cell>
          <cell r="U905">
            <v>7591.0441697076094</v>
          </cell>
        </row>
        <row r="906">
          <cell r="C906" t="str">
            <v>Faktor efisiensi alat</v>
          </cell>
          <cell r="G906" t="str">
            <v>Fa</v>
          </cell>
          <cell r="H906">
            <v>0.83</v>
          </cell>
          <cell r="L906" t="str">
            <v>F.</v>
          </cell>
          <cell r="N906" t="str">
            <v>HARGA SATUAN PEKERJAAN  ( D + E )</v>
          </cell>
          <cell r="U906">
            <v>83501.485866783711</v>
          </cell>
        </row>
        <row r="907">
          <cell r="C907" t="str">
            <v>Kecepatanrata-rata bermuatan</v>
          </cell>
          <cell r="G907" t="str">
            <v>v1</v>
          </cell>
          <cell r="H907">
            <v>40</v>
          </cell>
          <cell r="I907" t="str">
            <v>Km/Jam</v>
          </cell>
          <cell r="L907" t="str">
            <v>Note: 1</v>
          </cell>
          <cell r="N907" t="str">
            <v>SATUAN dapat berdasarkan atas jam operasi untuk Tenaga Kerja dan Peralatan, volume dan/atau ukuran</v>
          </cell>
        </row>
        <row r="908">
          <cell r="C908" t="str">
            <v>Kecepatan rata-rata kosong</v>
          </cell>
          <cell r="G908" t="str">
            <v>v2</v>
          </cell>
          <cell r="H908">
            <v>60</v>
          </cell>
          <cell r="I908" t="str">
            <v>Km/Jam</v>
          </cell>
          <cell r="N908" t="str">
            <v>berat untuk bahan-bahan.</v>
          </cell>
        </row>
        <row r="909">
          <cell r="C909" t="str">
            <v>Waktu siklus    :</v>
          </cell>
          <cell r="G909" t="str">
            <v>Ts1</v>
          </cell>
          <cell r="L909">
            <v>2</v>
          </cell>
          <cell r="N909" t="str">
            <v>Kuantitas satuan adalah kuantitas setiap komponen untuk menyelesaikan satu satuan pekerjaan dari nomor</v>
          </cell>
        </row>
        <row r="910">
          <cell r="C910" t="str">
            <v>- Waktu  tempuh in  si  = (L : v1 ) x 60</v>
          </cell>
          <cell r="G910" t="str">
            <v>T1</v>
          </cell>
          <cell r="H910">
            <v>13.087499999999999</v>
          </cell>
          <cell r="I910" t="str">
            <v>menit</v>
          </cell>
          <cell r="N910" t="str">
            <v>mata pembayaran.</v>
          </cell>
        </row>
        <row r="911">
          <cell r="C911" t="str">
            <v>-  Waktutempuh kosong  = (L : v2)  x  60</v>
          </cell>
          <cell r="G911" t="str">
            <v>T2</v>
          </cell>
          <cell r="H911">
            <v>8.7249999999999996</v>
          </cell>
          <cell r="I911" t="str">
            <v>menit</v>
          </cell>
          <cell r="L911">
            <v>3</v>
          </cell>
          <cell r="N911" t="str">
            <v>Biaya satuan untuk peralatan sudah termasuk bahan bakar, bahan habis dipakai dan operator.</v>
          </cell>
        </row>
        <row r="912">
          <cell r="C912" t="str">
            <v>-  Muat, bongkar dan lain-lain</v>
          </cell>
          <cell r="G912" t="str">
            <v>T3</v>
          </cell>
          <cell r="H912">
            <v>50</v>
          </cell>
          <cell r="I912" t="str">
            <v>menit</v>
          </cell>
          <cell r="L912">
            <v>4</v>
          </cell>
          <cell r="N912" t="str">
            <v>Biaya satuan sudah termasuk pengeluaran untuk seluruh pajak yang berkaitan (tetapi tidak termasuk PPN</v>
          </cell>
        </row>
        <row r="913">
          <cell r="G913" t="str">
            <v>Ts1</v>
          </cell>
          <cell r="H913">
            <v>71.8125</v>
          </cell>
          <cell r="I913" t="str">
            <v>menit</v>
          </cell>
          <cell r="N913" t="str">
            <v>yang dibayar dari kontrak) dan biaya-biaya lainnya.</v>
          </cell>
        </row>
        <row r="914">
          <cell r="J914" t="str">
            <v>Berlanjut ke halaman berikut</v>
          </cell>
        </row>
        <row r="915">
          <cell r="A915" t="str">
            <v>ITEM PEMBAYARAN NO.</v>
          </cell>
          <cell r="D915" t="str">
            <v>:  2.3 (8)</v>
          </cell>
          <cell r="J915" t="str">
            <v xml:space="preserve">Analisa EI-235 </v>
          </cell>
        </row>
        <row r="916">
          <cell r="A916" t="str">
            <v>JENIS PEKERJAAN</v>
          </cell>
          <cell r="D916" t="str">
            <v>: Gorong-Gorong Pipa beton tanpa tulangan diameter dalam 100 mm sampai 900 mm</v>
          </cell>
        </row>
        <row r="917">
          <cell r="A917" t="str">
            <v>SATUAN PEMBAYARAN</v>
          </cell>
          <cell r="D917" t="str">
            <v>:  M1</v>
          </cell>
          <cell r="J917" t="str">
            <v xml:space="preserve">         URAIAN ANALISA HARGA SATUAN</v>
          </cell>
        </row>
        <row r="918">
          <cell r="J918" t="str">
            <v>Lanjutan</v>
          </cell>
        </row>
        <row r="920">
          <cell r="A920" t="str">
            <v>No.</v>
          </cell>
          <cell r="C920" t="str">
            <v>U R A I A N</v>
          </cell>
          <cell r="G920" t="str">
            <v>KODE</v>
          </cell>
          <cell r="H920" t="str">
            <v>KOEF.</v>
          </cell>
          <cell r="I920" t="str">
            <v>SATUAN</v>
          </cell>
          <cell r="J920" t="str">
            <v>KETERANGAN</v>
          </cell>
        </row>
        <row r="923">
          <cell r="C923" t="str">
            <v>Kapasitas Produksi / Jam   =</v>
          </cell>
          <cell r="E923" t="str">
            <v>V x Fa x 60</v>
          </cell>
          <cell r="G923" t="str">
            <v>Q2</v>
          </cell>
          <cell r="H923">
            <v>13.869451697127936</v>
          </cell>
          <cell r="I923" t="str">
            <v xml:space="preserve">M' / Jam </v>
          </cell>
        </row>
        <row r="924">
          <cell r="E924" t="str">
            <v>Ts1</v>
          </cell>
        </row>
        <row r="926">
          <cell r="C926" t="str">
            <v>Koefisien Alat / m'</v>
          </cell>
          <cell r="D926" t="str">
            <v xml:space="preserve"> =  1  :  Q2</v>
          </cell>
          <cell r="G926" t="str">
            <v>(E08)</v>
          </cell>
          <cell r="H926">
            <v>7.210090361445784E-2</v>
          </cell>
          <cell r="I926" t="str">
            <v>jam</v>
          </cell>
        </row>
        <row r="929">
          <cell r="A929" t="str">
            <v>2.c.</v>
          </cell>
          <cell r="C929" t="str">
            <v>ALAT  BANTU</v>
          </cell>
        </row>
        <row r="930">
          <cell r="C930" t="str">
            <v>Diperlukan alat-alat bantu kecil</v>
          </cell>
          <cell r="J930" t="str">
            <v>Lump Sump</v>
          </cell>
        </row>
        <row r="931">
          <cell r="C931" t="str">
            <v>- Sekop    =         3   buah</v>
          </cell>
        </row>
        <row r="932">
          <cell r="C932" t="str">
            <v>- Pacul     =         3   buah</v>
          </cell>
        </row>
        <row r="933">
          <cell r="C933" t="str">
            <v>- Alat-alat kecil lain</v>
          </cell>
        </row>
        <row r="935">
          <cell r="A935" t="str">
            <v xml:space="preserve">   3.</v>
          </cell>
          <cell r="C935" t="str">
            <v>TENAGA</v>
          </cell>
        </row>
        <row r="936">
          <cell r="C936" t="str">
            <v>Produksi Gorong-gorong / hari</v>
          </cell>
          <cell r="G936" t="str">
            <v>Qt</v>
          </cell>
          <cell r="H936">
            <v>20</v>
          </cell>
          <cell r="I936" t="str">
            <v>M'</v>
          </cell>
        </row>
        <row r="937">
          <cell r="C937" t="str">
            <v>Kebutuhan tenaga :</v>
          </cell>
        </row>
        <row r="938">
          <cell r="D938" t="str">
            <v>- Pekerja</v>
          </cell>
          <cell r="G938" t="str">
            <v>P</v>
          </cell>
          <cell r="H938">
            <v>5</v>
          </cell>
          <cell r="I938" t="str">
            <v>orang</v>
          </cell>
        </row>
        <row r="939">
          <cell r="D939" t="str">
            <v>- Tukang</v>
          </cell>
          <cell r="G939" t="str">
            <v>T</v>
          </cell>
          <cell r="H939">
            <v>0</v>
          </cell>
          <cell r="I939" t="str">
            <v>orang</v>
          </cell>
        </row>
        <row r="940">
          <cell r="D940" t="str">
            <v>- Mandor</v>
          </cell>
          <cell r="G940" t="str">
            <v>M</v>
          </cell>
          <cell r="H940">
            <v>1</v>
          </cell>
          <cell r="I940" t="str">
            <v>orang</v>
          </cell>
        </row>
        <row r="942">
          <cell r="C942" t="str">
            <v>Koefisien tenaga / M1   :</v>
          </cell>
        </row>
        <row r="943">
          <cell r="D943" t="str">
            <v>- Pekerja</v>
          </cell>
          <cell r="E943" t="str">
            <v>= (Tk x P) : Qt</v>
          </cell>
          <cell r="G943" t="str">
            <v>(L01)</v>
          </cell>
          <cell r="H943">
            <v>1.75</v>
          </cell>
          <cell r="I943" t="str">
            <v>Jam</v>
          </cell>
        </row>
        <row r="944">
          <cell r="D944" t="str">
            <v>- Tukang</v>
          </cell>
          <cell r="E944" t="str">
            <v>= (Tk x T) : Qt</v>
          </cell>
          <cell r="G944" t="str">
            <v>(L02)</v>
          </cell>
          <cell r="H944">
            <v>0</v>
          </cell>
          <cell r="I944" t="str">
            <v>Jam</v>
          </cell>
        </row>
        <row r="945">
          <cell r="D945" t="str">
            <v>- Mandor</v>
          </cell>
          <cell r="E945" t="str">
            <v>= (Tk x M) : Qt</v>
          </cell>
          <cell r="G945" t="str">
            <v>(L03)</v>
          </cell>
          <cell r="H945">
            <v>0.35</v>
          </cell>
          <cell r="I945" t="str">
            <v>Jam</v>
          </cell>
        </row>
        <row r="947">
          <cell r="A947" t="str">
            <v>4.</v>
          </cell>
          <cell r="C947" t="str">
            <v>HARGA DASAR SATUAN UPAH, BAHAN DAN ALAT</v>
          </cell>
        </row>
        <row r="948">
          <cell r="C948" t="str">
            <v>Lihat lampiran.</v>
          </cell>
        </row>
        <row r="951">
          <cell r="A951" t="str">
            <v>5.</v>
          </cell>
          <cell r="C951" t="str">
            <v>ANALISA HARGA SATUAN PEKERJAAN</v>
          </cell>
        </row>
        <row r="952">
          <cell r="C952" t="str">
            <v>Lihat perhitungan dalam FORMULIR STANDAR UNTUK</v>
          </cell>
        </row>
        <row r="953">
          <cell r="C953" t="str">
            <v>PEREKEMAN ANALISA MASING-MASING HARGA</v>
          </cell>
        </row>
        <row r="954">
          <cell r="C954" t="str">
            <v>SATUAN.</v>
          </cell>
        </row>
        <row r="955">
          <cell r="C955" t="str">
            <v>Didapat Harga Satuan Pekerjaan :</v>
          </cell>
        </row>
        <row r="957">
          <cell r="C957" t="str">
            <v xml:space="preserve">Rp.  </v>
          </cell>
          <cell r="D957">
            <v>83501.485866783711</v>
          </cell>
          <cell r="E957" t="str">
            <v xml:space="preserve"> / M'</v>
          </cell>
        </row>
        <row r="960">
          <cell r="A960" t="str">
            <v>6.</v>
          </cell>
          <cell r="C960" t="str">
            <v>WAKTU PELAKSANAAN YANG DIPERLUKAN</v>
          </cell>
        </row>
        <row r="961">
          <cell r="C961" t="str">
            <v>Masa Pelaksanaan :</v>
          </cell>
          <cell r="D961" t="str">
            <v>. . . . . . . . . . . .</v>
          </cell>
          <cell r="E961" t="str">
            <v>bulan</v>
          </cell>
        </row>
        <row r="963">
          <cell r="A963" t="str">
            <v>7.</v>
          </cell>
          <cell r="C963" t="str">
            <v>VOLUME PEKERJAAN YANG DIPERLUKAN</v>
          </cell>
        </row>
        <row r="964">
          <cell r="C964" t="str">
            <v>Volume pekerjaan  :</v>
          </cell>
          <cell r="D964">
            <v>1</v>
          </cell>
          <cell r="E964" t="str">
            <v>M'</v>
          </cell>
        </row>
        <row r="974">
          <cell r="A974" t="str">
            <v>ITEM PEMBAYARAN NO.</v>
          </cell>
          <cell r="D974" t="str">
            <v>:  2.3 (9)</v>
          </cell>
          <cell r="J974" t="str">
            <v xml:space="preserve">Analisa EI-241 </v>
          </cell>
        </row>
        <row r="975">
          <cell r="A975" t="str">
            <v>JENIS PEKERJAAN</v>
          </cell>
          <cell r="D975" t="str">
            <v>: Gorong-gorong persegi beton bertulang pracetak dengan dimensi………</v>
          </cell>
        </row>
        <row r="976">
          <cell r="A976" t="str">
            <v>SATUAN PEMBAYARAN</v>
          </cell>
          <cell r="D976" t="str">
            <v>:  M1</v>
          </cell>
          <cell r="J976" t="str">
            <v xml:space="preserve">         URAIAN ANALISA HARGA SATUAN</v>
          </cell>
        </row>
        <row r="978">
          <cell r="A978" t="str">
            <v>ITEM PEMBAYARAN NO.</v>
          </cell>
          <cell r="D978" t="str">
            <v>:  2.4 (1)</v>
          </cell>
          <cell r="J978" t="str">
            <v xml:space="preserve">Analisa EI-241 </v>
          </cell>
        </row>
        <row r="979">
          <cell r="A979" t="str">
            <v>JENIS PEKERJAAN</v>
          </cell>
          <cell r="D979" t="str">
            <v>:  Timbunan Porous / Bhn.Penyaring</v>
          </cell>
          <cell r="L979" t="str">
            <v>FORMULIR STANDAR UNTUK</v>
          </cell>
        </row>
        <row r="980">
          <cell r="A980" t="str">
            <v>SATUAN PEMBAYARAN</v>
          </cell>
          <cell r="D980" t="str">
            <v>:  M3</v>
          </cell>
          <cell r="J980" t="str">
            <v xml:space="preserve">         URAIAN ANALISA HARGA SATUAN</v>
          </cell>
          <cell r="L980" t="str">
            <v>PEREKAMAN ANALISA MASING-MASING HARGA SATUAN</v>
          </cell>
        </row>
        <row r="981">
          <cell r="L981">
            <v>0</v>
          </cell>
        </row>
        <row r="983">
          <cell r="A983" t="str">
            <v>No.</v>
          </cell>
          <cell r="C983" t="str">
            <v>U R A I A N</v>
          </cell>
          <cell r="G983" t="str">
            <v>KODE</v>
          </cell>
          <cell r="H983" t="str">
            <v>KOEF.</v>
          </cell>
          <cell r="I983" t="str">
            <v>SATUAN</v>
          </cell>
          <cell r="J983" t="str">
            <v>KETERANGAN</v>
          </cell>
        </row>
        <row r="984">
          <cell r="L984" t="str">
            <v>PROYEK</v>
          </cell>
          <cell r="O984" t="str">
            <v>:</v>
          </cell>
        </row>
        <row r="985">
          <cell r="L985" t="str">
            <v>No. PAKET KONTRAK</v>
          </cell>
          <cell r="O985" t="str">
            <v>:</v>
          </cell>
        </row>
        <row r="986">
          <cell r="A986" t="str">
            <v>I.</v>
          </cell>
          <cell r="C986" t="str">
            <v>ASUMSI</v>
          </cell>
          <cell r="L986" t="str">
            <v>NAMA PAKET</v>
          </cell>
          <cell r="O986" t="str">
            <v>:</v>
          </cell>
        </row>
        <row r="987">
          <cell r="A987">
            <v>1</v>
          </cell>
          <cell r="C987" t="str">
            <v>Pekerjaan dilakukan secara manual</v>
          </cell>
          <cell r="L987" t="str">
            <v>PROP / KAB / KODYA</v>
          </cell>
          <cell r="O987" t="str">
            <v>:</v>
          </cell>
        </row>
        <row r="988">
          <cell r="A988">
            <v>2</v>
          </cell>
          <cell r="C988" t="str">
            <v>Lokasi pekerjaan : sepanjang jalan</v>
          </cell>
          <cell r="L988" t="str">
            <v>ITEM PEMBAYARAN NO.</v>
          </cell>
          <cell r="O988" t="str">
            <v>:  2.4 (1)</v>
          </cell>
          <cell r="R988" t="str">
            <v>PERKIRAAN VOL. PEK.</v>
          </cell>
          <cell r="T988" t="str">
            <v>:</v>
          </cell>
          <cell r="U988">
            <v>1</v>
          </cell>
        </row>
        <row r="989">
          <cell r="A989">
            <v>3</v>
          </cell>
          <cell r="C989" t="str">
            <v>Kondisi Jalan   :  sedang / baik</v>
          </cell>
          <cell r="L989" t="str">
            <v>JENIS PEKERJAAN</v>
          </cell>
          <cell r="O989" t="str">
            <v>:  Timbunan Porous / Bhn.Penyaring</v>
          </cell>
          <cell r="R989" t="str">
            <v>TOTAL HARGA (Rp.)</v>
          </cell>
          <cell r="T989" t="str">
            <v>:</v>
          </cell>
          <cell r="U989">
            <v>83501.485866783711</v>
          </cell>
        </row>
        <row r="990">
          <cell r="A990">
            <v>4</v>
          </cell>
          <cell r="C990" t="str">
            <v>Jam kerja efektif per-hari</v>
          </cell>
          <cell r="G990" t="str">
            <v>Tk</v>
          </cell>
          <cell r="H990">
            <v>7</v>
          </cell>
          <cell r="I990" t="str">
            <v>Jam</v>
          </cell>
          <cell r="L990" t="str">
            <v>SATUAN PEMBAYARAN</v>
          </cell>
          <cell r="O990" t="str">
            <v>:  M3</v>
          </cell>
          <cell r="R990" t="str">
            <v>% THD. BIAYA PROYEK</v>
          </cell>
          <cell r="T990" t="str">
            <v>:</v>
          </cell>
          <cell r="U990" t="e">
            <v>#DIV/0!</v>
          </cell>
        </row>
        <row r="991">
          <cell r="A991">
            <v>5</v>
          </cell>
          <cell r="C991" t="str">
            <v>Faktor kehilangan material</v>
          </cell>
          <cell r="G991" t="str">
            <v>Fh</v>
          </cell>
          <cell r="H991">
            <v>1.1000000000000001</v>
          </cell>
          <cell r="I991" t="str">
            <v>-</v>
          </cell>
        </row>
        <row r="992">
          <cell r="A992">
            <v>6</v>
          </cell>
          <cell r="C992" t="str">
            <v>Material Porous terdiri dari batu pecah dan pasir</v>
          </cell>
        </row>
        <row r="993">
          <cell r="Q993" t="str">
            <v>PERKIRAAN</v>
          </cell>
          <cell r="R993" t="str">
            <v>HARGA</v>
          </cell>
          <cell r="S993" t="str">
            <v>JUMLAH</v>
          </cell>
        </row>
        <row r="994">
          <cell r="A994" t="str">
            <v>II.</v>
          </cell>
          <cell r="C994" t="str">
            <v>URUTAN KERJA</v>
          </cell>
          <cell r="L994" t="str">
            <v>NO.</v>
          </cell>
          <cell r="N994" t="str">
            <v>KOMPONEN</v>
          </cell>
          <cell r="P994" t="str">
            <v>SATUAN</v>
          </cell>
          <cell r="Q994" t="str">
            <v>KUANTITAS</v>
          </cell>
          <cell r="R994" t="str">
            <v>SATUAN</v>
          </cell>
          <cell r="S994" t="str">
            <v>HARGA</v>
          </cell>
        </row>
        <row r="995">
          <cell r="A995">
            <v>1</v>
          </cell>
          <cell r="C995" t="str">
            <v>Material Porous diterima dilokasi pekerjaan</v>
          </cell>
          <cell r="R995" t="str">
            <v>(Rp.)</v>
          </cell>
          <cell r="S995" t="str">
            <v>(Rp.)</v>
          </cell>
        </row>
        <row r="996">
          <cell r="A996">
            <v>2</v>
          </cell>
          <cell r="C996" t="str">
            <v>Material dipadatkan dengan menggunakan</v>
          </cell>
        </row>
        <row r="997">
          <cell r="C997" t="str">
            <v>Tamper</v>
          </cell>
        </row>
        <row r="998">
          <cell r="A998">
            <v>3</v>
          </cell>
          <cell r="C998" t="str">
            <v>Pemadatan dilakukan lapis demi lapis</v>
          </cell>
          <cell r="G998" t="str">
            <v>t</v>
          </cell>
          <cell r="H998">
            <v>0.15</v>
          </cell>
          <cell r="I998" t="str">
            <v>M</v>
          </cell>
          <cell r="L998" t="str">
            <v>A.</v>
          </cell>
          <cell r="N998" t="str">
            <v>TENAGA</v>
          </cell>
        </row>
        <row r="999">
          <cell r="A999">
            <v>4</v>
          </cell>
          <cell r="C999" t="str">
            <v>Pekerjaan galian dilaksanakan oleh pekerja</v>
          </cell>
        </row>
        <row r="1000">
          <cell r="L1000" t="str">
            <v>1.</v>
          </cell>
          <cell r="N1000" t="str">
            <v>Pekerja</v>
          </cell>
          <cell r="O1000" t="str">
            <v>(L01)</v>
          </cell>
          <cell r="P1000" t="str">
            <v>Jam</v>
          </cell>
          <cell r="Q1000">
            <v>2.8</v>
          </cell>
          <cell r="R1000">
            <v>2857.14</v>
          </cell>
          <cell r="U1000">
            <v>7999.9919999999993</v>
          </cell>
        </row>
        <row r="1001">
          <cell r="A1001" t="str">
            <v>III.</v>
          </cell>
          <cell r="C1001" t="str">
            <v>PEMAKAIAN BAHAN, ALAT DAN TENAGA</v>
          </cell>
          <cell r="L1001" t="str">
            <v>2.</v>
          </cell>
          <cell r="N1001" t="str">
            <v>Mandor</v>
          </cell>
          <cell r="O1001" t="str">
            <v>(L03)</v>
          </cell>
          <cell r="P1001" t="str">
            <v>Jam</v>
          </cell>
          <cell r="Q1001">
            <v>0.7</v>
          </cell>
          <cell r="R1001">
            <v>3214.29</v>
          </cell>
          <cell r="U1001">
            <v>2250.0029999999997</v>
          </cell>
        </row>
        <row r="1002">
          <cell r="A1002" t="str">
            <v xml:space="preserve">   1.</v>
          </cell>
          <cell r="C1002" t="str">
            <v>BAHAN</v>
          </cell>
        </row>
        <row r="1003">
          <cell r="C1003" t="str">
            <v>Material Porous terdiri dari :</v>
          </cell>
        </row>
        <row r="1004">
          <cell r="C1004" t="str">
            <v>- Batu pecah</v>
          </cell>
          <cell r="G1004" t="str">
            <v>Bt</v>
          </cell>
          <cell r="H1004">
            <v>50</v>
          </cell>
          <cell r="I1004" t="str">
            <v>%</v>
          </cell>
          <cell r="Q1004" t="str">
            <v xml:space="preserve">JUMLAH HARGA TENAGA   </v>
          </cell>
          <cell r="U1004">
            <v>10249.994999999999</v>
          </cell>
        </row>
        <row r="1005">
          <cell r="C1005" t="str">
            <v>- Pasir</v>
          </cell>
          <cell r="G1005" t="str">
            <v>Ps</v>
          </cell>
          <cell r="H1005">
            <v>50</v>
          </cell>
          <cell r="I1005" t="str">
            <v>%</v>
          </cell>
        </row>
        <row r="1006">
          <cell r="L1006" t="str">
            <v>B.</v>
          </cell>
          <cell r="N1006" t="str">
            <v>BAHAN</v>
          </cell>
        </row>
        <row r="1007">
          <cell r="C1007" t="str">
            <v>Kebutuhan Batu Pecah / M3  = (Bt : 100) x Fh</v>
          </cell>
          <cell r="G1007" t="str">
            <v>(M03)</v>
          </cell>
          <cell r="H1007">
            <v>0.55000000000000004</v>
          </cell>
          <cell r="I1007" t="str">
            <v>M3</v>
          </cell>
          <cell r="J1007" t="str">
            <v xml:space="preserve"> Agregat Kasar</v>
          </cell>
        </row>
        <row r="1008">
          <cell r="C1008" t="str">
            <v>Kebutuhan Pasir / M3   =  (Ps : 100) x Fh</v>
          </cell>
          <cell r="G1008" t="str">
            <v>(M01)</v>
          </cell>
          <cell r="H1008">
            <v>0.55000000000000004</v>
          </cell>
          <cell r="I1008" t="str">
            <v>M3</v>
          </cell>
          <cell r="L1008" t="str">
            <v>1.</v>
          </cell>
          <cell r="N1008" t="str">
            <v>Agregat Kasar</v>
          </cell>
          <cell r="O1008" t="str">
            <v>(M03)</v>
          </cell>
          <cell r="P1008" t="str">
            <v>M3</v>
          </cell>
          <cell r="Q1008">
            <v>0.55000000000000004</v>
          </cell>
          <cell r="R1008">
            <v>222345.54558042376</v>
          </cell>
          <cell r="U1008">
            <v>122290.05006923308</v>
          </cell>
        </row>
        <row r="1009">
          <cell r="L1009" t="str">
            <v>2.</v>
          </cell>
          <cell r="N1009" t="str">
            <v>Pasir</v>
          </cell>
          <cell r="O1009" t="str">
            <v>(M01)</v>
          </cell>
          <cell r="P1009" t="str">
            <v>M3</v>
          </cell>
          <cell r="Q1009">
            <v>0.55000000000000004</v>
          </cell>
          <cell r="R1009">
            <v>54300</v>
          </cell>
          <cell r="U1009">
            <v>29865.000000000004</v>
          </cell>
        </row>
        <row r="1011">
          <cell r="A1011" t="str">
            <v xml:space="preserve">   2.</v>
          </cell>
          <cell r="C1011" t="str">
            <v>ALAT</v>
          </cell>
        </row>
        <row r="1012">
          <cell r="A1012" t="str">
            <v>2.a.</v>
          </cell>
          <cell r="C1012" t="str">
            <v>HAND COMPACTOR</v>
          </cell>
          <cell r="G1012" t="str">
            <v>(E25)</v>
          </cell>
        </row>
        <row r="1013">
          <cell r="C1013" t="str">
            <v>Kecepatan</v>
          </cell>
          <cell r="G1013" t="str">
            <v>v</v>
          </cell>
          <cell r="H1013">
            <v>0.25</v>
          </cell>
          <cell r="I1013" t="str">
            <v>Km / Jam</v>
          </cell>
        </row>
        <row r="1014">
          <cell r="C1014" t="str">
            <v>Efisiensi alat</v>
          </cell>
          <cell r="G1014" t="str">
            <v>Fa</v>
          </cell>
          <cell r="H1014">
            <v>0.83</v>
          </cell>
          <cell r="I1014" t="str">
            <v>-</v>
          </cell>
          <cell r="Q1014" t="str">
            <v xml:space="preserve">JUMLAH HARGA BAHAN   </v>
          </cell>
          <cell r="U1014">
            <v>152155.05006923308</v>
          </cell>
        </row>
        <row r="1015">
          <cell r="C1015" t="str">
            <v>Lebar pemadatan</v>
          </cell>
          <cell r="G1015" t="str">
            <v>b</v>
          </cell>
          <cell r="H1015">
            <v>0.25</v>
          </cell>
          <cell r="I1015" t="str">
            <v>M</v>
          </cell>
        </row>
        <row r="1016">
          <cell r="C1016" t="str">
            <v>Banyak lintasan</v>
          </cell>
          <cell r="G1016" t="str">
            <v>n</v>
          </cell>
          <cell r="H1016">
            <v>10</v>
          </cell>
          <cell r="I1016" t="str">
            <v>lintasan</v>
          </cell>
          <cell r="L1016" t="str">
            <v>C.</v>
          </cell>
          <cell r="N1016" t="str">
            <v>PERALATAN</v>
          </cell>
        </row>
        <row r="1018">
          <cell r="L1018" t="str">
            <v>1.</v>
          </cell>
          <cell r="N1018" t="str">
            <v>Tamper</v>
          </cell>
          <cell r="O1018" t="str">
            <v>(E25)</v>
          </cell>
          <cell r="P1018" t="str">
            <v>Jam</v>
          </cell>
          <cell r="Q1018">
            <v>1.285140562248996</v>
          </cell>
          <cell r="R1018">
            <v>18672.16854694486</v>
          </cell>
          <cell r="U1018">
            <v>23996.361184828736</v>
          </cell>
        </row>
        <row r="1019">
          <cell r="C1019" t="str">
            <v>Kap. Prod. / Jam   =</v>
          </cell>
          <cell r="D1019" t="str">
            <v>v x 1000 x Fa x b x t</v>
          </cell>
          <cell r="G1019" t="str">
            <v>Q1</v>
          </cell>
          <cell r="H1019">
            <v>0.77812499999999996</v>
          </cell>
          <cell r="I1019" t="str">
            <v xml:space="preserve">M3 / Jam </v>
          </cell>
          <cell r="L1019" t="str">
            <v>2.</v>
          </cell>
          <cell r="N1019" t="str">
            <v>Alat  Bantu</v>
          </cell>
          <cell r="P1019" t="str">
            <v>Ls</v>
          </cell>
          <cell r="Q1019">
            <v>1</v>
          </cell>
          <cell r="R1019">
            <v>500</v>
          </cell>
          <cell r="U1019">
            <v>500</v>
          </cell>
        </row>
        <row r="1020">
          <cell r="D1020" t="str">
            <v xml:space="preserve">        n</v>
          </cell>
        </row>
        <row r="1022">
          <cell r="C1022" t="str">
            <v>Koefisien Alat / M3</v>
          </cell>
          <cell r="D1022" t="str">
            <v xml:space="preserve"> =  1  :  Q1</v>
          </cell>
          <cell r="G1022" t="str">
            <v>(E25)</v>
          </cell>
          <cell r="H1022">
            <v>1.285140562248996</v>
          </cell>
          <cell r="I1022" t="str">
            <v>Jam</v>
          </cell>
        </row>
        <row r="1025">
          <cell r="A1025" t="str">
            <v>2.b.</v>
          </cell>
          <cell r="C1025" t="str">
            <v>ALAT  BANTU</v>
          </cell>
        </row>
        <row r="1026">
          <cell r="C1026" t="str">
            <v>Diperlukan alat-alat bantu kecil</v>
          </cell>
          <cell r="J1026" t="str">
            <v>Lump Sump</v>
          </cell>
          <cell r="Q1026" t="str">
            <v xml:space="preserve">JUMLAH HARGA PERALATAN   </v>
          </cell>
          <cell r="U1026">
            <v>24496.361184828736</v>
          </cell>
        </row>
        <row r="1027">
          <cell r="C1027" t="str">
            <v>- Sekop    =         3   buah</v>
          </cell>
        </row>
        <row r="1028">
          <cell r="C1028" t="str">
            <v>- Alat-alat kecil lain</v>
          </cell>
          <cell r="L1028" t="str">
            <v>D.</v>
          </cell>
          <cell r="N1028" t="str">
            <v>JUMLAH HARGA TENAGA, BAHAN DAN PERALATAN  ( A + B + C )</v>
          </cell>
          <cell r="U1028">
            <v>186901.40625406182</v>
          </cell>
        </row>
        <row r="1029">
          <cell r="L1029" t="str">
            <v>E.</v>
          </cell>
          <cell r="N1029" t="str">
            <v>OVERHEAD &amp; PROFIT</v>
          </cell>
          <cell r="P1029">
            <v>10</v>
          </cell>
          <cell r="Q1029" t="str">
            <v>%  x  D</v>
          </cell>
          <cell r="U1029">
            <v>18690.140625406184</v>
          </cell>
        </row>
        <row r="1030">
          <cell r="L1030" t="str">
            <v>F.</v>
          </cell>
          <cell r="N1030" t="str">
            <v>HARGA SATUAN PEKERJAAN  ( D + E )</v>
          </cell>
          <cell r="U1030">
            <v>205591.54687946799</v>
          </cell>
        </row>
        <row r="1031">
          <cell r="L1031" t="str">
            <v>Note: 1</v>
          </cell>
          <cell r="N1031" t="str">
            <v>SATUAN dapat berdasarkan atas jam operasi untuk Tenaga Kerja dan Peralatan, volume dan/atau ukuran</v>
          </cell>
        </row>
        <row r="1032">
          <cell r="N1032" t="str">
            <v>berat untuk bahan-bahan.</v>
          </cell>
        </row>
        <row r="1033">
          <cell r="L1033">
            <v>2</v>
          </cell>
          <cell r="N1033" t="str">
            <v>Kuantitas satuan adalah kuantitas setiap komponen untuk menyelesaikan satu satuan pekerjaan dari nomor</v>
          </cell>
        </row>
        <row r="1034">
          <cell r="N1034" t="str">
            <v>mata pembayaran.</v>
          </cell>
        </row>
        <row r="1035">
          <cell r="L1035">
            <v>3</v>
          </cell>
          <cell r="N1035" t="str">
            <v>Biaya satuan untuk peralatan sudah termasuk bahan bakar, bahan habis dipakai dan operator.</v>
          </cell>
        </row>
        <row r="1036">
          <cell r="L1036">
            <v>4</v>
          </cell>
          <cell r="N1036" t="str">
            <v>Biaya satuan sudah termasuk pengeluaran untuk seluruh pajak yang berkaitan (tetapi tidak termasuk PPN</v>
          </cell>
        </row>
        <row r="1037">
          <cell r="N1037" t="str">
            <v>yang dibayar dari kontrak) dan biaya-biaya lainnya.</v>
          </cell>
        </row>
        <row r="1038">
          <cell r="J1038" t="str">
            <v>Berlanjut ke halaman berikut</v>
          </cell>
        </row>
        <row r="1039">
          <cell r="A1039" t="str">
            <v>ITEM PEMBAYARAN NO.</v>
          </cell>
          <cell r="D1039" t="str">
            <v>:  2.4 (1)</v>
          </cell>
          <cell r="J1039" t="str">
            <v xml:space="preserve">Analisa EI-241 </v>
          </cell>
        </row>
        <row r="1040">
          <cell r="A1040" t="str">
            <v>JENIS PEKERJAAN</v>
          </cell>
          <cell r="D1040" t="str">
            <v>:  Timbunan Porous / Bhn.Penyaring</v>
          </cell>
        </row>
        <row r="1041">
          <cell r="A1041" t="str">
            <v>SATUAN PEMBAYARAN</v>
          </cell>
          <cell r="D1041" t="str">
            <v>:  M3</v>
          </cell>
          <cell r="J1041" t="str">
            <v xml:space="preserve">         URAIAN ANALISA HARGA SATUAN</v>
          </cell>
        </row>
        <row r="1042">
          <cell r="J1042" t="str">
            <v>Lanjutan</v>
          </cell>
        </row>
        <row r="1044">
          <cell r="A1044" t="str">
            <v>No.</v>
          </cell>
          <cell r="C1044" t="str">
            <v>U R A I A N</v>
          </cell>
          <cell r="G1044" t="str">
            <v>KODE</v>
          </cell>
          <cell r="H1044" t="str">
            <v>KOEF.</v>
          </cell>
          <cell r="I1044" t="str">
            <v>SATUAN</v>
          </cell>
          <cell r="J1044" t="str">
            <v>KETERANGAN</v>
          </cell>
        </row>
        <row r="1047">
          <cell r="A1047" t="str">
            <v xml:space="preserve">   3.</v>
          </cell>
          <cell r="C1047" t="str">
            <v>TENAGA</v>
          </cell>
        </row>
        <row r="1048">
          <cell r="C1048" t="str">
            <v>Produksi yang dapat diselesaikan / hari</v>
          </cell>
          <cell r="G1048" t="str">
            <v>Qt</v>
          </cell>
          <cell r="H1048">
            <v>10</v>
          </cell>
          <cell r="I1048" t="str">
            <v>M3</v>
          </cell>
        </row>
        <row r="1049">
          <cell r="C1049" t="str">
            <v>Kebutuhan tenaga :</v>
          </cell>
        </row>
        <row r="1050">
          <cell r="D1050" t="str">
            <v>- Pekerja</v>
          </cell>
          <cell r="G1050" t="str">
            <v>P</v>
          </cell>
          <cell r="H1050">
            <v>4</v>
          </cell>
          <cell r="I1050" t="str">
            <v>orang</v>
          </cell>
        </row>
        <row r="1051">
          <cell r="D1051" t="str">
            <v>- Mandor</v>
          </cell>
          <cell r="G1051" t="str">
            <v>M</v>
          </cell>
          <cell r="H1051">
            <v>1</v>
          </cell>
          <cell r="I1051" t="str">
            <v>orang</v>
          </cell>
        </row>
        <row r="1054">
          <cell r="C1054" t="str">
            <v>Koefisien tenaga / M3   :</v>
          </cell>
        </row>
        <row r="1055">
          <cell r="D1055" t="str">
            <v>- Pekerja</v>
          </cell>
          <cell r="E1055" t="str">
            <v>= (Tk x P) : Qt</v>
          </cell>
          <cell r="G1055" t="str">
            <v>(L01)</v>
          </cell>
          <cell r="H1055">
            <v>2.8</v>
          </cell>
          <cell r="I1055" t="str">
            <v>Jam</v>
          </cell>
        </row>
        <row r="1056">
          <cell r="D1056" t="str">
            <v>- Mandor</v>
          </cell>
          <cell r="E1056" t="str">
            <v>= (Tk x M) : Qt</v>
          </cell>
          <cell r="G1056" t="str">
            <v>(L03)</v>
          </cell>
          <cell r="H1056">
            <v>0.7</v>
          </cell>
          <cell r="I1056" t="str">
            <v>Jam</v>
          </cell>
        </row>
        <row r="1059">
          <cell r="A1059" t="str">
            <v>4.</v>
          </cell>
          <cell r="C1059" t="str">
            <v>HARGA DASAR SATUAN UPAH, BAHAN DAN ALAT</v>
          </cell>
        </row>
        <row r="1060">
          <cell r="C1060" t="str">
            <v>Lihat lampiran.</v>
          </cell>
        </row>
        <row r="1063">
          <cell r="A1063" t="str">
            <v>5.</v>
          </cell>
          <cell r="C1063" t="str">
            <v>ANALISA HARGA SATUAN PEKERJAAN</v>
          </cell>
        </row>
        <row r="1064">
          <cell r="C1064" t="str">
            <v>Lihat perhitungan dalam FORMULIR STANDAR UNTUK</v>
          </cell>
        </row>
        <row r="1065">
          <cell r="C1065" t="str">
            <v>PEREKEMAN ANALISA MASING-MASING HARGA</v>
          </cell>
        </row>
        <row r="1066">
          <cell r="C1066" t="str">
            <v>SATUAN.</v>
          </cell>
        </row>
        <row r="1067">
          <cell r="C1067" t="str">
            <v>Didapat Harga Satuan Pekerjaan :</v>
          </cell>
        </row>
        <row r="1069">
          <cell r="C1069" t="str">
            <v xml:space="preserve">Rp.  </v>
          </cell>
          <cell r="D1069">
            <v>205591.54687946799</v>
          </cell>
          <cell r="E1069" t="str">
            <v xml:space="preserve"> / M3</v>
          </cell>
        </row>
        <row r="1072">
          <cell r="A1072" t="str">
            <v>6.</v>
          </cell>
          <cell r="C1072" t="str">
            <v>WAKTU PELAKSANAAN YANG DIPERLUKAN</v>
          </cell>
        </row>
        <row r="1073">
          <cell r="C1073" t="str">
            <v>Masa Pelaksanaan :</v>
          </cell>
          <cell r="D1073" t="str">
            <v>. . . . . . . . . . . .</v>
          </cell>
          <cell r="E1073" t="str">
            <v>bulan</v>
          </cell>
        </row>
        <row r="1075">
          <cell r="A1075" t="str">
            <v>7.</v>
          </cell>
          <cell r="C1075" t="str">
            <v>VOLUME PEKERJAAN YANG DIPERLUKAN</v>
          </cell>
        </row>
        <row r="1076">
          <cell r="C1076" t="str">
            <v>Volume pekerjaan  :</v>
          </cell>
          <cell r="D1076">
            <v>1</v>
          </cell>
          <cell r="E1076" t="str">
            <v>M3</v>
          </cell>
        </row>
        <row r="1097">
          <cell r="T1097" t="str">
            <v xml:space="preserve">Analisa LI-242 </v>
          </cell>
        </row>
        <row r="1098">
          <cell r="A1098" t="str">
            <v>ITEM PEMBAYARAN NO.</v>
          </cell>
          <cell r="D1098" t="str">
            <v>:  2.4 (2)</v>
          </cell>
          <cell r="J1098" t="str">
            <v xml:space="preserve">Analisa LI-242 </v>
          </cell>
        </row>
        <row r="1099">
          <cell r="A1099" t="str">
            <v>JENIS PEKERJAAN</v>
          </cell>
          <cell r="D1099" t="str">
            <v>:  Anyaman Filter Plastik</v>
          </cell>
          <cell r="L1099" t="str">
            <v>FORMULIR STANDAR UNTUK</v>
          </cell>
        </row>
        <row r="1100">
          <cell r="A1100" t="str">
            <v>SATUAN PEMBAYARAN</v>
          </cell>
          <cell r="D1100" t="str">
            <v>:  M2</v>
          </cell>
          <cell r="J1100" t="str">
            <v xml:space="preserve">         URAIAN ANALISA HARGA SATUAN</v>
          </cell>
          <cell r="L1100" t="str">
            <v>PEREKAMAN ANALISA MASING-MASING HARGA SATUAN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  <sheetName val="3-DIV2"/>
      <sheetName val="3_DIV3"/>
    </sheetNames>
    <sheetDataSet>
      <sheetData sheetId="0" refreshError="1">
        <row r="1">
          <cell r="A1" t="str">
            <v>ITEM PEMBAYARAN NO.</v>
          </cell>
          <cell r="D1" t="str">
            <v>:  3.1 (1)</v>
          </cell>
          <cell r="J1" t="str">
            <v>Analisa EI-311</v>
          </cell>
          <cell r="T1" t="str">
            <v>Analisa EI-311</v>
          </cell>
        </row>
        <row r="2">
          <cell r="A2" t="str">
            <v>JENIS PEKERJAAN</v>
          </cell>
          <cell r="D2" t="str">
            <v>:  Galian Biasa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>
            <v>0</v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3.1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Biasa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7">
          <cell r="A17" t="str">
            <v>II.</v>
          </cell>
          <cell r="C17" t="str">
            <v>URUTAN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Tanah yang dipotong umumnya berada disisi jalan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Penggalian dilakukan dengan menggunakan Excavator</v>
          </cell>
          <cell r="R19" t="str">
            <v>(Rp.)</v>
          </cell>
          <cell r="S19" t="str">
            <v>(Rp.)</v>
          </cell>
        </row>
        <row r="20">
          <cell r="A20">
            <v>3</v>
          </cell>
          <cell r="C20" t="str">
            <v>Selanjutnya Excavator menuangkan material hasil</v>
          </cell>
        </row>
        <row r="21">
          <cell r="C21" t="str">
            <v>galian kedalam Dump Truck</v>
          </cell>
        </row>
        <row r="22">
          <cell r="A22">
            <v>4</v>
          </cell>
          <cell r="C22" t="str">
            <v>Dump Truck membuang material hasil galian keluar</v>
          </cell>
          <cell r="L22" t="str">
            <v>A.</v>
          </cell>
          <cell r="N22" t="str">
            <v>TENAGA</v>
          </cell>
        </row>
        <row r="23">
          <cell r="C23" t="str">
            <v>lokasi jalan sejauh</v>
          </cell>
          <cell r="G23" t="str">
            <v>L</v>
          </cell>
          <cell r="H23">
            <v>5</v>
          </cell>
          <cell r="I23" t="str">
            <v>Km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1.6426998315844023E-2</v>
          </cell>
          <cell r="R24">
            <v>2857.14</v>
          </cell>
          <cell r="U24">
            <v>46.934233968130592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8.2134991579220114E-3</v>
          </cell>
          <cell r="R25">
            <v>3214.29</v>
          </cell>
          <cell r="U25">
            <v>26.400568208317143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Q28" t="str">
            <v xml:space="preserve">JUMLAH HARGA TENAGA   </v>
          </cell>
          <cell r="U28">
            <v>73.334802176447738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8">
          <cell r="C38" t="str">
            <v>Waktu siklus</v>
          </cell>
          <cell r="G38" t="str">
            <v>Ts1</v>
          </cell>
          <cell r="I38" t="str">
            <v>menit</v>
          </cell>
          <cell r="Q38" t="str">
            <v xml:space="preserve">JUMLAH HARGA BAHAN   </v>
          </cell>
          <cell r="U38">
            <v>0</v>
          </cell>
        </row>
        <row r="39">
          <cell r="C39" t="str">
            <v>- Menggali / memuat</v>
          </cell>
          <cell r="G39" t="str">
            <v>T1</v>
          </cell>
          <cell r="H39">
            <v>0.317</v>
          </cell>
          <cell r="I39" t="str">
            <v>menit</v>
          </cell>
        </row>
        <row r="40">
          <cell r="C40" t="str">
            <v>- Lain-lain</v>
          </cell>
          <cell r="G40" t="str">
            <v>T2</v>
          </cell>
          <cell r="I40" t="str">
            <v>menit</v>
          </cell>
        </row>
        <row r="41">
          <cell r="G41" t="str">
            <v>Ts1</v>
          </cell>
          <cell r="H41">
            <v>0.317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3">
          <cell r="C43" t="str">
            <v>Kap. Prod. / jam =</v>
          </cell>
          <cell r="D43" t="str">
            <v>V  x Fb x Fa x 60</v>
          </cell>
          <cell r="G43" t="str">
            <v>Q1</v>
          </cell>
          <cell r="H43">
            <v>121.75078864353311</v>
          </cell>
          <cell r="I43" t="str">
            <v>M3/Jam</v>
          </cell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8.2134991579220114E-3</v>
          </cell>
          <cell r="R43">
            <v>238185.05650827778</v>
          </cell>
          <cell r="U43">
            <v>1956.3327610603462</v>
          </cell>
        </row>
        <row r="44">
          <cell r="D44" t="str">
            <v>Ts1 x Fh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5.7658071071694475E-2</v>
          </cell>
          <cell r="R44">
            <v>153645.58193291764</v>
          </cell>
          <cell r="U44">
            <v>8858.9078829400223</v>
          </cell>
        </row>
        <row r="45"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75</v>
          </cell>
          <cell r="U45">
            <v>75</v>
          </cell>
        </row>
        <row r="46">
          <cell r="C46" t="str">
            <v>Koefisien Alat / M3</v>
          </cell>
          <cell r="D46" t="str">
            <v xml:space="preserve"> =  1  :  Q1</v>
          </cell>
          <cell r="G46" t="str">
            <v>(E10)</v>
          </cell>
          <cell r="H46">
            <v>8.2134991579220114E-3</v>
          </cell>
          <cell r="I46" t="str">
            <v>Jam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(E08)</v>
          </cell>
          <cell r="Q50" t="str">
            <v xml:space="preserve">JUMLAH HARGA PERALATAN   </v>
          </cell>
          <cell r="U50">
            <v>10890.240644000369</v>
          </cell>
        </row>
        <row r="51">
          <cell r="C51" t="str">
            <v>Kapasitas bak</v>
          </cell>
          <cell r="G51" t="str">
            <v>V</v>
          </cell>
          <cell r="H51">
            <v>6.666666666666667</v>
          </cell>
          <cell r="I51" t="str">
            <v>M3</v>
          </cell>
        </row>
        <row r="52">
          <cell r="C52" t="str">
            <v>Faktor 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D.</v>
          </cell>
          <cell r="N52" t="str">
            <v>JUMLAH HARGA TENAGA, BAHAN DAN PERALATAN  ( A + B + C )</v>
          </cell>
          <cell r="U52">
            <v>10963.575446176816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1096.3575446176817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12059.932990794498</v>
          </cell>
        </row>
        <row r="55">
          <cell r="C55" t="str">
            <v>Waktu  siklus</v>
          </cell>
          <cell r="G55" t="str">
            <v>Ts2</v>
          </cell>
          <cell r="I55" t="str">
            <v>menit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- Waktu tempuh isi</v>
          </cell>
          <cell r="E56" t="str">
            <v>=   (L  :  v1)  x  60</v>
          </cell>
          <cell r="G56" t="str">
            <v>T1</v>
          </cell>
          <cell r="H56">
            <v>6.6666666666666661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kosong</v>
          </cell>
          <cell r="E57" t="str">
            <v>=   (L  :  v2)  x  60</v>
          </cell>
          <cell r="G57" t="str">
            <v>T2</v>
          </cell>
          <cell r="H57">
            <v>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Muat</v>
          </cell>
          <cell r="E58" t="str">
            <v>=   (V  :  Q1) x 60</v>
          </cell>
          <cell r="G58" t="str">
            <v>T3</v>
          </cell>
          <cell r="H58">
            <v>3.2853996631688047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</v>
          </cell>
          <cell r="G59" t="str">
            <v>T4</v>
          </cell>
          <cell r="H59">
            <v>1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15.952066329835471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3.1 (1)</v>
          </cell>
          <cell r="J62" t="str">
            <v>Analisa EI-311</v>
          </cell>
        </row>
        <row r="63">
          <cell r="A63" t="str">
            <v>JENIS PEKERJAAN</v>
          </cell>
          <cell r="D63" t="str">
            <v>:  Galian Biasa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Kapasitas Produksi / Jam   =</v>
          </cell>
          <cell r="E70" t="str">
            <v>V x Fa x 60</v>
          </cell>
          <cell r="G70" t="str">
            <v>Q2</v>
          </cell>
          <cell r="H70">
            <v>17.343625643607776</v>
          </cell>
          <cell r="I70" t="str">
            <v xml:space="preserve">M3/Jam </v>
          </cell>
        </row>
        <row r="71">
          <cell r="E71" t="str">
            <v xml:space="preserve">    Fk x Ts2</v>
          </cell>
        </row>
        <row r="74">
          <cell r="C74" t="str">
            <v>Koefisien Alat / M3</v>
          </cell>
          <cell r="D74" t="str">
            <v xml:space="preserve"> =  1  :  Q2</v>
          </cell>
          <cell r="G74" t="str">
            <v>(E08)</v>
          </cell>
          <cell r="H74">
            <v>5.7658071071694475E-2</v>
          </cell>
          <cell r="I74" t="str">
            <v>Jam</v>
          </cell>
        </row>
        <row r="77">
          <cell r="A77" t="str">
            <v>2.d.</v>
          </cell>
          <cell r="C77" t="str">
            <v>ALAT  BANTU</v>
          </cell>
        </row>
        <row r="78">
          <cell r="C78" t="str">
            <v>Diperlukan alat-alat bantu kecil</v>
          </cell>
          <cell r="J78" t="str">
            <v>Lump Sump</v>
          </cell>
        </row>
        <row r="79">
          <cell r="C79" t="str">
            <v>- Sekop</v>
          </cell>
        </row>
        <row r="80">
          <cell r="C80" t="str">
            <v>- Keranjang</v>
          </cell>
        </row>
        <row r="82">
          <cell r="A82" t="str">
            <v xml:space="preserve">   3.</v>
          </cell>
          <cell r="C82" t="str">
            <v>TENAGA</v>
          </cell>
        </row>
        <row r="83">
          <cell r="C83" t="str">
            <v>Produksi menentukan : EXCAVATOR</v>
          </cell>
          <cell r="G83" t="str">
            <v>Q1</v>
          </cell>
          <cell r="H83">
            <v>121.75078864353311</v>
          </cell>
          <cell r="I83" t="str">
            <v>M3/Jam</v>
          </cell>
        </row>
        <row r="84">
          <cell r="C84" t="str">
            <v>Produksi Galian / hari  =  Tk x Q1</v>
          </cell>
          <cell r="G84" t="str">
            <v>Qt</v>
          </cell>
          <cell r="H84">
            <v>852.25552050473175</v>
          </cell>
          <cell r="I84" t="str">
            <v>M3</v>
          </cell>
        </row>
        <row r="85">
          <cell r="C85" t="str">
            <v>Kebutuhan tenaga :</v>
          </cell>
        </row>
        <row r="86">
          <cell r="D86" t="str">
            <v>- Pekerja</v>
          </cell>
          <cell r="G86" t="str">
            <v>P</v>
          </cell>
          <cell r="H86">
            <v>2</v>
          </cell>
          <cell r="I86" t="str">
            <v>orang</v>
          </cell>
        </row>
        <row r="87">
          <cell r="D87" t="str">
            <v>- Mandor</v>
          </cell>
          <cell r="G87" t="str">
            <v>M</v>
          </cell>
          <cell r="H87">
            <v>1</v>
          </cell>
          <cell r="I87" t="str">
            <v>orang</v>
          </cell>
        </row>
        <row r="89">
          <cell r="C89" t="str">
            <v>Koefisien tenaga / M3   :</v>
          </cell>
        </row>
        <row r="90">
          <cell r="D90" t="str">
            <v>- Pekerja</v>
          </cell>
          <cell r="E90" t="str">
            <v>= (Tk x P) : Qt</v>
          </cell>
          <cell r="G90" t="str">
            <v>(L01)</v>
          </cell>
          <cell r="H90">
            <v>1.6426998315844023E-2</v>
          </cell>
          <cell r="I90" t="str">
            <v>Jam</v>
          </cell>
        </row>
        <row r="91">
          <cell r="D91" t="str">
            <v>- Mandor</v>
          </cell>
          <cell r="E91" t="str">
            <v>= (Tk x M) : Qt</v>
          </cell>
          <cell r="G91" t="str">
            <v>(L03)</v>
          </cell>
          <cell r="H91">
            <v>8.2134991579220114E-3</v>
          </cell>
          <cell r="I91" t="str">
            <v>Jam</v>
          </cell>
        </row>
        <row r="93">
          <cell r="A93" t="str">
            <v>4.</v>
          </cell>
          <cell r="C93" t="str">
            <v>HARGA DASAR SATUAN UPAH, BAHAN DAN ALAT</v>
          </cell>
        </row>
        <row r="94">
          <cell r="C94" t="str">
            <v>Lihat lampiran.</v>
          </cell>
        </row>
        <row r="96">
          <cell r="A96" t="str">
            <v>5.</v>
          </cell>
          <cell r="C96" t="str">
            <v>ANALISA HARGA SATUAN PEKERJAAN</v>
          </cell>
        </row>
        <row r="97">
          <cell r="C97" t="str">
            <v>Lihat perhitungan dalam FORMULIR STANDAR UNTUK</v>
          </cell>
        </row>
        <row r="98">
          <cell r="C98" t="str">
            <v>PEREKEMAN ANALISA MASING-MASING HARGA</v>
          </cell>
        </row>
        <row r="99">
          <cell r="C99" t="str">
            <v>SATUAN.</v>
          </cell>
        </row>
        <row r="100">
          <cell r="C100" t="str">
            <v>Didapat Harga Satuan Pekerjaan :</v>
          </cell>
        </row>
        <row r="102">
          <cell r="C102" t="str">
            <v xml:space="preserve">Rp.  </v>
          </cell>
          <cell r="D102">
            <v>12059.932990794498</v>
          </cell>
          <cell r="E102" t="str">
            <v xml:space="preserve"> / M3</v>
          </cell>
        </row>
        <row r="105">
          <cell r="A105" t="str">
            <v>6.</v>
          </cell>
          <cell r="C105" t="str">
            <v>WAKTU PELAKSANAAN YANG DIPERLUKAN</v>
          </cell>
        </row>
        <row r="106">
          <cell r="C106" t="str">
            <v>Masa Pelaksanaan :</v>
          </cell>
          <cell r="D106" t="str">
            <v>. . . . . . . . . . . .</v>
          </cell>
          <cell r="E106" t="str">
            <v>bulan</v>
          </cell>
        </row>
        <row r="108">
          <cell r="A108" t="str">
            <v>7.</v>
          </cell>
          <cell r="C108" t="str">
            <v>VOLUME PEKERJAAN YANG DIPERLUKAN</v>
          </cell>
        </row>
        <row r="109">
          <cell r="C109" t="str">
            <v>Volume pekerjaan  :</v>
          </cell>
          <cell r="D109">
            <v>0</v>
          </cell>
          <cell r="E109" t="str">
            <v>M3</v>
          </cell>
        </row>
        <row r="1886">
          <cell r="C1886" t="str">
            <v>Kapasitas bak</v>
          </cell>
          <cell r="G1886" t="str">
            <v>V</v>
          </cell>
          <cell r="H1886">
            <v>1.9444444444444444</v>
          </cell>
          <cell r="I1886" t="str">
            <v>M3</v>
          </cell>
        </row>
        <row r="1887">
          <cell r="C1887" t="str">
            <v>Faktor  efisiensi alat</v>
          </cell>
          <cell r="G1887" t="str">
            <v>Fa</v>
          </cell>
          <cell r="H1887">
            <v>0.83</v>
          </cell>
          <cell r="I1887" t="str">
            <v>-</v>
          </cell>
          <cell r="Q1887" t="str">
            <v xml:space="preserve">JUMLAH HARGA BAHAN   </v>
          </cell>
          <cell r="U1887">
            <v>25000</v>
          </cell>
        </row>
        <row r="1888">
          <cell r="C1888" t="str">
            <v>Kecepatan rata-rata bermuatan</v>
          </cell>
          <cell r="G1888" t="str">
            <v>v1</v>
          </cell>
          <cell r="H1888">
            <v>45</v>
          </cell>
          <cell r="I1888" t="str">
            <v>KM/Jam</v>
          </cell>
        </row>
        <row r="1889">
          <cell r="C1889" t="str">
            <v>Kecepatan rata-rata kosong</v>
          </cell>
          <cell r="G1889" t="str">
            <v>v2</v>
          </cell>
          <cell r="H1889">
            <v>60</v>
          </cell>
          <cell r="I1889" t="str">
            <v>KM/Jam</v>
          </cell>
          <cell r="L1889" t="str">
            <v>C.</v>
          </cell>
          <cell r="N1889" t="str">
            <v>PERALATAN</v>
          </cell>
        </row>
        <row r="1890">
          <cell r="C1890" t="str">
            <v>Waktusiklus :</v>
          </cell>
          <cell r="G1890" t="str">
            <v>Ts2</v>
          </cell>
          <cell r="L1890" t="str">
            <v>1.</v>
          </cell>
          <cell r="N1890" t="str">
            <v>Dump Truck</v>
          </cell>
          <cell r="O1890" t="str">
            <v>(E08)</v>
          </cell>
          <cell r="P1890" t="str">
            <v>Jam</v>
          </cell>
          <cell r="Q1890">
            <v>0.27194492254733216</v>
          </cell>
          <cell r="R1890">
            <v>153645.58193291764</v>
          </cell>
          <cell r="U1890">
            <v>41783.135878487068</v>
          </cell>
        </row>
        <row r="1891">
          <cell r="C1891" t="str">
            <v>-  Waktu tempuh isi   = (L : v1) x 60</v>
          </cell>
          <cell r="G1891" t="str">
            <v>T1</v>
          </cell>
          <cell r="H1891">
            <v>13.333333333333332</v>
          </cell>
          <cell r="I1891" t="str">
            <v>menit</v>
          </cell>
          <cell r="L1891" t="str">
            <v>2.</v>
          </cell>
          <cell r="N1891" t="str">
            <v>Whell  Loader</v>
          </cell>
          <cell r="O1891" t="str">
            <v>(E15)</v>
          </cell>
          <cell r="P1891" t="str">
            <v>Jam</v>
          </cell>
          <cell r="Q1891">
            <v>1.4874312063067082E-2</v>
          </cell>
          <cell r="R1891">
            <v>163808.13869490434</v>
          </cell>
          <cell r="U1891">
            <v>2436.5333734181813</v>
          </cell>
        </row>
        <row r="1892">
          <cell r="C1892" t="str">
            <v>-  Waktu tempuh kosong   = (L : v2) x 60</v>
          </cell>
          <cell r="G1892" t="str">
            <v>T2</v>
          </cell>
          <cell r="H1892">
            <v>10</v>
          </cell>
          <cell r="I1892" t="str">
            <v>menit</v>
          </cell>
          <cell r="L1892" t="str">
            <v>3.</v>
          </cell>
          <cell r="N1892" t="str">
            <v>Alat  Bantu</v>
          </cell>
          <cell r="P1892" t="str">
            <v>Ls</v>
          </cell>
          <cell r="Q1892">
            <v>1</v>
          </cell>
          <cell r="R1892">
            <v>100</v>
          </cell>
          <cell r="U1892">
            <v>100</v>
          </cell>
        </row>
        <row r="1893">
          <cell r="C1893" t="str">
            <v>- Lain-lain</v>
          </cell>
          <cell r="G1893" t="str">
            <v>T3</v>
          </cell>
          <cell r="H1893">
            <v>3</v>
          </cell>
          <cell r="I1893" t="str">
            <v>menit</v>
          </cell>
        </row>
        <row r="1894">
          <cell r="G1894" t="str">
            <v>Ts1</v>
          </cell>
          <cell r="H1894">
            <v>26.333333333333332</v>
          </cell>
          <cell r="I1894" t="str">
            <v>menit</v>
          </cell>
        </row>
        <row r="1896">
          <cell r="C1896" t="str">
            <v>Kapasitas Produksi / Jam   =</v>
          </cell>
          <cell r="E1896" t="str">
            <v>V x Fa x 60</v>
          </cell>
          <cell r="G1896" t="str">
            <v>Q1</v>
          </cell>
          <cell r="H1896">
            <v>3.6772151898734178</v>
          </cell>
          <cell r="I1896" t="str">
            <v>M3/Jam</v>
          </cell>
        </row>
        <row r="1897">
          <cell r="E1897" t="str">
            <v>Ts1</v>
          </cell>
        </row>
        <row r="1898">
          <cell r="Q1898" t="str">
            <v xml:space="preserve">JUMLAH HARGA PERALATAN   </v>
          </cell>
          <cell r="U1898">
            <v>44319.669251905252</v>
          </cell>
        </row>
        <row r="1899">
          <cell r="C1899" t="str">
            <v>Koefisien Alat / M3</v>
          </cell>
          <cell r="D1899" t="str">
            <v xml:space="preserve"> =  1  :  Q1</v>
          </cell>
          <cell r="G1899" t="str">
            <v>(E08)</v>
          </cell>
          <cell r="H1899">
            <v>0.27194492254733216</v>
          </cell>
          <cell r="I1899" t="str">
            <v>Jam</v>
          </cell>
        </row>
        <row r="1900">
          <cell r="L1900" t="str">
            <v>D.</v>
          </cell>
          <cell r="N1900" t="str">
            <v>JUMLAH HARGA TENAGA, BAHAN DAN PERALATAN  ( A + B + C )</v>
          </cell>
          <cell r="U1900">
            <v>71747.748529013697</v>
          </cell>
        </row>
        <row r="1901">
          <cell r="L1901" t="str">
            <v>E.</v>
          </cell>
          <cell r="N1901" t="str">
            <v>OVERHEAD &amp; PROFIT</v>
          </cell>
          <cell r="P1901">
            <v>10</v>
          </cell>
          <cell r="Q1901" t="str">
            <v>%  x  D</v>
          </cell>
          <cell r="U1901">
            <v>7174.7748529013697</v>
          </cell>
        </row>
        <row r="1902">
          <cell r="A1902" t="str">
            <v>2.b.</v>
          </cell>
          <cell r="C1902" t="str">
            <v>ALAT  BANTU</v>
          </cell>
          <cell r="L1902" t="str">
            <v>F.</v>
          </cell>
          <cell r="N1902" t="str">
            <v>HARGA SATUAN PEKERJAAN  ( D + E )</v>
          </cell>
          <cell r="U1902">
            <v>78922.52338191506</v>
          </cell>
        </row>
        <row r="1903">
          <cell r="C1903" t="str">
            <v>Diperlukan alat-alat bantu kecil</v>
          </cell>
          <cell r="J1903" t="str">
            <v>Lump Sump</v>
          </cell>
          <cell r="L1903" t="str">
            <v>Note: 1</v>
          </cell>
          <cell r="N1903" t="str">
            <v>SATUAN dapat berdasarkan atas jam operasi untuk Tenaga Kerja dan Peralatan, volume dan/atau ukuran</v>
          </cell>
        </row>
        <row r="1904">
          <cell r="C1904" t="str">
            <v>- Sekop    =         3   buah</v>
          </cell>
          <cell r="N1904" t="str">
            <v>berat untuk bahan-bahan.</v>
          </cell>
        </row>
        <row r="1905">
          <cell r="L1905">
            <v>2</v>
          </cell>
          <cell r="N1905" t="str">
            <v>Kuantitas satuan adalah kuantitas setiap komponen untuk menyelesaikan satu satuan pekerjaan dari nomor</v>
          </cell>
        </row>
        <row r="1906">
          <cell r="N1906" t="str">
            <v>mata pembayaran.</v>
          </cell>
        </row>
        <row r="1907">
          <cell r="L1907">
            <v>3</v>
          </cell>
          <cell r="N1907" t="str">
            <v>Biaya satuan untuk peralatan sudah termasuk bahan bakar, bahan habis dipakai dan operator.</v>
          </cell>
        </row>
        <row r="1908">
          <cell r="L1908">
            <v>4</v>
          </cell>
          <cell r="N1908" t="str">
            <v>Biaya satuan sudah termasuk pengeluaran untuk seluruh pajak yang berkaitan (tetapi tidak termasuk PPN</v>
          </cell>
        </row>
        <row r="1909">
          <cell r="N1909" t="str">
            <v>yang dibayar dari kontrak) dan biaya-biaya lainnya.</v>
          </cell>
        </row>
        <row r="1911">
          <cell r="J1911" t="str">
            <v>Berlanjut ke halaman berikut</v>
          </cell>
        </row>
        <row r="1912">
          <cell r="A1912" t="str">
            <v>ITEM PEMBAYARAN NO.</v>
          </cell>
          <cell r="D1912" t="str">
            <v>:  3.2 (4)</v>
          </cell>
          <cell r="J1912" t="str">
            <v>Analisa EI-324</v>
          </cell>
        </row>
        <row r="1913">
          <cell r="A1913" t="str">
            <v>JENIS PEKERJAAN</v>
          </cell>
          <cell r="D1913" t="str">
            <v>:  Timb. Pilihan Di Atas Tnh. Rawa</v>
          </cell>
        </row>
        <row r="1914">
          <cell r="A1914" t="str">
            <v>SATUAN PEMBAYARAN</v>
          </cell>
          <cell r="D1914" t="str">
            <v>:  M3</v>
          </cell>
          <cell r="H1914" t="str">
            <v xml:space="preserve">         URAIAN ANALISA HARGA SATUAN</v>
          </cell>
        </row>
        <row r="1915">
          <cell r="J1915" t="str">
            <v>Lanjutan</v>
          </cell>
        </row>
        <row r="1917">
          <cell r="A1917" t="str">
            <v>No.</v>
          </cell>
          <cell r="C1917" t="str">
            <v>U R A I A N</v>
          </cell>
          <cell r="G1917" t="str">
            <v>KODE</v>
          </cell>
          <cell r="H1917" t="str">
            <v>KOEF.</v>
          </cell>
          <cell r="I1917" t="str">
            <v>SATUAN</v>
          </cell>
          <cell r="J1917" t="str">
            <v>KETERANGAN</v>
          </cell>
        </row>
        <row r="1920">
          <cell r="A1920" t="str">
            <v>2.c.</v>
          </cell>
          <cell r="C1920" t="str">
            <v>WHELL  LOADER</v>
          </cell>
          <cell r="G1920" t="str">
            <v>(E15)</v>
          </cell>
        </row>
        <row r="1921">
          <cell r="C1921" t="str">
            <v>Kapasitas  Bucket</v>
          </cell>
          <cell r="G1921" t="str">
            <v>V</v>
          </cell>
          <cell r="H1921">
            <v>1.5</v>
          </cell>
          <cell r="I1921" t="str">
            <v>M3</v>
          </cell>
        </row>
        <row r="1922">
          <cell r="C1922" t="str">
            <v>Faktor Bucket</v>
          </cell>
          <cell r="G1922" t="str">
            <v>Fb</v>
          </cell>
          <cell r="H1922">
            <v>0.9</v>
          </cell>
          <cell r="I1922" t="str">
            <v>-</v>
          </cell>
        </row>
        <row r="1923">
          <cell r="C1923" t="str">
            <v>Faktor Efisiensi Alat</v>
          </cell>
          <cell r="G1923" t="str">
            <v>Fa</v>
          </cell>
          <cell r="H1923">
            <v>0.83</v>
          </cell>
          <cell r="I1923" t="str">
            <v>-</v>
          </cell>
        </row>
        <row r="1924">
          <cell r="C1924" t="str">
            <v>Waktu sklus</v>
          </cell>
          <cell r="G1924" t="str">
            <v>Ts1</v>
          </cell>
          <cell r="I1924" t="str">
            <v>menit</v>
          </cell>
        </row>
        <row r="1925">
          <cell r="C1925" t="str">
            <v>- Muat</v>
          </cell>
          <cell r="G1925" t="str">
            <v>T1</v>
          </cell>
          <cell r="H1925">
            <v>0.5</v>
          </cell>
          <cell r="I1925" t="str">
            <v>menit</v>
          </cell>
        </row>
        <row r="1926">
          <cell r="C1926" t="str">
            <v>- Lain-lain</v>
          </cell>
          <cell r="G1926" t="str">
            <v>T2</v>
          </cell>
          <cell r="H1926">
            <v>0.5</v>
          </cell>
          <cell r="I1926" t="str">
            <v>menit</v>
          </cell>
        </row>
        <row r="1927">
          <cell r="G1927" t="str">
            <v>Ts2</v>
          </cell>
          <cell r="H1927">
            <v>1</v>
          </cell>
          <cell r="I1927" t="str">
            <v>menit</v>
          </cell>
        </row>
        <row r="1929">
          <cell r="C1929" t="str">
            <v>Kapasitas Produksi / Jam =</v>
          </cell>
          <cell r="E1929" t="str">
            <v>V  x  Fb x Fa x 60</v>
          </cell>
          <cell r="G1929" t="str">
            <v>Q2</v>
          </cell>
          <cell r="H1929">
            <v>67.23</v>
          </cell>
          <cell r="I1929" t="str">
            <v>M3</v>
          </cell>
        </row>
        <row r="1930">
          <cell r="E1930" t="str">
            <v>Ts1</v>
          </cell>
        </row>
        <row r="1932">
          <cell r="C1932" t="str">
            <v>Koefisienalat / M3</v>
          </cell>
          <cell r="D1932" t="str">
            <v xml:space="preserve"> =   1 : Q2</v>
          </cell>
          <cell r="G1932" t="str">
            <v>(E15)</v>
          </cell>
          <cell r="H1932">
            <v>1.4874312063067082E-2</v>
          </cell>
          <cell r="I1932" t="str">
            <v>Jam</v>
          </cell>
        </row>
        <row r="1934">
          <cell r="A1934" t="str">
            <v xml:space="preserve">   3.</v>
          </cell>
          <cell r="C1934" t="str">
            <v>TENAGA</v>
          </cell>
        </row>
        <row r="1935">
          <cell r="C1935" t="str">
            <v>Produksi menentukan : DUMP TRUCK</v>
          </cell>
          <cell r="G1935" t="str">
            <v>Q1</v>
          </cell>
          <cell r="H1935">
            <v>3.6772151898734178</v>
          </cell>
          <cell r="I1935" t="str">
            <v>M3/Jam</v>
          </cell>
        </row>
        <row r="1936">
          <cell r="C1936" t="str">
            <v>Produksi Timbunan / hari  =  Tk x Q1</v>
          </cell>
          <cell r="G1936" t="str">
            <v>Qt</v>
          </cell>
          <cell r="H1936">
            <v>25.740506329113924</v>
          </cell>
          <cell r="I1936" t="str">
            <v>M3</v>
          </cell>
        </row>
        <row r="1937">
          <cell r="C1937" t="str">
            <v>Asumsi permukaan hamparan di permukaan rawa :</v>
          </cell>
        </row>
        <row r="1939">
          <cell r="C1939" t="str">
            <v>Kebutuhan tenaga :</v>
          </cell>
        </row>
        <row r="1940">
          <cell r="D1940" t="str">
            <v>- Pekerja</v>
          </cell>
          <cell r="G1940" t="str">
            <v>P</v>
          </cell>
          <cell r="H1940">
            <v>2</v>
          </cell>
          <cell r="I1940" t="str">
            <v>orang</v>
          </cell>
        </row>
        <row r="1941">
          <cell r="D1941" t="str">
            <v>- Mandor</v>
          </cell>
          <cell r="G1941" t="str">
            <v>M</v>
          </cell>
          <cell r="H1941">
            <v>1</v>
          </cell>
          <cell r="I1941" t="str">
            <v>orang</v>
          </cell>
        </row>
        <row r="1944">
          <cell r="C1944" t="str">
            <v>Koefisien tenaga / M3   :</v>
          </cell>
        </row>
        <row r="1945">
          <cell r="D1945" t="str">
            <v>- Pekerja</v>
          </cell>
          <cell r="E1945" t="str">
            <v>= (Tk x P) : Qt</v>
          </cell>
          <cell r="G1945" t="str">
            <v>(L01)</v>
          </cell>
          <cell r="H1945">
            <v>0.54388984509466443</v>
          </cell>
          <cell r="I1945" t="str">
            <v>Jam</v>
          </cell>
        </row>
        <row r="1946">
          <cell r="D1946" t="str">
            <v>- Mandor</v>
          </cell>
          <cell r="E1946" t="str">
            <v>= (Tk x M) : Qt</v>
          </cell>
          <cell r="G1946" t="str">
            <v>(L02)</v>
          </cell>
          <cell r="H1946">
            <v>0.27194492254733221</v>
          </cell>
          <cell r="I1946" t="str">
            <v>Jam</v>
          </cell>
        </row>
        <row r="1949">
          <cell r="A1949" t="str">
            <v>4.</v>
          </cell>
          <cell r="C1949" t="str">
            <v>HARGA DASAR SATUAN UPAH, BAHAN DAN ALAT</v>
          </cell>
        </row>
        <row r="1950">
          <cell r="C1950" t="str">
            <v>Lihat lampiran.</v>
          </cell>
        </row>
        <row r="1953">
          <cell r="A1953" t="str">
            <v>5.</v>
          </cell>
          <cell r="C1953" t="str">
            <v>ANALISA HARGA SATUAN PEKERJAAN</v>
          </cell>
        </row>
        <row r="1954">
          <cell r="C1954" t="str">
            <v>Lihat perhitungan dalam FORMULIR STANDAR UNTUK</v>
          </cell>
        </row>
        <row r="1955">
          <cell r="C1955" t="str">
            <v>PEREKEMAN ANALISA MASING-MASING HARGA</v>
          </cell>
        </row>
        <row r="1956">
          <cell r="C1956" t="str">
            <v>SATUAN.</v>
          </cell>
        </row>
        <row r="1957">
          <cell r="C1957" t="str">
            <v>Didapat Harga Satuan Pekerjaan :</v>
          </cell>
        </row>
        <row r="1959">
          <cell r="C1959" t="str">
            <v xml:space="preserve">Rp.  </v>
          </cell>
          <cell r="D1959">
            <v>78922.52338191506</v>
          </cell>
          <cell r="E1959" t="str">
            <v xml:space="preserve"> / M3</v>
          </cell>
        </row>
        <row r="1962">
          <cell r="A1962" t="str">
            <v>6.</v>
          </cell>
          <cell r="C1962" t="str">
            <v>WAKTU PELAKSANAAN YANG DIPERLUKAN</v>
          </cell>
        </row>
        <row r="1963">
          <cell r="C1963" t="str">
            <v>Masa Pelaksanaan :</v>
          </cell>
          <cell r="D1963" t="str">
            <v>. . . . . . . . . . . .</v>
          </cell>
          <cell r="E1963" t="str">
            <v>bulan</v>
          </cell>
        </row>
        <row r="1965">
          <cell r="A1965" t="str">
            <v>7.</v>
          </cell>
          <cell r="C1965" t="str">
            <v>VOLUME PEKERJAAN YANG DIPERLUKAN</v>
          </cell>
        </row>
        <row r="1966">
          <cell r="C1966" t="str">
            <v>Volume pekerjaan  :</v>
          </cell>
          <cell r="D1966">
            <v>1</v>
          </cell>
          <cell r="E1966" t="str">
            <v>M3</v>
          </cell>
        </row>
        <row r="1971">
          <cell r="T1971" t="str">
            <v>Analisa EI-331</v>
          </cell>
        </row>
        <row r="1973">
          <cell r="A1973" t="str">
            <v>ITEM PEMBAYARAN NO.</v>
          </cell>
          <cell r="D1973" t="str">
            <v>:  3.3 (1)</v>
          </cell>
          <cell r="J1973" t="str">
            <v>Analisa EI-331</v>
          </cell>
          <cell r="L1973" t="str">
            <v>FORMULIR STANDAR UNTUK</v>
          </cell>
        </row>
        <row r="1974">
          <cell r="A1974" t="str">
            <v>JENIS PEKERJAAN</v>
          </cell>
          <cell r="D1974" t="str">
            <v>:  Penyiapan Badan Jalan pada Galian</v>
          </cell>
          <cell r="L1974" t="str">
            <v>PEREKAMAN ANALISA MASING-MASING HARGA SATUAN</v>
          </cell>
        </row>
        <row r="1975">
          <cell r="A1975" t="str">
            <v>SATUAN PEMBAYARAN</v>
          </cell>
          <cell r="D1975" t="str">
            <v>:  M2</v>
          </cell>
          <cell r="F1975" t="str">
            <v>Biasa</v>
          </cell>
          <cell r="H1975" t="str">
            <v xml:space="preserve">         URAIAN ANALISA HARGA SATUAN</v>
          </cell>
          <cell r="L1975">
            <v>0</v>
          </cell>
        </row>
        <row r="1978">
          <cell r="A1978" t="str">
            <v>No.</v>
          </cell>
          <cell r="C1978" t="str">
            <v>U R A I A N</v>
          </cell>
          <cell r="G1978" t="str">
            <v>KODE</v>
          </cell>
          <cell r="H1978" t="str">
            <v>KOEF.</v>
          </cell>
          <cell r="I1978" t="str">
            <v>SATUAN</v>
          </cell>
          <cell r="J1978" t="str">
            <v>KETERANGAN</v>
          </cell>
          <cell r="L1978" t="str">
            <v>PROYEK</v>
          </cell>
          <cell r="O1978" t="str">
            <v>:</v>
          </cell>
        </row>
        <row r="1979">
          <cell r="L1979" t="str">
            <v>No. PAKET KONTRAK</v>
          </cell>
          <cell r="O1979" t="str">
            <v>:</v>
          </cell>
        </row>
        <row r="1980">
          <cell r="L1980" t="str">
            <v>NAMA PAKET</v>
          </cell>
          <cell r="O1980" t="str">
            <v>:</v>
          </cell>
        </row>
        <row r="1981">
          <cell r="A1981" t="str">
            <v>I.</v>
          </cell>
          <cell r="C1981" t="str">
            <v>ASUMSI</v>
          </cell>
          <cell r="L1981" t="str">
            <v>PROP / KAB / KODYA</v>
          </cell>
          <cell r="O1981" t="str">
            <v>:</v>
          </cell>
        </row>
        <row r="1982">
          <cell r="A1982">
            <v>1</v>
          </cell>
          <cell r="C1982" t="str">
            <v>Pekerjaan dilaksanakan hanya pada tanah  galian</v>
          </cell>
          <cell r="L1982" t="str">
            <v>ITEM PEMBAYARAN NO.</v>
          </cell>
          <cell r="O1982" t="str">
            <v>:  3.3 (1)</v>
          </cell>
          <cell r="R1982" t="str">
            <v>PERKIRAAN VOL. PEK.</v>
          </cell>
          <cell r="T1982" t="str">
            <v>:</v>
          </cell>
          <cell r="U1982">
            <v>1</v>
          </cell>
        </row>
        <row r="1983">
          <cell r="A1983">
            <v>2</v>
          </cell>
          <cell r="C1983" t="str">
            <v>Pekerjaan dilakukan secara mekanis</v>
          </cell>
          <cell r="L1983" t="str">
            <v>JENIS PEKERJAAN</v>
          </cell>
          <cell r="O1983" t="str">
            <v>:  Penyiapan Badan Jalan pada Galian</v>
          </cell>
          <cell r="R1983" t="str">
            <v>TOTAL HARGA (Rp.)</v>
          </cell>
          <cell r="T1983" t="str">
            <v>:</v>
          </cell>
          <cell r="U1983">
            <v>809086.35646871035</v>
          </cell>
        </row>
        <row r="1984">
          <cell r="A1984">
            <v>3</v>
          </cell>
          <cell r="C1984" t="str">
            <v>Lokasi pekerjaan : sepanjang jalan</v>
          </cell>
          <cell r="L1984" t="str">
            <v>SATUAN PEMBAYARAN</v>
          </cell>
          <cell r="O1984" t="str">
            <v>:  M2</v>
          </cell>
          <cell r="Q1984" t="str">
            <v>Biasa</v>
          </cell>
          <cell r="R1984" t="str">
            <v>% THD. BIAYA PROYEK</v>
          </cell>
          <cell r="T1984" t="str">
            <v>:</v>
          </cell>
          <cell r="U1984" t="e">
            <v>#DIV/0!</v>
          </cell>
        </row>
        <row r="1985">
          <cell r="A1985">
            <v>4</v>
          </cell>
          <cell r="C1985" t="str">
            <v>Kondisi Jalan   : jelek / belum padat</v>
          </cell>
        </row>
        <row r="1986">
          <cell r="A1986">
            <v>5</v>
          </cell>
          <cell r="C1986" t="str">
            <v>Jam kerja efektif per-hari</v>
          </cell>
          <cell r="G1986" t="str">
            <v>Tk</v>
          </cell>
          <cell r="H1986">
            <v>7</v>
          </cell>
          <cell r="I1986" t="str">
            <v>Jam</v>
          </cell>
        </row>
        <row r="1987">
          <cell r="Q1987" t="str">
            <v>PERKIRAAN</v>
          </cell>
          <cell r="R1987" t="str">
            <v>HARGA</v>
          </cell>
          <cell r="S1987" t="str">
            <v>JUMLAH</v>
          </cell>
        </row>
        <row r="1988">
          <cell r="L1988" t="str">
            <v>NO.</v>
          </cell>
          <cell r="N1988" t="str">
            <v>KOMPONEN</v>
          </cell>
          <cell r="P1988" t="str">
            <v>SATUAN</v>
          </cell>
          <cell r="Q1988" t="str">
            <v>KUANTITAS</v>
          </cell>
          <cell r="R1988" t="str">
            <v>SATUAN</v>
          </cell>
          <cell r="S1988" t="str">
            <v>HARGA</v>
          </cell>
        </row>
        <row r="1989">
          <cell r="A1989" t="str">
            <v>II.</v>
          </cell>
          <cell r="C1989" t="str">
            <v>URUTAN KERJA</v>
          </cell>
          <cell r="R1989" t="str">
            <v>(Rp.)</v>
          </cell>
          <cell r="S1989" t="str">
            <v>(Rp.)</v>
          </cell>
        </row>
        <row r="1990">
          <cell r="A1990">
            <v>1</v>
          </cell>
          <cell r="C1990" t="str">
            <v>Motor Grader meratakan permukaan hasil galian</v>
          </cell>
        </row>
        <row r="1991">
          <cell r="A1991">
            <v>2</v>
          </cell>
          <cell r="C1991" t="str">
            <v>Vibro Roller memadatkan permukaan yang telah</v>
          </cell>
        </row>
        <row r="1992">
          <cell r="C1992" t="str">
            <v>dipotong/diratakan oleh Motor Grader</v>
          </cell>
          <cell r="L1992" t="str">
            <v>A.</v>
          </cell>
          <cell r="N1992" t="str">
            <v>TENAGA</v>
          </cell>
        </row>
        <row r="1993">
          <cell r="A1993">
            <v>3</v>
          </cell>
          <cell r="C1993" t="str">
            <v>Sekelompok pekerja akan membantu meratakan</v>
          </cell>
        </row>
        <row r="1994">
          <cell r="C1994" t="str">
            <v>badan jalan dengan alat bantu</v>
          </cell>
          <cell r="L1994" t="str">
            <v>1.</v>
          </cell>
          <cell r="N1994" t="str">
            <v>Pekerja</v>
          </cell>
          <cell r="O1994" t="str">
            <v>(L01)</v>
          </cell>
          <cell r="P1994" t="str">
            <v>jam</v>
          </cell>
          <cell r="Q1994">
            <v>1.6064257028112448E-2</v>
          </cell>
          <cell r="R1994">
            <v>2857.14</v>
          </cell>
          <cell r="U1994">
            <v>45.897831325301198</v>
          </cell>
        </row>
        <row r="1995">
          <cell r="L1995" t="str">
            <v>2.</v>
          </cell>
          <cell r="N1995" t="str">
            <v>Mandor</v>
          </cell>
          <cell r="O1995" t="str">
            <v>(L02)</v>
          </cell>
          <cell r="P1995" t="str">
            <v>jam</v>
          </cell>
          <cell r="Q1995">
            <v>4.0160642570281121E-3</v>
          </cell>
          <cell r="R1995">
            <v>3214.29</v>
          </cell>
          <cell r="U1995">
            <v>12.90879518072289</v>
          </cell>
        </row>
        <row r="1998">
          <cell r="Q1998" t="str">
            <v xml:space="preserve">JUMLAH HARGA TENAGA   </v>
          </cell>
          <cell r="U1998">
            <v>58.806626506024088</v>
          </cell>
        </row>
        <row r="2000">
          <cell r="L2000" t="str">
            <v>B.</v>
          </cell>
          <cell r="N2000" t="str">
            <v>BAHAN</v>
          </cell>
        </row>
        <row r="2001">
          <cell r="A2001" t="str">
            <v>III.</v>
          </cell>
          <cell r="C2001" t="str">
            <v>PEMAKAIAN BAHAN, ALAT DAN TENAGA</v>
          </cell>
        </row>
        <row r="2002">
          <cell r="A2002" t="str">
            <v xml:space="preserve">   1.</v>
          </cell>
          <cell r="C2002" t="str">
            <v>BAHAN</v>
          </cell>
        </row>
        <row r="2003">
          <cell r="C2003" t="str">
            <v>Tidak diperlukan bahan / material</v>
          </cell>
        </row>
        <row r="2005">
          <cell r="A2005" t="str">
            <v xml:space="preserve">   2.</v>
          </cell>
          <cell r="C2005" t="str">
            <v>ALAT</v>
          </cell>
        </row>
        <row r="2006">
          <cell r="A2006" t="str">
            <v>2.a.</v>
          </cell>
          <cell r="C2006" t="str">
            <v>MOTOR GRADER</v>
          </cell>
          <cell r="G2006" t="str">
            <v>(E13)</v>
          </cell>
        </row>
        <row r="2007">
          <cell r="C2007" t="str">
            <v>Panjang operasi grader sekali jalan</v>
          </cell>
          <cell r="G2007" t="str">
            <v>Lh</v>
          </cell>
          <cell r="H2007">
            <v>50</v>
          </cell>
          <cell r="I2007" t="str">
            <v>M</v>
          </cell>
        </row>
        <row r="2008">
          <cell r="C2008" t="str">
            <v>Lebar Efektif kerja Blade</v>
          </cell>
          <cell r="G2008" t="str">
            <v>b</v>
          </cell>
          <cell r="H2008">
            <v>2.4</v>
          </cell>
          <cell r="I2008" t="str">
            <v>M</v>
          </cell>
        </row>
        <row r="2009">
          <cell r="C2009" t="str">
            <v>Faktor Efisiensi Alat</v>
          </cell>
          <cell r="G2009" t="str">
            <v>Fa</v>
          </cell>
          <cell r="H2009">
            <v>0.83</v>
          </cell>
          <cell r="I2009" t="str">
            <v>-</v>
          </cell>
        </row>
        <row r="2010">
          <cell r="C2010" t="str">
            <v>Kecepatan rata-rata alat</v>
          </cell>
          <cell r="G2010" t="str">
            <v>v</v>
          </cell>
          <cell r="H2010">
            <v>2</v>
          </cell>
          <cell r="I2010" t="str">
            <v>Km / Jam</v>
          </cell>
        </row>
        <row r="2011">
          <cell r="C2011" t="str">
            <v>Jumlah lintasan</v>
          </cell>
          <cell r="G2011" t="str">
            <v>n</v>
          </cell>
          <cell r="H2011">
            <v>6</v>
          </cell>
          <cell r="I2011" t="str">
            <v>lintasan</v>
          </cell>
        </row>
        <row r="2012">
          <cell r="C2012" t="str">
            <v>Waktu siklus</v>
          </cell>
          <cell r="G2012" t="str">
            <v>Ts1</v>
          </cell>
        </row>
        <row r="2013">
          <cell r="C2013" t="str">
            <v>- Perataan 1 kali lintasan    = Lh : (v x 1000) x 60</v>
          </cell>
          <cell r="G2013" t="str">
            <v>T1</v>
          </cell>
          <cell r="H2013">
            <v>1.5</v>
          </cell>
          <cell r="I2013" t="str">
            <v>menit</v>
          </cell>
        </row>
        <row r="2014">
          <cell r="C2014" t="str">
            <v>- Lain-lain</v>
          </cell>
          <cell r="G2014" t="str">
            <v>T2</v>
          </cell>
          <cell r="H2014">
            <v>1</v>
          </cell>
          <cell r="I2014" t="str">
            <v>menit</v>
          </cell>
        </row>
        <row r="2015">
          <cell r="G2015" t="str">
            <v>Ts1</v>
          </cell>
          <cell r="H2015">
            <v>2.5</v>
          </cell>
          <cell r="I2015" t="str">
            <v>menit</v>
          </cell>
        </row>
        <row r="2017">
          <cell r="C2017" t="str">
            <v>Kapasitas Produksi / Jam   =</v>
          </cell>
          <cell r="E2017" t="str">
            <v>Lh x b x Fa x 60</v>
          </cell>
          <cell r="G2017" t="str">
            <v>Q1</v>
          </cell>
          <cell r="H2017">
            <v>398.4</v>
          </cell>
          <cell r="I2017" t="str">
            <v>M2</v>
          </cell>
        </row>
        <row r="2018">
          <cell r="E2018" t="str">
            <v xml:space="preserve">      n x Ts</v>
          </cell>
        </row>
        <row r="2020">
          <cell r="C2020" t="str">
            <v>Koefisien Alat / m2</v>
          </cell>
          <cell r="D2020" t="str">
            <v xml:space="preserve"> =  1  :  Q1</v>
          </cell>
          <cell r="G2020" t="str">
            <v>(E13)</v>
          </cell>
          <cell r="H2020">
            <v>2.5100401606425703E-3</v>
          </cell>
          <cell r="I2020" t="str">
            <v>Jam</v>
          </cell>
        </row>
        <row r="2022">
          <cell r="A2022" t="str">
            <v>2.b.</v>
          </cell>
          <cell r="C2022" t="str">
            <v>VIBRATOR ROLLER</v>
          </cell>
          <cell r="G2022" t="str">
            <v>(E19)</v>
          </cell>
        </row>
        <row r="2023">
          <cell r="C2023" t="str">
            <v>Kecepatan rata-rata alat</v>
          </cell>
          <cell r="G2023" t="str">
            <v>v</v>
          </cell>
          <cell r="H2023">
            <v>2</v>
          </cell>
          <cell r="I2023" t="str">
            <v>Km / jam</v>
          </cell>
        </row>
        <row r="2024">
          <cell r="C2024" t="str">
            <v>Lebar efektif pemadatan</v>
          </cell>
          <cell r="G2024" t="str">
            <v>b</v>
          </cell>
          <cell r="H2024">
            <v>1.2</v>
          </cell>
          <cell r="I2024" t="str">
            <v>M</v>
          </cell>
        </row>
        <row r="2025">
          <cell r="C2025" t="str">
            <v>Jumlah lintasan</v>
          </cell>
          <cell r="G2025" t="str">
            <v>n</v>
          </cell>
          <cell r="H2025">
            <v>8</v>
          </cell>
          <cell r="I2025" t="str">
            <v>lintasan</v>
          </cell>
        </row>
        <row r="2026">
          <cell r="C2026" t="str">
            <v>Faktor efisiensi alat</v>
          </cell>
          <cell r="G2026" t="str">
            <v>Fa</v>
          </cell>
          <cell r="H2026">
            <v>0.83</v>
          </cell>
          <cell r="I2026" t="str">
            <v>-</v>
          </cell>
        </row>
        <row r="2028">
          <cell r="C2028" t="str">
            <v>Kapasitas Produksi / Jam   =</v>
          </cell>
          <cell r="E2028" t="str">
            <v>(v x 1000) x b x Fa</v>
          </cell>
          <cell r="G2028" t="str">
            <v>Q2</v>
          </cell>
          <cell r="H2028">
            <v>249</v>
          </cell>
          <cell r="I2028" t="str">
            <v>M2</v>
          </cell>
        </row>
        <row r="2029">
          <cell r="E2029" t="str">
            <v>n</v>
          </cell>
        </row>
        <row r="2031">
          <cell r="C2031" t="str">
            <v>Koefisien Alat / m2</v>
          </cell>
          <cell r="D2031" t="str">
            <v xml:space="preserve"> =  1  :  Q2</v>
          </cell>
          <cell r="G2031" t="str">
            <v>(E19)</v>
          </cell>
          <cell r="H2031">
            <v>4.0160642570281121E-3</v>
          </cell>
          <cell r="I2031" t="str">
            <v>Jam</v>
          </cell>
        </row>
        <row r="2033">
          <cell r="J2033" t="str">
            <v>Berlanjut ke halaman berikut</v>
          </cell>
        </row>
        <row r="2034">
          <cell r="A2034" t="str">
            <v>ITEM PEMBAYARAN NO.</v>
          </cell>
          <cell r="D2034" t="str">
            <v>:  3.3 (1)</v>
          </cell>
          <cell r="J2034" t="str">
            <v>Analisa EI-331</v>
          </cell>
        </row>
        <row r="2035">
          <cell r="A2035" t="str">
            <v>JENIS PEKERJAAN</v>
          </cell>
          <cell r="D2035" t="str">
            <v>:  Penyiapan Badan Jalan pada Galian</v>
          </cell>
        </row>
        <row r="2036">
          <cell r="A2036" t="str">
            <v>SATUAN PEMBAYARAN</v>
          </cell>
          <cell r="D2036" t="str">
            <v>:  M2</v>
          </cell>
          <cell r="H2036" t="str">
            <v xml:space="preserve">         URAIAN ANALISA HARGA SATUAN</v>
          </cell>
        </row>
        <row r="2037">
          <cell r="J2037" t="str">
            <v>Lanjutan</v>
          </cell>
        </row>
        <row r="2039">
          <cell r="A2039" t="str">
            <v>No.</v>
          </cell>
          <cell r="C2039" t="str">
            <v>U R A I A N</v>
          </cell>
          <cell r="G2039" t="str">
            <v>KODE</v>
          </cell>
          <cell r="H2039" t="str">
            <v>KOEF.</v>
          </cell>
          <cell r="I2039" t="str">
            <v>SATUAN</v>
          </cell>
          <cell r="J2039" t="str">
            <v>KETERANGAN</v>
          </cell>
        </row>
        <row r="2042">
          <cell r="A2042" t="str">
            <v>2.c.</v>
          </cell>
          <cell r="C2042" t="str">
            <v>WATER TANK TRUCK</v>
          </cell>
          <cell r="G2042" t="str">
            <v>(E23)</v>
          </cell>
        </row>
        <row r="2043">
          <cell r="C2043" t="str">
            <v>Volume tangki air</v>
          </cell>
          <cell r="G2043" t="str">
            <v>V</v>
          </cell>
          <cell r="H2043">
            <v>4</v>
          </cell>
          <cell r="I2043" t="str">
            <v>M3</v>
          </cell>
        </row>
        <row r="2044">
          <cell r="C2044" t="str">
            <v>Kebutuhan air / M2 permukaan padat</v>
          </cell>
          <cell r="G2044" t="str">
            <v>Wc</v>
          </cell>
          <cell r="H2044">
            <v>0.01</v>
          </cell>
          <cell r="I2044" t="str">
            <v>M3</v>
          </cell>
        </row>
        <row r="2045">
          <cell r="C2045" t="str">
            <v>Pengisian Tangki / jam</v>
          </cell>
          <cell r="G2045" t="str">
            <v>n</v>
          </cell>
          <cell r="H2045">
            <v>1</v>
          </cell>
          <cell r="I2045" t="str">
            <v>kali</v>
          </cell>
        </row>
        <row r="2046">
          <cell r="C2046" t="str">
            <v>Faktor efisiensi alat</v>
          </cell>
          <cell r="G2046" t="str">
            <v>Fa</v>
          </cell>
          <cell r="H2046">
            <v>0.83</v>
          </cell>
          <cell r="I2046" t="str">
            <v>-</v>
          </cell>
        </row>
        <row r="2048">
          <cell r="C2048" t="str">
            <v>Kapasitas Produksi / Jam   =</v>
          </cell>
          <cell r="E2048" t="str">
            <v>V  x  n x Fa</v>
          </cell>
          <cell r="G2048" t="str">
            <v>Q3</v>
          </cell>
          <cell r="H2048">
            <v>332</v>
          </cell>
          <cell r="I2048" t="str">
            <v>M2</v>
          </cell>
        </row>
        <row r="2049">
          <cell r="E2049" t="str">
            <v xml:space="preserve">     Wc</v>
          </cell>
        </row>
        <row r="2051">
          <cell r="C2051" t="str">
            <v>Koefisien Alat / m2</v>
          </cell>
          <cell r="D2051" t="str">
            <v xml:space="preserve"> =  1  :  Q3</v>
          </cell>
          <cell r="G2051" t="str">
            <v>(E23)</v>
          </cell>
          <cell r="H2051">
            <v>3.0120481927710845E-3</v>
          </cell>
          <cell r="I2051" t="str">
            <v>Jam</v>
          </cell>
        </row>
        <row r="2054">
          <cell r="A2054" t="str">
            <v>2.d.</v>
          </cell>
          <cell r="C2054" t="str">
            <v>ALAT  BANTU</v>
          </cell>
        </row>
        <row r="2055">
          <cell r="C2055" t="str">
            <v>Diperlukan alat-alat bantu kecil</v>
          </cell>
          <cell r="J2055" t="str">
            <v>Lump Sum</v>
          </cell>
        </row>
        <row r="2056">
          <cell r="C2056" t="str">
            <v>- Sekop    =         3   buah</v>
          </cell>
        </row>
        <row r="2059">
          <cell r="A2059" t="str">
            <v xml:space="preserve">   3.</v>
          </cell>
          <cell r="C2059" t="str">
            <v>TENAGA</v>
          </cell>
        </row>
        <row r="2060">
          <cell r="C2060" t="str">
            <v>Produksi menentukan : VIBRATORY  ROLLER</v>
          </cell>
          <cell r="G2060" t="str">
            <v>Q2</v>
          </cell>
          <cell r="H2060">
            <v>249</v>
          </cell>
          <cell r="I2060" t="str">
            <v>M2/Jam</v>
          </cell>
        </row>
        <row r="2061">
          <cell r="C2061" t="str">
            <v>Produksi Pekerjaan / hari  =  Tk x Q1</v>
          </cell>
          <cell r="G2061" t="str">
            <v>Qt</v>
          </cell>
          <cell r="H2061">
            <v>1743</v>
          </cell>
          <cell r="I2061" t="str">
            <v>M2</v>
          </cell>
        </row>
        <row r="2062">
          <cell r="C2062" t="str">
            <v>Kebutuhan tenaga :</v>
          </cell>
        </row>
        <row r="2063">
          <cell r="D2063" t="str">
            <v>- Pekerja</v>
          </cell>
          <cell r="G2063" t="str">
            <v>P</v>
          </cell>
          <cell r="H2063">
            <v>4</v>
          </cell>
          <cell r="I2063" t="str">
            <v>orang</v>
          </cell>
        </row>
        <row r="2064">
          <cell r="D2064" t="str">
            <v>- Mandor</v>
          </cell>
          <cell r="G2064" t="str">
            <v>M</v>
          </cell>
          <cell r="H2064">
            <v>1</v>
          </cell>
          <cell r="I2064" t="str">
            <v>orang</v>
          </cell>
        </row>
        <row r="2067">
          <cell r="C2067" t="str">
            <v>Koefisien tenaga / M2</v>
          </cell>
        </row>
        <row r="2068">
          <cell r="D2068" t="str">
            <v>- Pekerja</v>
          </cell>
          <cell r="E2068" t="str">
            <v>= (Tk x P) : Qt</v>
          </cell>
          <cell r="G2068" t="str">
            <v>(L01)</v>
          </cell>
          <cell r="H2068">
            <v>1.6064257028112448E-2</v>
          </cell>
          <cell r="I2068" t="str">
            <v>Jam</v>
          </cell>
        </row>
        <row r="2069">
          <cell r="D2069" t="str">
            <v>- Mandor</v>
          </cell>
          <cell r="E2069" t="str">
            <v>= (Tk x M) : Qt</v>
          </cell>
          <cell r="G2069" t="str">
            <v>(L02)</v>
          </cell>
          <cell r="H2069">
            <v>4.0160642570281121E-3</v>
          </cell>
          <cell r="I2069" t="str">
            <v>Jam</v>
          </cell>
        </row>
        <row r="2072">
          <cell r="A2072" t="str">
            <v>4.</v>
          </cell>
          <cell r="C2072" t="str">
            <v>HARGA DASAR SATUAN UPAH, BAHAN DAN ALAT</v>
          </cell>
        </row>
        <row r="2073">
          <cell r="C2073" t="str">
            <v>Lihat lampiran.</v>
          </cell>
        </row>
        <row r="2076">
          <cell r="A2076" t="str">
            <v>5.</v>
          </cell>
          <cell r="C2076" t="str">
            <v>ANALISA HARGA SATUAN PEKERJAAN</v>
          </cell>
        </row>
        <row r="2077">
          <cell r="C2077" t="str">
            <v>Lihat perhitungan dalam FORMULIR STANDAR UNTUK</v>
          </cell>
        </row>
        <row r="2078">
          <cell r="C2078" t="str">
            <v>PEREKEMAN ANALISA MASING-MASING HARGA</v>
          </cell>
        </row>
        <row r="2079">
          <cell r="C2079" t="str">
            <v>SATUAN.</v>
          </cell>
        </row>
        <row r="2080">
          <cell r="C2080" t="str">
            <v>Didapat Harga Satuan Pekerjaan :</v>
          </cell>
        </row>
        <row r="2082">
          <cell r="C2082" t="str">
            <v xml:space="preserve">Rp.  </v>
          </cell>
          <cell r="D2082">
            <v>1891.5348272711353</v>
          </cell>
          <cell r="E2082" t="str">
            <v xml:space="preserve"> / M2</v>
          </cell>
        </row>
        <row r="2085">
          <cell r="A2085" t="str">
            <v>6.</v>
          </cell>
          <cell r="C2085" t="str">
            <v>WAKTU PELAKSANAAN YANG DIPERLUKAN</v>
          </cell>
        </row>
        <row r="2086">
          <cell r="C2086" t="str">
            <v>Masa Pelaksanaan :</v>
          </cell>
          <cell r="D2086" t="str">
            <v>. . . . . . . . . . . .</v>
          </cell>
          <cell r="E2086" t="str">
            <v>bulan</v>
          </cell>
        </row>
        <row r="2088">
          <cell r="A2088" t="str">
            <v>7.</v>
          </cell>
          <cell r="C2088" t="str">
            <v>VOLUME PEKERJAAN YANG DIPERLUKAN</v>
          </cell>
        </row>
        <row r="2089">
          <cell r="C2089" t="str">
            <v>Volume pekerjaan  :</v>
          </cell>
          <cell r="D2089">
            <v>1</v>
          </cell>
          <cell r="E2089" t="str">
            <v>M2</v>
          </cell>
        </row>
        <row r="2094">
          <cell r="A2094" t="str">
            <v>ITEM PEMBAYARAN NO.</v>
          </cell>
          <cell r="D2094" t="str">
            <v>:  3.1.(7)</v>
          </cell>
          <cell r="J2094" t="str">
            <v>Analisa EI-312</v>
          </cell>
        </row>
        <row r="2095">
          <cell r="A2095" t="str">
            <v>JENIS PEKERJAAN</v>
          </cell>
          <cell r="D2095" t="str">
            <v>:  Pembongk Perk Beraspal dg Cold Milling Machine</v>
          </cell>
        </row>
        <row r="2096">
          <cell r="A2096" t="str">
            <v>SATUAN PEMBAYARAN</v>
          </cell>
          <cell r="D2096" t="str">
            <v>:  M3</v>
          </cell>
          <cell r="H2096" t="str">
            <v xml:space="preserve">         URAIAN ANALISA HARGA SATUAN</v>
          </cell>
        </row>
        <row r="2099">
          <cell r="A2099" t="str">
            <v>No.</v>
          </cell>
          <cell r="C2099" t="str">
            <v>U R A I A N</v>
          </cell>
          <cell r="G2099" t="str">
            <v>KODE</v>
          </cell>
          <cell r="H2099" t="str">
            <v>KOEF.</v>
          </cell>
          <cell r="I2099" t="str">
            <v>SATUAN</v>
          </cell>
          <cell r="J2099" t="str">
            <v>KETERANGAN</v>
          </cell>
        </row>
        <row r="2102">
          <cell r="A2102" t="str">
            <v>I.</v>
          </cell>
          <cell r="C2102" t="str">
            <v>ASUMSI</v>
          </cell>
        </row>
        <row r="2103">
          <cell r="A2103">
            <v>1</v>
          </cell>
          <cell r="C2103" t="str">
            <v>Pekerjaan dilakukan secara mekanik</v>
          </cell>
        </row>
        <row r="2104">
          <cell r="A2104">
            <v>2</v>
          </cell>
          <cell r="C2104" t="str">
            <v>Lokasi pekerjaan : sepanjang jalan</v>
          </cell>
        </row>
        <row r="2105">
          <cell r="A2105">
            <v>3</v>
          </cell>
          <cell r="C2105" t="str">
            <v>Kondisi Jalan   :  sedang / baik</v>
          </cell>
        </row>
        <row r="2106">
          <cell r="A2106">
            <v>4</v>
          </cell>
          <cell r="C2106" t="str">
            <v>Jam kerja efektif per-hari</v>
          </cell>
          <cell r="G2106" t="str">
            <v>Tk</v>
          </cell>
          <cell r="H2106">
            <v>7</v>
          </cell>
          <cell r="I2106" t="str">
            <v>Jam</v>
          </cell>
        </row>
        <row r="2107">
          <cell r="A2107">
            <v>5</v>
          </cell>
          <cell r="C2107" t="str">
            <v>Faktor pengembangan bahan</v>
          </cell>
          <cell r="G2107" t="str">
            <v>Fk</v>
          </cell>
          <cell r="H2107">
            <v>1.24</v>
          </cell>
          <cell r="I2107" t="str">
            <v>-</v>
          </cell>
        </row>
        <row r="2110">
          <cell r="A2110" t="str">
            <v>II.</v>
          </cell>
          <cell r="C2110" t="str">
            <v>URUTAN KERJA</v>
          </cell>
        </row>
        <row r="2111">
          <cell r="A2111">
            <v>1</v>
          </cell>
          <cell r="C2111" t="str">
            <v>Aspal yg dikeruk umumnya berada di badan jalan</v>
          </cell>
        </row>
        <row r="2112">
          <cell r="A2112">
            <v>2</v>
          </cell>
          <cell r="C2112" t="str">
            <v xml:space="preserve">Pengerukan dilakukan dengan Cold Milling </v>
          </cell>
        </row>
        <row r="2113">
          <cell r="C2113" t="str">
            <v xml:space="preserve">dimuat ke dlm Truk </v>
          </cell>
        </row>
        <row r="2114">
          <cell r="A2114">
            <v>3</v>
          </cell>
          <cell r="C2114" t="str">
            <v>Dump Truck membuang material hasil galian keluar</v>
          </cell>
        </row>
        <row r="2115">
          <cell r="C2115" t="str">
            <v>lokasi jalan sejauh :</v>
          </cell>
          <cell r="G2115" t="str">
            <v>L</v>
          </cell>
          <cell r="H2115">
            <v>5</v>
          </cell>
          <cell r="I2115" t="str">
            <v>Km</v>
          </cell>
        </row>
        <row r="2119">
          <cell r="A2119" t="str">
            <v>III.</v>
          </cell>
          <cell r="C2119" t="str">
            <v>PEMAKAIAN BAHAN, ALAT DAN TENAGA</v>
          </cell>
        </row>
        <row r="2121">
          <cell r="A2121" t="str">
            <v xml:space="preserve">   1.</v>
          </cell>
          <cell r="C2121" t="str">
            <v>BAHAN</v>
          </cell>
        </row>
        <row r="2122">
          <cell r="C2122" t="str">
            <v>Tidak ada bahan yang diperlukan</v>
          </cell>
        </row>
        <row r="2125">
          <cell r="A2125" t="str">
            <v xml:space="preserve">   2.</v>
          </cell>
          <cell r="C2125" t="str">
            <v>ALAT</v>
          </cell>
        </row>
        <row r="2126">
          <cell r="A2126" t="str">
            <v xml:space="preserve">   2.a.</v>
          </cell>
          <cell r="C2126" t="str">
            <v>COLD MILLING</v>
          </cell>
        </row>
        <row r="2127">
          <cell r="C2127" t="str">
            <v xml:space="preserve">Produksi teoritis per jam </v>
          </cell>
          <cell r="G2127" t="str">
            <v>q</v>
          </cell>
          <cell r="H2127">
            <v>300</v>
          </cell>
          <cell r="I2127" t="str">
            <v>m</v>
          </cell>
        </row>
        <row r="2128">
          <cell r="C2128" t="str">
            <v>Kapasitas lebar galian</v>
          </cell>
          <cell r="G2128" t="str">
            <v>b</v>
          </cell>
          <cell r="H2128">
            <v>1000</v>
          </cell>
          <cell r="I2128" t="str">
            <v>m</v>
          </cell>
        </row>
        <row r="2129">
          <cell r="C2129" t="str">
            <v>tebal galian</v>
          </cell>
          <cell r="G2129" t="str">
            <v>t</v>
          </cell>
          <cell r="H2129">
            <v>0.15</v>
          </cell>
          <cell r="I2129" t="str">
            <v>m</v>
          </cell>
        </row>
        <row r="2130">
          <cell r="C2130" t="str">
            <v>kecepatan</v>
          </cell>
          <cell r="G2130" t="str">
            <v>v</v>
          </cell>
          <cell r="H2130">
            <v>5</v>
          </cell>
          <cell r="I2130" t="str">
            <v>m/menit</v>
          </cell>
        </row>
        <row r="2131">
          <cell r="C2131" t="str">
            <v>Faktor effesiensi kerja</v>
          </cell>
          <cell r="G2131" t="str">
            <v>Fa</v>
          </cell>
          <cell r="H2131">
            <v>0.6</v>
          </cell>
          <cell r="J2131" t="str">
            <v>grafik cold</v>
          </cell>
          <cell r="Q2131" t="str">
            <v xml:space="preserve">JUMLAH HARGA BAHAN   </v>
          </cell>
          <cell r="U2131">
            <v>0</v>
          </cell>
        </row>
        <row r="2132">
          <cell r="J2132" t="str">
            <v>miling</v>
          </cell>
        </row>
        <row r="2133">
          <cell r="C2133" t="str">
            <v>Kapasitas prod/jam =</v>
          </cell>
          <cell r="E2133" t="str">
            <v>Fa x q x t x Fk</v>
          </cell>
          <cell r="G2133" t="str">
            <v>Q1</v>
          </cell>
          <cell r="H2133">
            <v>33.479999999999997</v>
          </cell>
          <cell r="I2133" t="str">
            <v>M3</v>
          </cell>
          <cell r="L2133" t="str">
            <v>C.</v>
          </cell>
          <cell r="N2133" t="str">
            <v>PERALATAN</v>
          </cell>
        </row>
        <row r="2134">
          <cell r="L2134" t="str">
            <v>1.</v>
          </cell>
          <cell r="N2134" t="str">
            <v>Cold Milling</v>
          </cell>
          <cell r="P2134" t="str">
            <v>Jam</v>
          </cell>
          <cell r="Q2134">
            <v>2.9868578255675033E-2</v>
          </cell>
          <cell r="R2134">
            <v>1163221.6447452162</v>
          </cell>
          <cell r="U2134">
            <v>34743.776724767515</v>
          </cell>
        </row>
        <row r="2135">
          <cell r="C2135" t="str">
            <v>Koefisien Alat / m3</v>
          </cell>
          <cell r="D2135" t="str">
            <v xml:space="preserve"> =  1  :  Q1</v>
          </cell>
          <cell r="H2135">
            <v>2.9868578255675033E-2</v>
          </cell>
          <cell r="I2135" t="str">
            <v>Jam</v>
          </cell>
          <cell r="L2135">
            <v>2</v>
          </cell>
          <cell r="N2135" t="str">
            <v>Dump Truck</v>
          </cell>
          <cell r="O2135" t="str">
            <v>(E08)</v>
          </cell>
          <cell r="P2135" t="str">
            <v>Jam</v>
          </cell>
          <cell r="Q2135">
            <v>0.12969656403391344</v>
          </cell>
          <cell r="R2135">
            <v>153645.58193291764</v>
          </cell>
          <cell r="U2135">
            <v>19927.304055690547</v>
          </cell>
        </row>
        <row r="2138">
          <cell r="A2138" t="str">
            <v xml:space="preserve">   2.b.</v>
          </cell>
          <cell r="C2138" t="str">
            <v>DUMP TRUCK</v>
          </cell>
          <cell r="G2138" t="str">
            <v>(E08)</v>
          </cell>
        </row>
        <row r="2139">
          <cell r="C2139" t="str">
            <v>Kapasitas bak</v>
          </cell>
          <cell r="G2139" t="str">
            <v>V</v>
          </cell>
          <cell r="H2139">
            <v>4</v>
          </cell>
          <cell r="I2139" t="str">
            <v>M3</v>
          </cell>
        </row>
        <row r="2140">
          <cell r="C2140" t="str">
            <v>Faktor  efisiensi alat</v>
          </cell>
          <cell r="G2140" t="str">
            <v>Fa</v>
          </cell>
          <cell r="H2140">
            <v>0.83</v>
          </cell>
          <cell r="I2140" t="str">
            <v>-</v>
          </cell>
          <cell r="Q2140" t="str">
            <v xml:space="preserve">JUMLAH HARGA PERALATAN   </v>
          </cell>
          <cell r="U2140">
            <v>54671.080780458062</v>
          </cell>
        </row>
        <row r="2141">
          <cell r="C2141" t="str">
            <v>Kecepatan rata-rata bermuatan</v>
          </cell>
          <cell r="G2141" t="str">
            <v>v1</v>
          </cell>
          <cell r="H2141">
            <v>45</v>
          </cell>
          <cell r="I2141" t="str">
            <v>KM/Jam</v>
          </cell>
        </row>
        <row r="2142">
          <cell r="C2142" t="str">
            <v>Kecepatan rata-rata kosong</v>
          </cell>
          <cell r="G2142" t="str">
            <v>v2</v>
          </cell>
          <cell r="H2142">
            <v>60</v>
          </cell>
          <cell r="I2142" t="str">
            <v>KM/Jam</v>
          </cell>
          <cell r="L2142" t="str">
            <v>D.</v>
          </cell>
          <cell r="N2142" t="str">
            <v>JUMLAH HARGA TENAGA, BAHAN DAN PERALATAN  ( A + B + C )</v>
          </cell>
          <cell r="U2142">
            <v>54937.764472214338</v>
          </cell>
        </row>
        <row r="2143">
          <cell r="C2143" t="str">
            <v>Waktu  siklus</v>
          </cell>
          <cell r="G2143" t="str">
            <v>Ts1</v>
          </cell>
          <cell r="I2143" t="str">
            <v>menit</v>
          </cell>
          <cell r="L2143" t="str">
            <v>E.</v>
          </cell>
          <cell r="N2143" t="str">
            <v>OVERHEAD &amp; PROFIT</v>
          </cell>
          <cell r="P2143">
            <v>10</v>
          </cell>
          <cell r="Q2143" t="str">
            <v>%  x  D</v>
          </cell>
          <cell r="U2143">
            <v>5493.776447221434</v>
          </cell>
        </row>
        <row r="2144">
          <cell r="C2144" t="str">
            <v>- Waktu tempuh isi</v>
          </cell>
          <cell r="E2144" t="str">
            <v>=   (L  :  v1)  x  60</v>
          </cell>
          <cell r="G2144" t="str">
            <v>T1</v>
          </cell>
          <cell r="H2144">
            <v>6.6666666666666661</v>
          </cell>
          <cell r="I2144" t="str">
            <v>menit</v>
          </cell>
          <cell r="L2144" t="str">
            <v>F.</v>
          </cell>
          <cell r="N2144" t="str">
            <v>HARGA SATUAN PEKERJAAN  ( D + E )</v>
          </cell>
          <cell r="U2144">
            <v>60431.540919435771</v>
          </cell>
        </row>
        <row r="2145">
          <cell r="C2145" t="str">
            <v>- Waktu tempuh kosong</v>
          </cell>
          <cell r="E2145" t="str">
            <v>=   (L  :  v2)  x  60</v>
          </cell>
          <cell r="G2145" t="str">
            <v>T2</v>
          </cell>
          <cell r="H2145">
            <v>5</v>
          </cell>
          <cell r="I2145" t="str">
            <v>menit</v>
          </cell>
          <cell r="L2145" t="str">
            <v>Note: 1</v>
          </cell>
          <cell r="N2145" t="str">
            <v>SATUAN dapat berdasarkan atas jam operasi untuk Tenaga Kerja dan Peralatan, volume dan/atau ukuran</v>
          </cell>
        </row>
        <row r="2146">
          <cell r="C2146" t="str">
            <v>- Muat</v>
          </cell>
          <cell r="E2146" t="str">
            <v>=   (V  :  Q1) x 60</v>
          </cell>
          <cell r="G2146" t="str">
            <v>T3</v>
          </cell>
          <cell r="H2146">
            <v>7.1684587813620082</v>
          </cell>
          <cell r="I2146" t="str">
            <v>menit</v>
          </cell>
          <cell r="N2146" t="str">
            <v>berat untuk bahan-bahan.</v>
          </cell>
        </row>
        <row r="2147">
          <cell r="C2147" t="str">
            <v>- Lain-lain</v>
          </cell>
          <cell r="G2147" t="str">
            <v>T4</v>
          </cell>
          <cell r="H2147">
            <v>2</v>
          </cell>
          <cell r="I2147" t="str">
            <v>menit</v>
          </cell>
          <cell r="L2147">
            <v>2</v>
          </cell>
          <cell r="N2147" t="str">
            <v>Kuantitas satuan adalah kuantitas setiap komponen untuk menyelesaikan satu satuan pekerjaan dari nomor</v>
          </cell>
        </row>
        <row r="2148">
          <cell r="G2148" t="str">
            <v>Ts1</v>
          </cell>
          <cell r="H2148">
            <v>20.835125448028673</v>
          </cell>
          <cell r="I2148" t="str">
            <v>menit</v>
          </cell>
          <cell r="N2148" t="str">
            <v>mata pembayaran.</v>
          </cell>
        </row>
        <row r="2149">
          <cell r="L2149">
            <v>3</v>
          </cell>
          <cell r="N2149" t="str">
            <v>Biaya satuan untuk peralatan sudah termasuk bahan bakar, bahan habis dipakai dan operator.</v>
          </cell>
        </row>
        <row r="2150">
          <cell r="L2150">
            <v>4</v>
          </cell>
          <cell r="N2150" t="str">
            <v>Biaya satuan sudah termasuk pengeluaran untuk seluruh pajak yang berkaitan (tetapi tidak termasuk PPN</v>
          </cell>
        </row>
        <row r="2151">
          <cell r="C2151" t="str">
            <v>Kapasitas Produksi / Jam   =</v>
          </cell>
          <cell r="E2151" t="str">
            <v>V x Fa x 60</v>
          </cell>
          <cell r="G2151" t="str">
            <v>Q2</v>
          </cell>
          <cell r="H2151">
            <v>7.7103044899363491</v>
          </cell>
          <cell r="I2151" t="str">
            <v xml:space="preserve">M3 / Jam </v>
          </cell>
          <cell r="N2151" t="str">
            <v>yang dibayar dari kontrak) dan biaya-biaya lainnya.</v>
          </cell>
        </row>
        <row r="2152">
          <cell r="E2152" t="str">
            <v xml:space="preserve">    Fk x Ts1</v>
          </cell>
        </row>
        <row r="2155">
          <cell r="C2155" t="str">
            <v>Koefisien Alat / m3</v>
          </cell>
          <cell r="D2155" t="str">
            <v xml:space="preserve"> =  1  :  Q2</v>
          </cell>
          <cell r="G2155" t="str">
            <v>(E08)</v>
          </cell>
          <cell r="H2155">
            <v>0.12969656403391344</v>
          </cell>
          <cell r="I2155" t="str">
            <v>Jam</v>
          </cell>
        </row>
        <row r="2160">
          <cell r="J2160" t="str">
            <v>Berlanjut ke halaman berikut</v>
          </cell>
        </row>
        <row r="2161">
          <cell r="A2161" t="str">
            <v>ITEM PEMBAYARAN NO.</v>
          </cell>
          <cell r="D2161" t="str">
            <v>:  3.1.(7)</v>
          </cell>
          <cell r="J2161" t="str">
            <v>Analisa EI-312</v>
          </cell>
        </row>
        <row r="2162">
          <cell r="A2162" t="str">
            <v>JENIS PEKERJAAN</v>
          </cell>
          <cell r="D2162" t="str">
            <v>:  Pembongk Perk Beraspal dg Cold Milling Machine</v>
          </cell>
        </row>
        <row r="2163">
          <cell r="A2163" t="str">
            <v>SATUAN PEMBAYARAN</v>
          </cell>
          <cell r="D2163" t="str">
            <v>:  M3</v>
          </cell>
          <cell r="H2163" t="str">
            <v xml:space="preserve">         URAIAN ANALISA HARGA SATUAN</v>
          </cell>
        </row>
        <row r="2164">
          <cell r="J2164" t="str">
            <v>Lanjutan</v>
          </cell>
        </row>
        <row r="2166">
          <cell r="A2166" t="str">
            <v>No.</v>
          </cell>
          <cell r="C2166" t="str">
            <v>U R A I A N</v>
          </cell>
          <cell r="G2166" t="str">
            <v>KODE</v>
          </cell>
          <cell r="H2166" t="str">
            <v>KOEF.</v>
          </cell>
          <cell r="I2166" t="str">
            <v>SATUAN</v>
          </cell>
          <cell r="J2166" t="str">
            <v>KETERANGAN</v>
          </cell>
        </row>
        <row r="2169">
          <cell r="A2169" t="str">
            <v xml:space="preserve"> 2.c</v>
          </cell>
          <cell r="C2169" t="str">
            <v>ALAT  BANTU</v>
          </cell>
        </row>
        <row r="2170">
          <cell r="C2170" t="str">
            <v>Diperlukan alat-alat bantu kecil</v>
          </cell>
          <cell r="J2170" t="str">
            <v>Lump Sump</v>
          </cell>
        </row>
        <row r="2171">
          <cell r="C2171" t="str">
            <v>- Pahat / Tatah</v>
          </cell>
          <cell r="D2171" t="str">
            <v>=  2  buah</v>
          </cell>
        </row>
        <row r="2172">
          <cell r="C2172" t="str">
            <v>- Palu Besar</v>
          </cell>
          <cell r="D2172" t="str">
            <v>=  2  buah</v>
          </cell>
        </row>
        <row r="2174">
          <cell r="A2174" t="str">
            <v xml:space="preserve">   3.</v>
          </cell>
          <cell r="C2174" t="str">
            <v>TENAGA</v>
          </cell>
        </row>
        <row r="2175">
          <cell r="C2175" t="str">
            <v>Produksi menentukan : COLD MILLING</v>
          </cell>
          <cell r="G2175" t="str">
            <v>Q1</v>
          </cell>
          <cell r="H2175">
            <v>33.479999999999997</v>
          </cell>
          <cell r="I2175" t="str">
            <v>M3/Jam</v>
          </cell>
        </row>
        <row r="2176">
          <cell r="C2176" t="str">
            <v>Produksi Galian / hari  =  Tk x Q1</v>
          </cell>
          <cell r="G2176" t="str">
            <v>Qt</v>
          </cell>
          <cell r="H2176">
            <v>234.35999999999999</v>
          </cell>
          <cell r="I2176" t="str">
            <v>M2</v>
          </cell>
        </row>
        <row r="2177">
          <cell r="C2177" t="str">
            <v>Kebutuhan tenaga :</v>
          </cell>
        </row>
        <row r="2178">
          <cell r="D2178" t="str">
            <v>- Pekerja</v>
          </cell>
          <cell r="G2178" t="str">
            <v>P</v>
          </cell>
          <cell r="H2178">
            <v>2</v>
          </cell>
          <cell r="I2178" t="str">
            <v>orang</v>
          </cell>
        </row>
        <row r="2179">
          <cell r="D2179" t="str">
            <v>- Mandor</v>
          </cell>
          <cell r="G2179" t="str">
            <v>M</v>
          </cell>
          <cell r="H2179">
            <v>1</v>
          </cell>
          <cell r="I2179" t="str">
            <v>orang</v>
          </cell>
        </row>
        <row r="2181">
          <cell r="C2181" t="str">
            <v>Koefisien tenaga / M3   :</v>
          </cell>
        </row>
        <row r="2182">
          <cell r="D2182" t="str">
            <v>- Pekerja</v>
          </cell>
          <cell r="E2182" t="str">
            <v>= (Tk x P) : Qt</v>
          </cell>
          <cell r="G2182" t="str">
            <v>(L01)</v>
          </cell>
          <cell r="H2182">
            <v>5.9737156511350066E-2</v>
          </cell>
          <cell r="I2182" t="str">
            <v>Jam</v>
          </cell>
        </row>
        <row r="2183">
          <cell r="D2183" t="str">
            <v>- Mandor</v>
          </cell>
          <cell r="E2183" t="str">
            <v>= (Tk x M) : Qt</v>
          </cell>
          <cell r="G2183" t="str">
            <v>(L03)</v>
          </cell>
          <cell r="H2183">
            <v>2.9868578255675033E-2</v>
          </cell>
          <cell r="I2183" t="str">
            <v>Jam</v>
          </cell>
        </row>
        <row r="2185">
          <cell r="A2185" t="str">
            <v>4.</v>
          </cell>
          <cell r="C2185" t="str">
            <v>HARGA DASAR SATUAN UPAH, BAHAN DAN ALAT</v>
          </cell>
        </row>
        <row r="2186">
          <cell r="C2186" t="str">
            <v>Lihat lampiran.</v>
          </cell>
        </row>
        <row r="2188">
          <cell r="A2188" t="str">
            <v>5.</v>
          </cell>
          <cell r="C2188" t="str">
            <v>ANALISA HARGA SATUAN PEKERJAAN</v>
          </cell>
        </row>
        <row r="2189">
          <cell r="C2189" t="str">
            <v>Lihat perhitungan dalam FORMULIR STANDAR UNTUK</v>
          </cell>
        </row>
        <row r="2190">
          <cell r="C2190" t="str">
            <v>PEREKEMAN ANALISA MASING-MASING HARGA</v>
          </cell>
        </row>
        <row r="2191">
          <cell r="C2191" t="str">
            <v>SATUAN.</v>
          </cell>
        </row>
        <row r="2192">
          <cell r="C2192" t="str">
            <v>Didapat Harga Satuan Pekerjaan :</v>
          </cell>
        </row>
        <row r="2194">
          <cell r="C2194" t="str">
            <v xml:space="preserve">Rp.  </v>
          </cell>
          <cell r="D2194">
            <v>60431.540919435771</v>
          </cell>
          <cell r="E2194" t="str">
            <v xml:space="preserve"> / M2</v>
          </cell>
        </row>
        <row r="2197">
          <cell r="A2197" t="str">
            <v>6.</v>
          </cell>
          <cell r="C2197" t="str">
            <v>WAKTU PELAKSANAAN YANG DIPERLUKAN</v>
          </cell>
        </row>
        <row r="2198">
          <cell r="C2198" t="str">
            <v>Masa Pelaksanaan :</v>
          </cell>
          <cell r="D2198" t="str">
            <v>. . . . . . . . . . . .</v>
          </cell>
          <cell r="E2198" t="str">
            <v>bulan</v>
          </cell>
        </row>
        <row r="2200">
          <cell r="A2200" t="str">
            <v>7.</v>
          </cell>
          <cell r="C2200" t="str">
            <v>VOLUME PEKERJAAN YANG DIPERLUKAN</v>
          </cell>
        </row>
        <row r="2201">
          <cell r="C2201" t="str">
            <v>Volume pekerjaan  :</v>
          </cell>
          <cell r="D2201">
            <v>0</v>
          </cell>
          <cell r="E2201" t="str">
            <v>M3</v>
          </cell>
        </row>
        <row r="2217">
          <cell r="A2217" t="str">
            <v>ITEM PEMBAYARAN NO.</v>
          </cell>
          <cell r="D2217" t="str">
            <v>:  3.1.(8)</v>
          </cell>
          <cell r="J2217" t="str">
            <v>=T2272</v>
          </cell>
        </row>
        <row r="2218">
          <cell r="A2218" t="str">
            <v>JENIS PEKERJAAN</v>
          </cell>
          <cell r="D2218" t="str">
            <v>:  Pembongk Perk Beraspal tanpa Cold Milling Machine</v>
          </cell>
        </row>
        <row r="2219">
          <cell r="A2219" t="str">
            <v>SATUAN PEMBAYARAN</v>
          </cell>
          <cell r="D2219" t="str">
            <v>:  M3</v>
          </cell>
          <cell r="H2219" t="str">
            <v xml:space="preserve">         URAIAN ANALISA HARGA SATUAN</v>
          </cell>
        </row>
        <row r="2222">
          <cell r="A2222" t="str">
            <v>No.</v>
          </cell>
          <cell r="C2222" t="str">
            <v>U R A I A N</v>
          </cell>
          <cell r="G2222" t="str">
            <v>KODE</v>
          </cell>
          <cell r="H2222" t="str">
            <v>KOEF.</v>
          </cell>
          <cell r="I2222" t="str">
            <v>SATUAN</v>
          </cell>
          <cell r="J2222" t="str">
            <v>KETERANGAN</v>
          </cell>
        </row>
        <row r="2225">
          <cell r="A2225" t="str">
            <v>I.</v>
          </cell>
          <cell r="C2225" t="str">
            <v>ASUMSI</v>
          </cell>
        </row>
        <row r="2226">
          <cell r="A2226">
            <v>1</v>
          </cell>
          <cell r="C2226" t="str">
            <v>Pekerjaan dilakukan secara mekanik/manual</v>
          </cell>
        </row>
        <row r="2227">
          <cell r="A2227">
            <v>2</v>
          </cell>
          <cell r="C2227" t="str">
            <v>Lokasi pekerjaan : sepanjang jalan</v>
          </cell>
        </row>
        <row r="2228">
          <cell r="A2228">
            <v>3</v>
          </cell>
          <cell r="C2228" t="str">
            <v>Kondisi Jalan   :  sedang / baik</v>
          </cell>
        </row>
        <row r="2229">
          <cell r="A2229">
            <v>4</v>
          </cell>
          <cell r="C2229" t="str">
            <v>Jam kerja efektif per-hari</v>
          </cell>
          <cell r="G2229" t="str">
            <v>Tk</v>
          </cell>
          <cell r="H2229">
            <v>7</v>
          </cell>
          <cell r="I2229" t="str">
            <v>Jam</v>
          </cell>
        </row>
        <row r="2230">
          <cell r="A2230">
            <v>5</v>
          </cell>
          <cell r="C2230" t="str">
            <v>Faktor pengembangan bahan</v>
          </cell>
          <cell r="G2230" t="str">
            <v>Fk</v>
          </cell>
          <cell r="H2230">
            <v>1.24</v>
          </cell>
          <cell r="I2230" t="str">
            <v>-</v>
          </cell>
        </row>
        <row r="2233">
          <cell r="A2233" t="str">
            <v>II.</v>
          </cell>
          <cell r="C2233" t="str">
            <v>URUTAN KERJA</v>
          </cell>
        </row>
        <row r="2234">
          <cell r="A2234">
            <v>1</v>
          </cell>
          <cell r="C2234" t="str">
            <v>Aspal yg dikeruk umumnya berada di badan jalan</v>
          </cell>
        </row>
        <row r="2235">
          <cell r="A2235">
            <v>2</v>
          </cell>
          <cell r="C2235" t="str">
            <v>Pengerukan dilakukan dengan Jack Hammer dan</v>
          </cell>
        </row>
        <row r="2236">
          <cell r="C2236" t="str">
            <v>dimuat ke dalam truck secara manual</v>
          </cell>
        </row>
        <row r="2237">
          <cell r="A2237">
            <v>3</v>
          </cell>
          <cell r="C2237" t="str">
            <v>Dump Truck membuang material hasil galian keluar</v>
          </cell>
        </row>
        <row r="2238">
          <cell r="C2238" t="str">
            <v>lokasi jalan sejauh :</v>
          </cell>
          <cell r="G2238" t="str">
            <v>L</v>
          </cell>
          <cell r="H2238">
            <v>5</v>
          </cell>
          <cell r="I2238" t="str">
            <v>Km</v>
          </cell>
        </row>
        <row r="2242">
          <cell r="A2242" t="str">
            <v>III.</v>
          </cell>
          <cell r="C2242" t="str">
            <v>PEMAKAIAN BAHAN, ALAT DAN TENAGA</v>
          </cell>
        </row>
        <row r="2244">
          <cell r="A2244" t="str">
            <v xml:space="preserve">   1.</v>
          </cell>
          <cell r="C2244" t="str">
            <v>BAHAN</v>
          </cell>
        </row>
        <row r="2245">
          <cell r="C2245" t="str">
            <v>Tidak ada bahan yang diperlukan</v>
          </cell>
        </row>
        <row r="2248">
          <cell r="A2248" t="str">
            <v xml:space="preserve">   2.</v>
          </cell>
          <cell r="C2248" t="str">
            <v>ALAT</v>
          </cell>
        </row>
        <row r="2249">
          <cell r="A2249" t="str">
            <v xml:space="preserve">   2.a.</v>
          </cell>
          <cell r="C2249" t="str">
            <v>JACK HAMMER, COMPRESSOR</v>
          </cell>
        </row>
        <row r="2250">
          <cell r="C2250" t="str">
            <v>Produksi per jam</v>
          </cell>
          <cell r="G2250" t="str">
            <v>Q1</v>
          </cell>
          <cell r="H2250">
            <v>1</v>
          </cell>
          <cell r="I2250" t="str">
            <v>M3 / Jam</v>
          </cell>
        </row>
        <row r="2252">
          <cell r="C2252" t="str">
            <v>Koefisien Alat / m3</v>
          </cell>
          <cell r="D2252" t="str">
            <v xml:space="preserve"> =  1  :  Q1</v>
          </cell>
          <cell r="H2252">
            <v>1</v>
          </cell>
          <cell r="I2252" t="str">
            <v>Jam</v>
          </cell>
        </row>
        <row r="2255">
          <cell r="A2255" t="str">
            <v xml:space="preserve">   2.b.</v>
          </cell>
          <cell r="C2255" t="str">
            <v>DUMP TRUCK</v>
          </cell>
          <cell r="G2255" t="str">
            <v>(E08)</v>
          </cell>
        </row>
        <row r="2256">
          <cell r="C2256" t="str">
            <v>Kapasitas bak</v>
          </cell>
          <cell r="G2256" t="str">
            <v>V</v>
          </cell>
          <cell r="H2256">
            <v>4</v>
          </cell>
          <cell r="I2256" t="str">
            <v>M3</v>
          </cell>
        </row>
        <row r="2257">
          <cell r="C2257" t="str">
            <v>Faktor  efisiensi alat</v>
          </cell>
          <cell r="G2257" t="str">
            <v>Fa</v>
          </cell>
          <cell r="H2257">
            <v>0.83</v>
          </cell>
          <cell r="I2257" t="str">
            <v>-</v>
          </cell>
        </row>
        <row r="2258">
          <cell r="C2258" t="str">
            <v>Kecepatan rata-rata bermuatan</v>
          </cell>
          <cell r="G2258" t="str">
            <v>v1</v>
          </cell>
          <cell r="H2258">
            <v>45</v>
          </cell>
          <cell r="I2258" t="str">
            <v>KM/Jam</v>
          </cell>
        </row>
        <row r="2259">
          <cell r="C2259" t="str">
            <v>Kecepatan rata-rata kosong</v>
          </cell>
          <cell r="G2259" t="str">
            <v>v2</v>
          </cell>
          <cell r="H2259">
            <v>60</v>
          </cell>
          <cell r="I2259" t="str">
            <v>KM/Jam</v>
          </cell>
        </row>
        <row r="2260">
          <cell r="C2260" t="str">
            <v>Waktu  siklus</v>
          </cell>
          <cell r="G2260" t="str">
            <v>Ts1</v>
          </cell>
          <cell r="I2260" t="str">
            <v>menit</v>
          </cell>
        </row>
        <row r="2261">
          <cell r="C2261" t="str">
            <v>- Waktu tempuh isi</v>
          </cell>
          <cell r="E2261" t="str">
            <v>=   (L  :  v1)  x  60</v>
          </cell>
          <cell r="G2261" t="str">
            <v>T1</v>
          </cell>
          <cell r="H2261">
            <v>6.6666666666666661</v>
          </cell>
          <cell r="I2261" t="str">
            <v>menit</v>
          </cell>
        </row>
        <row r="2262">
          <cell r="C2262" t="str">
            <v>- Waktu tempuh kosong</v>
          </cell>
          <cell r="E2262" t="str">
            <v>=   (L  :  v2)  x  60</v>
          </cell>
          <cell r="G2262" t="str">
            <v>T2</v>
          </cell>
          <cell r="H2262">
            <v>5</v>
          </cell>
          <cell r="I2262" t="str">
            <v>menit</v>
          </cell>
        </row>
        <row r="2263">
          <cell r="C2263" t="str">
            <v>- Muat</v>
          </cell>
          <cell r="E2263" t="str">
            <v>=   (V  :  Q1) x 60</v>
          </cell>
          <cell r="G2263" t="str">
            <v>T3</v>
          </cell>
          <cell r="H2263">
            <v>240</v>
          </cell>
          <cell r="I2263" t="str">
            <v>menit</v>
          </cell>
        </row>
        <row r="2264">
          <cell r="C2264" t="str">
            <v>- Lain-lain</v>
          </cell>
          <cell r="G2264" t="str">
            <v>T4</v>
          </cell>
          <cell r="H2264">
            <v>2</v>
          </cell>
          <cell r="I2264" t="str">
            <v>menit</v>
          </cell>
        </row>
        <row r="2265">
          <cell r="G2265" t="str">
            <v>Ts1</v>
          </cell>
          <cell r="H2265">
            <v>253.66666666666666</v>
          </cell>
          <cell r="I2265" t="str">
            <v>menit</v>
          </cell>
        </row>
        <row r="2268">
          <cell r="C2268" t="str">
            <v>Kapasitas Produksi / Jam   =</v>
          </cell>
          <cell r="E2268" t="str">
            <v>V x Fa x 60</v>
          </cell>
          <cell r="G2268" t="str">
            <v>Q2</v>
          </cell>
          <cell r="H2268">
            <v>0.63329235725488531</v>
          </cell>
          <cell r="I2268" t="str">
            <v xml:space="preserve">M3 / Jam </v>
          </cell>
        </row>
        <row r="2269">
          <cell r="E2269" t="str">
            <v xml:space="preserve">    Fk x Ts1</v>
          </cell>
        </row>
        <row r="2272">
          <cell r="C2272" t="str">
            <v>Koefisien Alat / m3</v>
          </cell>
          <cell r="D2272" t="str">
            <v xml:space="preserve"> =  1  :  Q2</v>
          </cell>
          <cell r="G2272" t="str">
            <v>(E08)</v>
          </cell>
          <cell r="H2272">
            <v>1.5790495314591702</v>
          </cell>
          <cell r="I2272" t="str">
            <v>Jam</v>
          </cell>
        </row>
        <row r="2274">
          <cell r="C2274">
            <v>0</v>
          </cell>
        </row>
        <row r="2275">
          <cell r="C2275">
            <v>0</v>
          </cell>
        </row>
        <row r="2277">
          <cell r="J2277" t="str">
            <v>Berlanjut ke halaman berikut</v>
          </cell>
        </row>
        <row r="2278">
          <cell r="A2278" t="str">
            <v>ITEM PEMBAYARAN NO.</v>
          </cell>
          <cell r="D2278" t="str">
            <v>:  3.1.(8)</v>
          </cell>
          <cell r="J2278" t="str">
            <v>=T2272</v>
          </cell>
        </row>
        <row r="2279">
          <cell r="A2279" t="str">
            <v>JENIS PEKERJAAN</v>
          </cell>
          <cell r="D2279" t="str">
            <v>:  Pembongk Perk Beraspal tanpa Cold Milling Machine</v>
          </cell>
        </row>
        <row r="2280">
          <cell r="A2280" t="str">
            <v>SATUAN PEMBAYARAN</v>
          </cell>
          <cell r="D2280" t="str">
            <v>:  M3</v>
          </cell>
          <cell r="H2280" t="str">
            <v xml:space="preserve">         URAIAN ANALISA HARGA SATUAN</v>
          </cell>
        </row>
        <row r="2281">
          <cell r="J2281" t="str">
            <v>Lanjutan</v>
          </cell>
        </row>
        <row r="2283">
          <cell r="A2283" t="str">
            <v>No.</v>
          </cell>
          <cell r="C2283" t="str">
            <v>U R A I A N</v>
          </cell>
          <cell r="G2283" t="str">
            <v>KODE</v>
          </cell>
          <cell r="H2283" t="str">
            <v>KOEF.</v>
          </cell>
          <cell r="I2283" t="str">
            <v>SATUAN</v>
          </cell>
          <cell r="J2283" t="str">
            <v>KETERANGAN</v>
          </cell>
        </row>
        <row r="2286">
          <cell r="A2286" t="str">
            <v xml:space="preserve"> 2.c</v>
          </cell>
          <cell r="C2286" t="str">
            <v>ALAT  BANTU</v>
          </cell>
        </row>
        <row r="2287">
          <cell r="C2287" t="str">
            <v>Diperlukan alat-alat bantu kecil</v>
          </cell>
          <cell r="J2287" t="str">
            <v>Lump Sump</v>
          </cell>
        </row>
        <row r="2288">
          <cell r="C2288" t="str">
            <v>- Sekop</v>
          </cell>
          <cell r="D2288" t="str">
            <v>= 2 buah</v>
          </cell>
        </row>
        <row r="2289">
          <cell r="C2289" t="str">
            <v>- Kereta Sorong</v>
          </cell>
          <cell r="D2289" t="str">
            <v>= 2 buah</v>
          </cell>
        </row>
        <row r="2291">
          <cell r="A2291" t="str">
            <v xml:space="preserve">   3.</v>
          </cell>
          <cell r="C2291" t="str">
            <v>TENAGA</v>
          </cell>
        </row>
        <row r="2292">
          <cell r="C2292" t="str">
            <v>Produksi menentukan : Jack Hammer</v>
          </cell>
          <cell r="G2292" t="str">
            <v>Q1</v>
          </cell>
          <cell r="H2292">
            <v>1</v>
          </cell>
          <cell r="I2292" t="str">
            <v>M3/Jam</v>
          </cell>
        </row>
        <row r="2293">
          <cell r="C2293" t="str">
            <v>Produksi Galian / hari  =  Tk x Q1</v>
          </cell>
          <cell r="G2293" t="str">
            <v>Qt</v>
          </cell>
          <cell r="H2293">
            <v>7</v>
          </cell>
          <cell r="I2293" t="str">
            <v>M3</v>
          </cell>
        </row>
        <row r="2294">
          <cell r="C2294" t="str">
            <v>Kebutuhan tenaga :</v>
          </cell>
        </row>
        <row r="2295">
          <cell r="D2295" t="str">
            <v>- Pekerja</v>
          </cell>
          <cell r="G2295" t="str">
            <v>P</v>
          </cell>
          <cell r="H2295">
            <v>2</v>
          </cell>
          <cell r="I2295" t="str">
            <v>orang</v>
          </cell>
        </row>
        <row r="2296">
          <cell r="D2296" t="str">
            <v>- Mandor</v>
          </cell>
          <cell r="G2296" t="str">
            <v>M</v>
          </cell>
          <cell r="H2296">
            <v>1</v>
          </cell>
          <cell r="I2296" t="str">
            <v>orang</v>
          </cell>
        </row>
        <row r="2298">
          <cell r="C2298" t="str">
            <v>Koefisien tenaga / M3   :</v>
          </cell>
        </row>
        <row r="2299">
          <cell r="D2299" t="str">
            <v>- Pekerja</v>
          </cell>
          <cell r="E2299" t="str">
            <v>= (Tk x P) : Qt</v>
          </cell>
          <cell r="G2299" t="str">
            <v>(L01)</v>
          </cell>
          <cell r="H2299">
            <v>2</v>
          </cell>
          <cell r="I2299" t="str">
            <v>Jam</v>
          </cell>
        </row>
        <row r="2300">
          <cell r="D2300" t="str">
            <v>- Mandor</v>
          </cell>
          <cell r="E2300" t="str">
            <v>= (Tk x M) : Qt</v>
          </cell>
          <cell r="G2300" t="str">
            <v>(L03)</v>
          </cell>
          <cell r="H2300">
            <v>1</v>
          </cell>
          <cell r="I2300" t="str">
            <v>Jam</v>
          </cell>
        </row>
        <row r="2302">
          <cell r="A2302" t="str">
            <v>4.</v>
          </cell>
          <cell r="C2302" t="str">
            <v>HARGA DASAR SATUAN UPAH, BAHAN DAN ALAT</v>
          </cell>
        </row>
        <row r="2303">
          <cell r="C2303" t="str">
            <v>Lihat lampiran.</v>
          </cell>
        </row>
        <row r="2305">
          <cell r="A2305" t="str">
            <v>5.</v>
          </cell>
          <cell r="C2305" t="str">
            <v>ANALISA HARGA SATUAN PEKERJAAN</v>
          </cell>
        </row>
        <row r="2306">
          <cell r="C2306" t="str">
            <v>Lihat perhitungan dalam FORMULIR STANDAR UNTUK</v>
          </cell>
        </row>
        <row r="2307">
          <cell r="C2307" t="str">
            <v>PEREKEMAN ANALISA MASING-MASING HARGA</v>
          </cell>
        </row>
        <row r="2308">
          <cell r="C2308" t="str">
            <v>SATUAN.</v>
          </cell>
        </row>
        <row r="2309">
          <cell r="C2309" t="str">
            <v>Didapat Harga Satuan Pekerjaan :</v>
          </cell>
        </row>
        <row r="2311">
          <cell r="C2311" t="str">
            <v xml:space="preserve">Rp.  </v>
          </cell>
          <cell r="D2311">
            <v>1633771.8260014895</v>
          </cell>
          <cell r="E2311" t="str">
            <v xml:space="preserve"> / M2</v>
          </cell>
        </row>
        <row r="2314">
          <cell r="A2314" t="str">
            <v>6.</v>
          </cell>
          <cell r="C2314" t="str">
            <v>WAKTU PELAKSANAAN YANG DIPERLUKAN</v>
          </cell>
        </row>
        <row r="2315">
          <cell r="C2315" t="str">
            <v>Masa Pelaksanaan :</v>
          </cell>
          <cell r="D2315" t="str">
            <v>. . . . . . . . . . . .</v>
          </cell>
          <cell r="E2315" t="str">
            <v>bulan</v>
          </cell>
        </row>
        <row r="2317">
          <cell r="A2317" t="str">
            <v>7.</v>
          </cell>
          <cell r="C2317" t="str">
            <v>VOLUME PEKERJAAN YANG DIPERLUKAN</v>
          </cell>
        </row>
        <row r="2318">
          <cell r="C2318" t="str">
            <v>Volume pekerjaan  :</v>
          </cell>
          <cell r="D2318">
            <v>0</v>
          </cell>
          <cell r="E2318" t="str">
            <v>M3</v>
          </cell>
        </row>
        <row r="2335">
          <cell r="A2335" t="str">
            <v>ITEM PEMBAYARAN NO.</v>
          </cell>
          <cell r="D2335" t="str">
            <v xml:space="preserve">:  3.4 </v>
          </cell>
          <cell r="J2335" t="str">
            <v>Analisa EI-312</v>
          </cell>
          <cell r="T2335" t="str">
            <v>Analisa EI-312</v>
          </cell>
        </row>
        <row r="2336">
          <cell r="A2336" t="str">
            <v>JENIS PEKERJAAN</v>
          </cell>
          <cell r="D2336" t="str">
            <v>:  Pengupasan Permukaan Aspal Lama dan Pencampuran Kembali</v>
          </cell>
        </row>
        <row r="2337">
          <cell r="A2337" t="str">
            <v>SATUAN PEMBAYARAN</v>
          </cell>
          <cell r="D2337" t="str">
            <v>:  M2</v>
          </cell>
          <cell r="H2337" t="str">
            <v xml:space="preserve">         URAIAN ANALISA HARGA SATUAN</v>
          </cell>
          <cell r="L2337" t="str">
            <v>FORMULIR STANDAR UNTUK</v>
          </cell>
        </row>
        <row r="2338">
          <cell r="L2338" t="str">
            <v>PEREKAMAN ANALISA MASING-MASING HARGA SATUAN</v>
          </cell>
        </row>
        <row r="2339">
          <cell r="L2339">
            <v>0</v>
          </cell>
        </row>
        <row r="2340">
          <cell r="A2340" t="str">
            <v>No.</v>
          </cell>
          <cell r="C2340" t="str">
            <v>U R A I A N</v>
          </cell>
          <cell r="G2340" t="str">
            <v>KODE</v>
          </cell>
          <cell r="H2340" t="str">
            <v>KOEF.</v>
          </cell>
          <cell r="I2340" t="str">
            <v>SATUAN</v>
          </cell>
          <cell r="J2340" t="str">
            <v>KETERANGAN</v>
          </cell>
        </row>
        <row r="2342">
          <cell r="L2342" t="str">
            <v>PROYEK</v>
          </cell>
          <cell r="O2342" t="str">
            <v>:</v>
          </cell>
        </row>
        <row r="2343">
          <cell r="A2343" t="str">
            <v>I.</v>
          </cell>
          <cell r="C2343" t="str">
            <v>ASUMSI</v>
          </cell>
          <cell r="L2343" t="str">
            <v>No. PAKET KONTRAK</v>
          </cell>
          <cell r="O2343" t="str">
            <v>:</v>
          </cell>
        </row>
        <row r="2344">
          <cell r="A2344">
            <v>1</v>
          </cell>
          <cell r="C2344" t="str">
            <v>Pekerjaan dilakukan secara mekananik</v>
          </cell>
          <cell r="L2344" t="str">
            <v>NAMA PAKET</v>
          </cell>
          <cell r="O2344" t="str">
            <v>:</v>
          </cell>
        </row>
        <row r="2345">
          <cell r="A2345">
            <v>2</v>
          </cell>
          <cell r="C2345" t="str">
            <v>Lokasi pekerjaan : sepanjang jalan</v>
          </cell>
          <cell r="L2345" t="str">
            <v>PROP / KAB / KODYA</v>
          </cell>
          <cell r="O2345" t="str">
            <v>:</v>
          </cell>
        </row>
        <row r="2346">
          <cell r="A2346">
            <v>3</v>
          </cell>
          <cell r="C2346" t="str">
            <v>Kondisi Jalan   :  sedang / baik</v>
          </cell>
          <cell r="L2346" t="str">
            <v>ITEM PEMBAYARAN NO.</v>
          </cell>
          <cell r="O2346" t="str">
            <v xml:space="preserve">:  3.4 </v>
          </cell>
          <cell r="R2346" t="str">
            <v>PERKIRAAN VOL. PEK.</v>
          </cell>
          <cell r="T2346" t="str">
            <v>:</v>
          </cell>
          <cell r="U2346">
            <v>0</v>
          </cell>
        </row>
        <row r="2347">
          <cell r="A2347">
            <v>4</v>
          </cell>
          <cell r="C2347" t="str">
            <v>Jam kerja efektif per-hari</v>
          </cell>
          <cell r="G2347" t="str">
            <v>Tk</v>
          </cell>
          <cell r="H2347">
            <v>7</v>
          </cell>
          <cell r="I2347" t="str">
            <v>Jam</v>
          </cell>
          <cell r="L2347" t="str">
            <v>JENIS PEKERJAAN</v>
          </cell>
          <cell r="O2347" t="str">
            <v>:  Pengupasan Permukaan Aspal Lama dan Pencampuran Kembali</v>
          </cell>
          <cell r="R2347" t="str">
            <v>TOTAL HARGA (Rp.)</v>
          </cell>
          <cell r="T2347" t="str">
            <v>:</v>
          </cell>
          <cell r="U2347">
            <v>0</v>
          </cell>
        </row>
        <row r="2348">
          <cell r="A2348">
            <v>5</v>
          </cell>
          <cell r="C2348" t="str">
            <v>Faktor pengembangan bahan</v>
          </cell>
          <cell r="G2348" t="str">
            <v>Fk</v>
          </cell>
          <cell r="H2348">
            <v>1.24</v>
          </cell>
          <cell r="I2348" t="str">
            <v>-</v>
          </cell>
          <cell r="L2348" t="str">
            <v>SATUAN PEMBAYARAN</v>
          </cell>
          <cell r="O2348" t="str">
            <v>:  M2</v>
          </cell>
          <cell r="R2348" t="str">
            <v>% THD. BIAYA PROYEK</v>
          </cell>
          <cell r="T2348" t="str">
            <v>:</v>
          </cell>
          <cell r="U2348" t="e">
            <v>#DIV/0!</v>
          </cell>
        </row>
        <row r="2349">
          <cell r="A2349">
            <v>6</v>
          </cell>
          <cell r="C2349" t="str">
            <v>Tebal penggaruan 15 cm</v>
          </cell>
        </row>
        <row r="2351">
          <cell r="A2351" t="str">
            <v>II.</v>
          </cell>
          <cell r="C2351" t="str">
            <v>URUTAN KERJA</v>
          </cell>
          <cell r="Q2351" t="str">
            <v>PERKIRAAN</v>
          </cell>
          <cell r="R2351" t="str">
            <v>HARGA</v>
          </cell>
          <cell r="S2351" t="str">
            <v>JUMLAH</v>
          </cell>
        </row>
        <row r="2352">
          <cell r="A2352">
            <v>1</v>
          </cell>
          <cell r="C2352" t="str">
            <v>Penggaruan perkerasan dengan alat cold recycler</v>
          </cell>
          <cell r="L2352" t="str">
            <v>NO.</v>
          </cell>
          <cell r="N2352" t="str">
            <v>KOMPONEN</v>
          </cell>
          <cell r="P2352" t="str">
            <v>SATUAN</v>
          </cell>
          <cell r="Q2352" t="str">
            <v>KUANTITAS</v>
          </cell>
          <cell r="R2352" t="str">
            <v>SATUAN</v>
          </cell>
          <cell r="S2352" t="str">
            <v>HARGA</v>
          </cell>
        </row>
        <row r="2353">
          <cell r="A2353">
            <v>2</v>
          </cell>
          <cell r="C2353" t="str">
            <v xml:space="preserve">Pencampuran kembali dengan bahan pengikat di dalam </v>
          </cell>
          <cell r="R2353" t="str">
            <v>(Rp.)</v>
          </cell>
          <cell r="S2353" t="str">
            <v>(Rp.)</v>
          </cell>
        </row>
        <row r="2354">
          <cell r="C2354" t="str">
            <v>cold recycler</v>
          </cell>
        </row>
        <row r="2355">
          <cell r="A2355">
            <v>3</v>
          </cell>
          <cell r="C2355" t="str">
            <v>Penghamparan langsung dari alat cold recycler</v>
          </cell>
        </row>
        <row r="2356">
          <cell r="A2356">
            <v>4</v>
          </cell>
          <cell r="C2356" t="str">
            <v>Pemadatan dengan alat pemadat tandem roller</v>
          </cell>
          <cell r="G2356">
            <v>0</v>
          </cell>
          <cell r="H2356">
            <v>0</v>
          </cell>
          <cell r="I2356">
            <v>0</v>
          </cell>
          <cell r="L2356" t="str">
            <v>A.</v>
          </cell>
          <cell r="N2356" t="str">
            <v>TENAGA</v>
          </cell>
        </row>
        <row r="2358">
          <cell r="L2358" t="str">
            <v>1.</v>
          </cell>
          <cell r="N2358" t="str">
            <v>Pekerja</v>
          </cell>
          <cell r="O2358" t="str">
            <v>(L01)</v>
          </cell>
          <cell r="P2358" t="str">
            <v>Jam</v>
          </cell>
          <cell r="Q2358">
            <v>2</v>
          </cell>
          <cell r="R2358">
            <v>2857.14</v>
          </cell>
          <cell r="U2358">
            <v>5714.28</v>
          </cell>
        </row>
        <row r="2359">
          <cell r="L2359" t="str">
            <v>2.</v>
          </cell>
          <cell r="N2359" t="str">
            <v>Mandor</v>
          </cell>
          <cell r="O2359" t="str">
            <v>(L03)</v>
          </cell>
          <cell r="P2359" t="str">
            <v>Jam</v>
          </cell>
          <cell r="Q2359">
            <v>0.5</v>
          </cell>
          <cell r="R2359">
            <v>3214.29</v>
          </cell>
          <cell r="U2359">
            <v>1607.145</v>
          </cell>
        </row>
        <row r="2360">
          <cell r="A2360" t="str">
            <v>III.</v>
          </cell>
          <cell r="C2360" t="str">
            <v>PEMAKAIAN BAHAN, ALAT DAN TENAGA</v>
          </cell>
        </row>
        <row r="2362">
          <cell r="A2362" t="str">
            <v xml:space="preserve">   1.</v>
          </cell>
          <cell r="C2362" t="str">
            <v>BAHAN</v>
          </cell>
          <cell r="Q2362" t="str">
            <v xml:space="preserve">JUMLAH HARGA TENAGA   </v>
          </cell>
          <cell r="U2362">
            <v>7321.4249999999993</v>
          </cell>
        </row>
        <row r="2363">
          <cell r="C2363" t="str">
            <v xml:space="preserve">Bahan pengikat (semen, aspal dan air) </v>
          </cell>
        </row>
        <row r="2364">
          <cell r="C2364" t="str">
            <v>- semen</v>
          </cell>
          <cell r="D2364">
            <v>0.06</v>
          </cell>
          <cell r="L2364" t="str">
            <v>B.</v>
          </cell>
          <cell r="N2364" t="str">
            <v>BAHAN</v>
          </cell>
        </row>
        <row r="2365">
          <cell r="C2365" t="str">
            <v>- aspal</v>
          </cell>
          <cell r="D2365">
            <v>0.03</v>
          </cell>
        </row>
        <row r="2366">
          <cell r="C2366" t="str">
            <v>- air</v>
          </cell>
        </row>
        <row r="2368">
          <cell r="A2368" t="str">
            <v xml:space="preserve">   2.</v>
          </cell>
          <cell r="C2368" t="str">
            <v>ALAT</v>
          </cell>
        </row>
        <row r="2369">
          <cell r="A2369" t="str">
            <v xml:space="preserve">   2.a.</v>
          </cell>
          <cell r="C2369" t="str">
            <v>COLD RECYCLER</v>
          </cell>
          <cell r="J2369" t="str">
            <v xml:space="preserve"> (E05/26/10/15)</v>
          </cell>
        </row>
        <row r="2370">
          <cell r="C2370" t="str">
            <v>Produksi per jam</v>
          </cell>
          <cell r="G2370" t="str">
            <v>Q1</v>
          </cell>
          <cell r="H2370">
            <v>2</v>
          </cell>
          <cell r="I2370" t="str">
            <v>M3 / Jam</v>
          </cell>
        </row>
        <row r="2372">
          <cell r="C2372" t="str">
            <v>Koefisien Alat / m3</v>
          </cell>
          <cell r="D2372" t="str">
            <v xml:space="preserve"> =  1  :  Q1</v>
          </cell>
          <cell r="G2372" t="str">
            <v>(E05/26)</v>
          </cell>
          <cell r="H2372">
            <v>0.5</v>
          </cell>
          <cell r="I2372" t="str">
            <v>Jam</v>
          </cell>
        </row>
        <row r="2375">
          <cell r="A2375" t="str">
            <v xml:space="preserve">   2.b.</v>
          </cell>
          <cell r="C2375" t="str">
            <v>WATER TANKER</v>
          </cell>
          <cell r="G2375" t="str">
            <v>(E08)</v>
          </cell>
        </row>
        <row r="2378">
          <cell r="A2378" t="str">
            <v xml:space="preserve">   2.c.</v>
          </cell>
          <cell r="C2378" t="str">
            <v>ASPHALT TANKER</v>
          </cell>
        </row>
        <row r="2381">
          <cell r="A2381" t="str">
            <v xml:space="preserve">   2.d.</v>
          </cell>
          <cell r="C2381" t="str">
            <v>CEMENT TANKER</v>
          </cell>
        </row>
        <row r="2397">
          <cell r="J2397" t="str">
            <v>Berlanjut ke halaman berikut</v>
          </cell>
        </row>
        <row r="2398">
          <cell r="A2398" t="str">
            <v>ITEM PEMBAYARAN NO.</v>
          </cell>
          <cell r="D2398" t="str">
            <v xml:space="preserve">:  3.4 </v>
          </cell>
          <cell r="J2398" t="str">
            <v>Analisa EI-312</v>
          </cell>
        </row>
        <row r="2399">
          <cell r="A2399" t="str">
            <v>JENIS PEKERJAAN</v>
          </cell>
          <cell r="D2399" t="str">
            <v>:  Pengupasan Permukaan Aspal Lama dan Pencampuran Kembali</v>
          </cell>
        </row>
        <row r="2400">
          <cell r="A2400" t="str">
            <v>SATUAN PEMBAYARAN</v>
          </cell>
          <cell r="D2400" t="str">
            <v>:  M2</v>
          </cell>
          <cell r="H2400" t="str">
            <v xml:space="preserve">         URAIAN ANALISA HARGA SATUAN</v>
          </cell>
        </row>
        <row r="2401">
          <cell r="J2401" t="str">
            <v>Lanjutan</v>
          </cell>
        </row>
        <row r="2403">
          <cell r="A2403" t="str">
            <v>No.</v>
          </cell>
          <cell r="C2403" t="str">
            <v>U R A I A N</v>
          </cell>
          <cell r="G2403" t="str">
            <v>KODE</v>
          </cell>
          <cell r="H2403" t="str">
            <v>KOEF.</v>
          </cell>
          <cell r="I2403" t="str">
            <v>SATUAN</v>
          </cell>
          <cell r="J2403" t="str">
            <v>KETERANGAN</v>
          </cell>
        </row>
        <row r="2406">
          <cell r="A2406" t="str">
            <v xml:space="preserve">   3.</v>
          </cell>
          <cell r="C2406" t="str">
            <v>TENAGA</v>
          </cell>
        </row>
        <row r="2407">
          <cell r="C2407" t="str">
            <v>Produksi menentukan :COLD RECYCLER</v>
          </cell>
          <cell r="G2407" t="str">
            <v>Q1</v>
          </cell>
          <cell r="H2407">
            <v>2</v>
          </cell>
          <cell r="I2407" t="str">
            <v>M2/Jam</v>
          </cell>
        </row>
        <row r="2408">
          <cell r="C2408" t="str">
            <v>Produksi Galian / hari  =  Tk x Q1</v>
          </cell>
          <cell r="G2408" t="str">
            <v>Qt</v>
          </cell>
          <cell r="H2408">
            <v>14</v>
          </cell>
          <cell r="I2408" t="str">
            <v>M3</v>
          </cell>
        </row>
        <row r="2409">
          <cell r="C2409" t="str">
            <v>Kebutuhan tenaga :</v>
          </cell>
        </row>
        <row r="2410">
          <cell r="D2410" t="str">
            <v>- Pekerja</v>
          </cell>
          <cell r="G2410" t="str">
            <v>P</v>
          </cell>
          <cell r="H2410">
            <v>4</v>
          </cell>
          <cell r="I2410" t="str">
            <v>orang</v>
          </cell>
        </row>
        <row r="2411">
          <cell r="D2411" t="str">
            <v>- Mandor</v>
          </cell>
          <cell r="G2411" t="str">
            <v>M</v>
          </cell>
          <cell r="H2411">
            <v>1</v>
          </cell>
          <cell r="I2411" t="str">
            <v>orang</v>
          </cell>
        </row>
        <row r="2413">
          <cell r="C2413" t="str">
            <v>Koefisien tenaga / M3   :</v>
          </cell>
        </row>
        <row r="2414">
          <cell r="D2414" t="str">
            <v>- Pekerja</v>
          </cell>
          <cell r="E2414" t="str">
            <v>= (Tk x P) : Qt</v>
          </cell>
          <cell r="G2414" t="str">
            <v>(L01)</v>
          </cell>
          <cell r="H2414">
            <v>2</v>
          </cell>
          <cell r="I2414" t="str">
            <v>Jam</v>
          </cell>
        </row>
        <row r="2415">
          <cell r="D2415" t="str">
            <v>- Mandor</v>
          </cell>
          <cell r="E2415" t="str">
            <v>= (Tk x M) : Qt</v>
          </cell>
          <cell r="G2415" t="str">
            <v>(L03)</v>
          </cell>
          <cell r="H2415">
            <v>0.5</v>
          </cell>
          <cell r="I2415" t="str">
            <v>Jam</v>
          </cell>
        </row>
        <row r="2417">
          <cell r="A2417" t="str">
            <v>4.</v>
          </cell>
          <cell r="C2417" t="str">
            <v>HARGA DASAR SATUAN UPAH, BAHAN DAN ALAT</v>
          </cell>
        </row>
        <row r="2418">
          <cell r="C2418" t="str">
            <v>Lihat lampiran.</v>
          </cell>
        </row>
        <row r="2420">
          <cell r="A2420" t="str">
            <v>5.</v>
          </cell>
          <cell r="C2420" t="str">
            <v>ANALISA HARGA SATUAN PEKERJAAN</v>
          </cell>
        </row>
        <row r="2421">
          <cell r="C2421" t="str">
            <v>Lihat perhitungan dalam FORMULIR STANDAR UNTUK</v>
          </cell>
        </row>
        <row r="2422">
          <cell r="C2422" t="str">
            <v>PEREKEMAN ANALISA MASING-MASING HARGA</v>
          </cell>
        </row>
        <row r="2423">
          <cell r="C2423" t="str">
            <v>SATUAN.</v>
          </cell>
        </row>
        <row r="2424">
          <cell r="C2424" t="str">
            <v>Didapat Harga Satuan Pekerjaan :</v>
          </cell>
        </row>
        <row r="2426">
          <cell r="C2426" t="str">
            <v xml:space="preserve">Rp.  </v>
          </cell>
          <cell r="D2426">
            <v>8053.5674999999992</v>
          </cell>
          <cell r="E2426" t="str">
            <v xml:space="preserve"> / M3</v>
          </cell>
        </row>
        <row r="2429">
          <cell r="A2429" t="str">
            <v>6.</v>
          </cell>
          <cell r="C2429" t="str">
            <v>WAKTU PELAKSANAAN YANG DIPERLUKAN</v>
          </cell>
        </row>
        <row r="2430">
          <cell r="C2430" t="str">
            <v>Masa Pelaksanaan :</v>
          </cell>
          <cell r="D2430" t="str">
            <v>. . . . . . . . . . . .</v>
          </cell>
          <cell r="E2430" t="str">
            <v>bulan</v>
          </cell>
        </row>
        <row r="2432">
          <cell r="A2432" t="str">
            <v>7.</v>
          </cell>
          <cell r="C2432" t="str">
            <v>VOLUME PEKERJAAN YANG DIPERLUKAN</v>
          </cell>
        </row>
        <row r="2433">
          <cell r="C2433" t="str">
            <v>Volume pekerjaan  :</v>
          </cell>
          <cell r="D2433">
            <v>0</v>
          </cell>
          <cell r="E2433" t="str">
            <v>M3</v>
          </cell>
        </row>
        <row r="2452">
          <cell r="N2452" t="str">
            <v>yang dibayar dari kontrak) dan biaya-biaya lainnya.</v>
          </cell>
        </row>
        <row r="2453">
          <cell r="A2453" t="str">
            <v>ITEM PEMBAYARAN NO.</v>
          </cell>
          <cell r="D2453" t="str">
            <v>:  3.2 (4)</v>
          </cell>
          <cell r="J2453">
            <v>0</v>
          </cell>
          <cell r="T2453" t="str">
            <v>Analisa EI-322</v>
          </cell>
        </row>
        <row r="2454">
          <cell r="A2454" t="str">
            <v>JENIS PEKERJAAN</v>
          </cell>
          <cell r="D2454" t="str">
            <v xml:space="preserve">:  Timbunan Batu dengan Manual </v>
          </cell>
        </row>
        <row r="2455">
          <cell r="A2455" t="str">
            <v>SATUAN PEMBAYARAN</v>
          </cell>
          <cell r="D2455" t="str">
            <v>:  M3</v>
          </cell>
          <cell r="E2455">
            <v>0</v>
          </cell>
          <cell r="H2455" t="str">
            <v xml:space="preserve">         URAIAN ANALISA HARGA SATUAN</v>
          </cell>
          <cell r="L2455" t="str">
            <v>FORMULIR STANDAR UNTUK</v>
          </cell>
        </row>
        <row r="2456">
          <cell r="L2456" t="str">
            <v>PEREKAMAN ANALISA MASING-MASING HARGA SATUAN</v>
          </cell>
        </row>
        <row r="2457">
          <cell r="L2457">
            <v>0</v>
          </cell>
        </row>
        <row r="2458">
          <cell r="A2458" t="str">
            <v>No.</v>
          </cell>
          <cell r="C2458" t="str">
            <v>U R A I A N</v>
          </cell>
          <cell r="G2458" t="str">
            <v>KODE</v>
          </cell>
          <cell r="H2458" t="str">
            <v>KOEF.</v>
          </cell>
          <cell r="I2458" t="str">
            <v>SATUAN</v>
          </cell>
          <cell r="J2458" t="str">
            <v>KETERANGAN</v>
          </cell>
        </row>
        <row r="2460">
          <cell r="L2460" t="str">
            <v>PROYEK</v>
          </cell>
          <cell r="O2460" t="str">
            <v>:</v>
          </cell>
        </row>
        <row r="2461">
          <cell r="A2461" t="str">
            <v>I.</v>
          </cell>
          <cell r="C2461" t="str">
            <v>ASUMSI</v>
          </cell>
          <cell r="L2461" t="str">
            <v>No. PAKET KONTRAK</v>
          </cell>
          <cell r="O2461" t="str">
            <v>:</v>
          </cell>
        </row>
        <row r="2462">
          <cell r="A2462">
            <v>1</v>
          </cell>
          <cell r="C2462" t="str">
            <v>Pekerjaan dilakukan secara manual</v>
          </cell>
          <cell r="L2462" t="str">
            <v>NAMA PAKET</v>
          </cell>
          <cell r="O2462" t="str">
            <v>:</v>
          </cell>
        </row>
        <row r="2463">
          <cell r="A2463">
            <v>2</v>
          </cell>
          <cell r="C2463" t="str">
            <v>Lokasi pekerjaan : sepanjang jalan</v>
          </cell>
          <cell r="L2463" t="str">
            <v>PROP / KAB / KODYA</v>
          </cell>
          <cell r="O2463" t="str">
            <v>:</v>
          </cell>
        </row>
        <row r="2464">
          <cell r="A2464">
            <v>3</v>
          </cell>
          <cell r="C2464" t="str">
            <v>Kondisi Jalan   :  sedang / baik</v>
          </cell>
          <cell r="L2464" t="str">
            <v>ITEM PEMBAYARAN NO.</v>
          </cell>
          <cell r="O2464" t="str">
            <v>:  3.2 (4)</v>
          </cell>
          <cell r="R2464" t="str">
            <v>PERKIRAAN VOL. PEK.</v>
          </cell>
          <cell r="T2464" t="str">
            <v>:</v>
          </cell>
          <cell r="U2464">
            <v>1</v>
          </cell>
        </row>
        <row r="2465">
          <cell r="A2465">
            <v>4</v>
          </cell>
          <cell r="C2465" t="str">
            <v>Jam kerja efektif per-hari</v>
          </cell>
          <cell r="G2465" t="str">
            <v>Tk</v>
          </cell>
          <cell r="H2465">
            <v>7</v>
          </cell>
          <cell r="I2465" t="str">
            <v>Jam</v>
          </cell>
          <cell r="L2465" t="str">
            <v>JENIS PEKERJAAN</v>
          </cell>
          <cell r="O2465" t="str">
            <v xml:space="preserve">:  Timbunan Batu dengan Manual </v>
          </cell>
          <cell r="R2465" t="str">
            <v>TOTAL HARGA (Rp.)</v>
          </cell>
          <cell r="T2465" t="str">
            <v>:</v>
          </cell>
          <cell r="U2465">
            <v>263185.3</v>
          </cell>
        </row>
        <row r="2466">
          <cell r="A2466">
            <v>5</v>
          </cell>
          <cell r="C2466" t="str">
            <v>Faktor pengembangan bahan</v>
          </cell>
          <cell r="G2466" t="str">
            <v>Fk</v>
          </cell>
          <cell r="H2466">
            <v>1.24</v>
          </cell>
          <cell r="I2466" t="str">
            <v>-</v>
          </cell>
          <cell r="L2466" t="str">
            <v>SATUAN PEMBAYARAN</v>
          </cell>
          <cell r="O2466" t="str">
            <v>:  M3</v>
          </cell>
          <cell r="P2466">
            <v>0</v>
          </cell>
          <cell r="R2466" t="str">
            <v>% THD. BIAYA PROYEK</v>
          </cell>
          <cell r="T2466" t="str">
            <v>:</v>
          </cell>
          <cell r="U2466" t="e">
            <v>#DIV/0!</v>
          </cell>
        </row>
        <row r="2467">
          <cell r="A2467">
            <v>6</v>
          </cell>
          <cell r="C2467" t="str">
            <v>Tebal hamparan padat</v>
          </cell>
          <cell r="G2467" t="str">
            <v>t</v>
          </cell>
          <cell r="H2467">
            <v>0.45</v>
          </cell>
          <cell r="I2467" t="str">
            <v>M</v>
          </cell>
        </row>
        <row r="2469">
          <cell r="A2469" t="str">
            <v>II.</v>
          </cell>
          <cell r="C2469" t="str">
            <v>URUTAN KERJA</v>
          </cell>
          <cell r="Q2469" t="str">
            <v>PERKIRAAN</v>
          </cell>
          <cell r="R2469" t="str">
            <v>HARGA</v>
          </cell>
          <cell r="S2469" t="str">
            <v>JUMLAH</v>
          </cell>
        </row>
        <row r="2470">
          <cell r="A2470">
            <v>1</v>
          </cell>
          <cell r="C2470" t="str">
            <v>Whell Loader memuat batu ke dalam Dump Truck</v>
          </cell>
          <cell r="L2470" t="str">
            <v>NO.</v>
          </cell>
          <cell r="N2470" t="str">
            <v>KOMPONEN</v>
          </cell>
          <cell r="P2470" t="str">
            <v>SATUAN</v>
          </cell>
          <cell r="Q2470" t="str">
            <v>KUANTITAS</v>
          </cell>
          <cell r="R2470" t="str">
            <v>SATUAN</v>
          </cell>
          <cell r="S2470" t="str">
            <v>HARGA</v>
          </cell>
        </row>
        <row r="2471">
          <cell r="A2471">
            <v>2</v>
          </cell>
          <cell r="C2471" t="str">
            <v>Dump Truck mengangkut ke lapangan dengan jarak</v>
          </cell>
          <cell r="R2471" t="str">
            <v>(Rp.)</v>
          </cell>
          <cell r="S2471" t="str">
            <v>(Rp.)</v>
          </cell>
        </row>
        <row r="2472">
          <cell r="C2472" t="str">
            <v>quari ke lapangan</v>
          </cell>
          <cell r="G2472" t="str">
            <v>L</v>
          </cell>
          <cell r="H2472">
            <v>80.61</v>
          </cell>
          <cell r="I2472" t="str">
            <v>Km</v>
          </cell>
        </row>
        <row r="2473">
          <cell r="A2473">
            <v>3</v>
          </cell>
          <cell r="C2473" t="str">
            <v>Material Timbunan Batu dihampar secara Manual</v>
          </cell>
        </row>
        <row r="2474">
          <cell r="A2474">
            <v>4</v>
          </cell>
          <cell r="C2474" t="str">
            <v>Hamparan batu dipadatkan menggunakan Vibratory</v>
          </cell>
        </row>
        <row r="2475">
          <cell r="C2475" t="str">
            <v>Roller</v>
          </cell>
        </row>
        <row r="2476">
          <cell r="A2476">
            <v>5</v>
          </cell>
          <cell r="C2476" t="str">
            <v>Agregat pengunci dihampar dari Dump Truck, diratakan</v>
          </cell>
        </row>
        <row r="2477">
          <cell r="C2477" t="str">
            <v>menggunakan Bulldozer</v>
          </cell>
        </row>
        <row r="2478">
          <cell r="A2478">
            <v>6</v>
          </cell>
          <cell r="C2478" t="str">
            <v>Hamparan material dipadatkan menggunakan Vibratory</v>
          </cell>
          <cell r="L2478" t="str">
            <v>A.</v>
          </cell>
          <cell r="N2478" t="str">
            <v>TENAGA</v>
          </cell>
        </row>
        <row r="2479">
          <cell r="C2479" t="str">
            <v>Roller</v>
          </cell>
        </row>
        <row r="2480">
          <cell r="C2480">
            <v>0</v>
          </cell>
          <cell r="L2480" t="str">
            <v>1.</v>
          </cell>
          <cell r="N2480" t="str">
            <v>Pekerja</v>
          </cell>
          <cell r="O2480" t="str">
            <v>(L01)</v>
          </cell>
          <cell r="P2480" t="str">
            <v>Jam</v>
          </cell>
          <cell r="Q2480">
            <v>0.14755317566562548</v>
          </cell>
          <cell r="R2480">
            <v>2857.14</v>
          </cell>
          <cell r="U2480">
            <v>421.58008032128515</v>
          </cell>
        </row>
        <row r="2481">
          <cell r="A2481">
            <v>7</v>
          </cell>
          <cell r="C2481" t="str">
            <v>Selama pemadatan sekelompok pekerja  akan</v>
          </cell>
          <cell r="L2481" t="str">
            <v>2.</v>
          </cell>
          <cell r="N2481" t="str">
            <v>Mandor</v>
          </cell>
          <cell r="O2481" t="str">
            <v>(L02)</v>
          </cell>
          <cell r="P2481" t="str">
            <v>Jam</v>
          </cell>
          <cell r="Q2481">
            <v>1.8444146958203185E-2</v>
          </cell>
          <cell r="R2481">
            <v>3214.29</v>
          </cell>
          <cell r="U2481">
            <v>59.284837126282916</v>
          </cell>
        </row>
        <row r="2482">
          <cell r="C2482" t="str">
            <v>merapikan tepi hamparan dan level permukaan</v>
          </cell>
        </row>
        <row r="2483">
          <cell r="C2483" t="str">
            <v>dengan menggunakan alat bantu</v>
          </cell>
        </row>
        <row r="2484">
          <cell r="Q2484" t="str">
            <v xml:space="preserve">JUMLAH HARGA TENAGA   </v>
          </cell>
          <cell r="U2484">
            <v>480.86491744756808</v>
          </cell>
        </row>
        <row r="2485">
          <cell r="A2485" t="str">
            <v>III.</v>
          </cell>
          <cell r="C2485" t="str">
            <v>PEMAKAIAN BAHAN, ALAT DAN TENAGA</v>
          </cell>
        </row>
        <row r="2486">
          <cell r="A2486" t="str">
            <v xml:space="preserve">   1.</v>
          </cell>
          <cell r="C2486" t="str">
            <v>BAHAN</v>
          </cell>
          <cell r="L2486" t="str">
            <v>B.</v>
          </cell>
          <cell r="N2486" t="str">
            <v>BAHAN</v>
          </cell>
        </row>
        <row r="2487">
          <cell r="A2487" t="str">
            <v>1.a.</v>
          </cell>
          <cell r="C2487" t="str">
            <v>Bahan timbunan</v>
          </cell>
          <cell r="D2487" t="str">
            <v xml:space="preserve"> =  1 x  Fk</v>
          </cell>
          <cell r="G2487" t="str">
            <v>(M08)</v>
          </cell>
          <cell r="H2487">
            <v>1.24</v>
          </cell>
          <cell r="I2487" t="str">
            <v>M3</v>
          </cell>
          <cell r="J2487" t="str">
            <v xml:space="preserve"> Borrow Pit</v>
          </cell>
        </row>
        <row r="2489">
          <cell r="A2489" t="str">
            <v xml:space="preserve">   2.</v>
          </cell>
          <cell r="C2489" t="str">
            <v>ALAT</v>
          </cell>
        </row>
        <row r="2490">
          <cell r="A2490" t="str">
            <v>2.a.</v>
          </cell>
          <cell r="C2490" t="str">
            <v>WHELL  LOADER</v>
          </cell>
          <cell r="G2490" t="str">
            <v>(E15)</v>
          </cell>
        </row>
        <row r="2491">
          <cell r="C2491" t="str">
            <v>Kapasitas  Bucket</v>
          </cell>
          <cell r="G2491" t="str">
            <v>V</v>
          </cell>
          <cell r="H2491">
            <v>1.5</v>
          </cell>
          <cell r="I2491" t="str">
            <v>M3</v>
          </cell>
        </row>
        <row r="2492">
          <cell r="C2492" t="str">
            <v>Faktor Bucket</v>
          </cell>
          <cell r="G2492" t="str">
            <v>Fb</v>
          </cell>
          <cell r="H2492">
            <v>0.9</v>
          </cell>
          <cell r="I2492" t="str">
            <v>-</v>
          </cell>
        </row>
        <row r="2493">
          <cell r="C2493" t="str">
            <v>Faktor Efisiensi Alat</v>
          </cell>
          <cell r="G2493" t="str">
            <v>Fa</v>
          </cell>
          <cell r="H2493">
            <v>0.83</v>
          </cell>
          <cell r="I2493" t="str">
            <v>-</v>
          </cell>
        </row>
        <row r="2494">
          <cell r="C2494" t="str">
            <v>Waktu sklus</v>
          </cell>
          <cell r="G2494" t="str">
            <v>Ts1</v>
          </cell>
          <cell r="I2494" t="str">
            <v>menit</v>
          </cell>
        </row>
        <row r="2495">
          <cell r="C2495" t="str">
            <v>- Muat</v>
          </cell>
          <cell r="G2495" t="str">
            <v>T1</v>
          </cell>
          <cell r="H2495">
            <v>0.5</v>
          </cell>
          <cell r="I2495" t="str">
            <v>menit</v>
          </cell>
        </row>
        <row r="2496">
          <cell r="C2496" t="str">
            <v>- Lain-lain</v>
          </cell>
          <cell r="G2496" t="str">
            <v>T2</v>
          </cell>
          <cell r="H2496">
            <v>0.5</v>
          </cell>
          <cell r="I2496" t="str">
            <v>menit</v>
          </cell>
        </row>
        <row r="2497">
          <cell r="G2497" t="str">
            <v>Ts1</v>
          </cell>
          <cell r="H2497">
            <v>1</v>
          </cell>
          <cell r="I2497" t="str">
            <v>menit</v>
          </cell>
        </row>
        <row r="2499">
          <cell r="C2499" t="str">
            <v>Kapasitas Produksi / Jam =</v>
          </cell>
          <cell r="E2499" t="str">
            <v>V  x  Fb x Fa x 60</v>
          </cell>
          <cell r="G2499" t="str">
            <v>Q1</v>
          </cell>
          <cell r="H2499">
            <v>54.217741935483872</v>
          </cell>
          <cell r="I2499" t="str">
            <v>M3</v>
          </cell>
        </row>
        <row r="2500">
          <cell r="E2500" t="str">
            <v xml:space="preserve">      Fk x Ts1</v>
          </cell>
        </row>
        <row r="2502">
          <cell r="C2502" t="str">
            <v>Koefisienalat / M3</v>
          </cell>
          <cell r="D2502" t="str">
            <v xml:space="preserve"> =   1 : Q1</v>
          </cell>
          <cell r="G2502" t="str">
            <v>(E15)</v>
          </cell>
          <cell r="H2502">
            <v>1.8444146958203182E-2</v>
          </cell>
          <cell r="I2502" t="str">
            <v>Jam</v>
          </cell>
        </row>
        <row r="2504">
          <cell r="A2504" t="str">
            <v xml:space="preserve">   2.b.</v>
          </cell>
          <cell r="C2504" t="str">
            <v>DUMP TRUCK</v>
          </cell>
          <cell r="G2504" t="str">
            <v>(E08)</v>
          </cell>
        </row>
        <row r="2505">
          <cell r="C2505" t="str">
            <v>Kapasitas bak</v>
          </cell>
          <cell r="G2505" t="str">
            <v>V</v>
          </cell>
          <cell r="H2505">
            <v>6.666666666666667</v>
          </cell>
          <cell r="I2505" t="str">
            <v>M3</v>
          </cell>
        </row>
        <row r="2506">
          <cell r="C2506" t="str">
            <v>Faktor  efisiensi alat</v>
          </cell>
          <cell r="G2506" t="str">
            <v>Fa</v>
          </cell>
          <cell r="H2506">
            <v>0.83</v>
          </cell>
          <cell r="I2506" t="str">
            <v>-</v>
          </cell>
        </row>
        <row r="2507">
          <cell r="C2507" t="str">
            <v>Kecepatan rata-rata bermuatan</v>
          </cell>
          <cell r="G2507" t="str">
            <v>v1</v>
          </cell>
          <cell r="H2507">
            <v>40</v>
          </cell>
          <cell r="I2507" t="str">
            <v>KM/Jam</v>
          </cell>
        </row>
        <row r="2508">
          <cell r="C2508" t="str">
            <v>Kecepatan rata-rata kosong</v>
          </cell>
          <cell r="G2508" t="str">
            <v>v2</v>
          </cell>
          <cell r="H2508">
            <v>60</v>
          </cell>
          <cell r="I2508" t="str">
            <v>KM/Jam</v>
          </cell>
        </row>
        <row r="2509">
          <cell r="C2509" t="str">
            <v>Waktusiklus :</v>
          </cell>
          <cell r="G2509" t="str">
            <v>Ts2</v>
          </cell>
        </row>
        <row r="2510">
          <cell r="C2510" t="str">
            <v>-  Waktu tempuh isi   = (L : v1) x 60</v>
          </cell>
          <cell r="G2510" t="str">
            <v>T1</v>
          </cell>
          <cell r="H2510">
            <v>120.91499999999999</v>
          </cell>
          <cell r="I2510" t="str">
            <v>menit</v>
          </cell>
        </row>
        <row r="2511">
          <cell r="C2511" t="str">
            <v>-  Waktu tempuh kosong   = (L : v2) x 60</v>
          </cell>
          <cell r="G2511" t="str">
            <v>T2</v>
          </cell>
          <cell r="H2511">
            <v>80.61</v>
          </cell>
          <cell r="I2511" t="str">
            <v>menit</v>
          </cell>
        </row>
        <row r="2512">
          <cell r="C2512" t="str">
            <v>- Lain-lain</v>
          </cell>
          <cell r="G2512" t="str">
            <v>T3</v>
          </cell>
          <cell r="H2512">
            <v>4</v>
          </cell>
          <cell r="I2512" t="str">
            <v>menit</v>
          </cell>
        </row>
        <row r="2513">
          <cell r="G2513" t="str">
            <v>Ts2</v>
          </cell>
          <cell r="H2513">
            <v>205.52499999999998</v>
          </cell>
          <cell r="I2513" t="str">
            <v>menit</v>
          </cell>
        </row>
        <row r="2517">
          <cell r="J2517" t="str">
            <v>Berlanjut ke halaman berikut</v>
          </cell>
        </row>
        <row r="2518">
          <cell r="A2518" t="str">
            <v>ITEM PEMBAYARAN NO.</v>
          </cell>
          <cell r="D2518" t="str">
            <v>:  3.2 (4)</v>
          </cell>
          <cell r="J2518">
            <v>0</v>
          </cell>
        </row>
        <row r="2519">
          <cell r="A2519" t="str">
            <v>JENIS PEKERJAAN</v>
          </cell>
          <cell r="D2519" t="str">
            <v xml:space="preserve">:  Timbunan Batu dengan Manual </v>
          </cell>
        </row>
        <row r="2520">
          <cell r="A2520" t="str">
            <v>SATUAN PEMBAYARAN</v>
          </cell>
          <cell r="D2520" t="str">
            <v>:  M3</v>
          </cell>
          <cell r="E2520">
            <v>0</v>
          </cell>
          <cell r="H2520" t="str">
            <v xml:space="preserve">         URAIAN ANALISA HARGA SATUAN</v>
          </cell>
        </row>
        <row r="2521">
          <cell r="J2521" t="str">
            <v>Lanjutan</v>
          </cell>
        </row>
        <row r="2523">
          <cell r="A2523" t="str">
            <v>No.</v>
          </cell>
          <cell r="C2523" t="str">
            <v>U R A I A N</v>
          </cell>
          <cell r="G2523" t="str">
            <v>KODE</v>
          </cell>
          <cell r="H2523" t="str">
            <v>KOEF.</v>
          </cell>
          <cell r="I2523" t="str">
            <v>SATUAN</v>
          </cell>
          <cell r="J2523" t="str">
            <v>KETERANGAN</v>
          </cell>
        </row>
        <row r="2526">
          <cell r="C2526" t="str">
            <v>Kapasitas Produksi / Jam   =</v>
          </cell>
          <cell r="E2526" t="str">
            <v>V x Fa x 60</v>
          </cell>
          <cell r="G2526" t="str">
            <v>Q2</v>
          </cell>
          <cell r="H2526">
            <v>1.3027219826486851</v>
          </cell>
          <cell r="I2526" t="str">
            <v>M3</v>
          </cell>
        </row>
        <row r="2527">
          <cell r="E2527" t="str">
            <v xml:space="preserve">    Fk x Ts2</v>
          </cell>
        </row>
        <row r="2529">
          <cell r="C2529" t="str">
            <v>Koefisien Alat / M3</v>
          </cell>
          <cell r="D2529" t="str">
            <v xml:space="preserve"> =  1  :  Q2</v>
          </cell>
          <cell r="G2529" t="str">
            <v>(E08)</v>
          </cell>
          <cell r="H2529">
            <v>0.76762349397590346</v>
          </cell>
          <cell r="I2529" t="str">
            <v>Jam</v>
          </cell>
        </row>
        <row r="2531">
          <cell r="A2531" t="str">
            <v>2.c.</v>
          </cell>
          <cell r="C2531" t="str">
            <v>BULLDOZER</v>
          </cell>
          <cell r="G2531" t="str">
            <v>(E13)</v>
          </cell>
        </row>
        <row r="2532">
          <cell r="C2532" t="str">
            <v>Panjang hamparan</v>
          </cell>
          <cell r="G2532" t="str">
            <v>Lh</v>
          </cell>
          <cell r="H2532">
            <v>50</v>
          </cell>
          <cell r="I2532" t="str">
            <v>M</v>
          </cell>
        </row>
        <row r="2533">
          <cell r="C2533" t="str">
            <v>Lebar Efektif kerja Blade</v>
          </cell>
          <cell r="G2533" t="str">
            <v>b</v>
          </cell>
          <cell r="H2533">
            <v>2.4</v>
          </cell>
          <cell r="I2533" t="str">
            <v>M</v>
          </cell>
        </row>
        <row r="2534">
          <cell r="C2534" t="str">
            <v>Faktor Efisiensi Alat</v>
          </cell>
          <cell r="G2534" t="str">
            <v>Fa</v>
          </cell>
          <cell r="H2534">
            <v>0.83</v>
          </cell>
          <cell r="I2534" t="str">
            <v>-</v>
          </cell>
        </row>
        <row r="2535">
          <cell r="C2535" t="str">
            <v>Kecepatan rata-rata alat</v>
          </cell>
          <cell r="G2535" t="str">
            <v>v</v>
          </cell>
          <cell r="H2535">
            <v>5</v>
          </cell>
          <cell r="I2535" t="str">
            <v>Km / Jam</v>
          </cell>
        </row>
        <row r="2536">
          <cell r="C2536" t="str">
            <v>Jumlah lintasan</v>
          </cell>
          <cell r="G2536" t="str">
            <v>n</v>
          </cell>
          <cell r="H2536">
            <v>5</v>
          </cell>
          <cell r="I2536" t="str">
            <v>lintasan</v>
          </cell>
        </row>
        <row r="2537">
          <cell r="C2537" t="str">
            <v>Waktu siklus</v>
          </cell>
          <cell r="G2537" t="str">
            <v>Ts3</v>
          </cell>
        </row>
        <row r="2538">
          <cell r="C2538" t="str">
            <v>- Perataan 1 kali lintasan    = Lh : (v x 1000) x 60</v>
          </cell>
          <cell r="G2538" t="str">
            <v>T1</v>
          </cell>
          <cell r="H2538">
            <v>0.6</v>
          </cell>
          <cell r="I2538" t="str">
            <v>menit</v>
          </cell>
        </row>
        <row r="2539">
          <cell r="C2539" t="str">
            <v>- Lain-lain</v>
          </cell>
          <cell r="G2539" t="str">
            <v>T2</v>
          </cell>
          <cell r="H2539">
            <v>0.5</v>
          </cell>
          <cell r="I2539" t="str">
            <v>menit</v>
          </cell>
        </row>
        <row r="2540">
          <cell r="G2540" t="str">
            <v>Ts3</v>
          </cell>
          <cell r="H2540">
            <v>1.1000000000000001</v>
          </cell>
          <cell r="I2540" t="str">
            <v>menit</v>
          </cell>
        </row>
        <row r="2542">
          <cell r="C2542" t="str">
            <v>Kapasitas Produksi / Jam   =</v>
          </cell>
          <cell r="E2542" t="str">
            <v>Lh x b x t x Fa x 60</v>
          </cell>
          <cell r="G2542" t="str">
            <v>Q3</v>
          </cell>
          <cell r="H2542">
            <v>488.94545454545454</v>
          </cell>
          <cell r="I2542" t="str">
            <v>M3</v>
          </cell>
        </row>
        <row r="2543">
          <cell r="E2543" t="str">
            <v xml:space="preserve">      n x Ts3</v>
          </cell>
        </row>
        <row r="2545">
          <cell r="C2545" t="str">
            <v>Koefisien Alat / M3</v>
          </cell>
          <cell r="D2545" t="str">
            <v xml:space="preserve"> =  1  :  Q3</v>
          </cell>
          <cell r="G2545" t="str">
            <v>(E13)</v>
          </cell>
          <cell r="H2545">
            <v>2.045217908671724E-3</v>
          </cell>
          <cell r="I2545" t="str">
            <v>Jam</v>
          </cell>
        </row>
        <row r="2547">
          <cell r="A2547" t="str">
            <v>2.d.</v>
          </cell>
          <cell r="C2547" t="str">
            <v>VIBRATORY ROLLER</v>
          </cell>
          <cell r="G2547" t="str">
            <v>(E19)</v>
          </cell>
        </row>
        <row r="2548">
          <cell r="C2548" t="str">
            <v>Kecepatan rata-rata alat</v>
          </cell>
          <cell r="G2548" t="str">
            <v>v</v>
          </cell>
          <cell r="H2548">
            <v>4</v>
          </cell>
          <cell r="I2548" t="str">
            <v>Km / Jam</v>
          </cell>
        </row>
        <row r="2549">
          <cell r="C2549" t="str">
            <v>Lebar efektif pemadatan</v>
          </cell>
          <cell r="G2549" t="str">
            <v>b</v>
          </cell>
          <cell r="H2549">
            <v>1.2</v>
          </cell>
          <cell r="I2549" t="str">
            <v>M</v>
          </cell>
        </row>
        <row r="2550">
          <cell r="C2550" t="str">
            <v>Jumlah lintasan</v>
          </cell>
          <cell r="G2550" t="str">
            <v>n</v>
          </cell>
          <cell r="H2550">
            <v>6</v>
          </cell>
          <cell r="I2550" t="str">
            <v>lintasan</v>
          </cell>
        </row>
        <row r="2551">
          <cell r="C2551" t="str">
            <v>Faktor efisiensi alat</v>
          </cell>
          <cell r="G2551" t="str">
            <v>Fa</v>
          </cell>
          <cell r="H2551">
            <v>0.83</v>
          </cell>
          <cell r="I2551" t="str">
            <v>-</v>
          </cell>
        </row>
        <row r="2553">
          <cell r="C2553" t="str">
            <v>Kapasitas Prod./Jam   =</v>
          </cell>
          <cell r="D2553" t="str">
            <v>(v x 1000) x b x t x Fa</v>
          </cell>
          <cell r="G2553" t="str">
            <v>Q4</v>
          </cell>
          <cell r="H2553">
            <v>298.8</v>
          </cell>
          <cell r="I2553" t="str">
            <v>M3</v>
          </cell>
        </row>
        <row r="2554">
          <cell r="D2554" t="str">
            <v>n</v>
          </cell>
        </row>
        <row r="2556">
          <cell r="C2556" t="str">
            <v>Koefisien Alat / M3</v>
          </cell>
          <cell r="D2556" t="str">
            <v xml:space="preserve"> =  1  :  Q4</v>
          </cell>
          <cell r="G2556" t="str">
            <v>(E19)</v>
          </cell>
          <cell r="H2556">
            <v>3.3467202141900937E-3</v>
          </cell>
          <cell r="I2556" t="str">
            <v>Jam</v>
          </cell>
        </row>
        <row r="2570">
          <cell r="A2570" t="str">
            <v>2.f.</v>
          </cell>
          <cell r="C2570" t="str">
            <v>ALAT  BANTU</v>
          </cell>
        </row>
        <row r="2571">
          <cell r="C2571" t="str">
            <v>Diperlukan alat-alat bantu kecil</v>
          </cell>
          <cell r="J2571" t="str">
            <v>Lump Sump</v>
          </cell>
        </row>
        <row r="2572">
          <cell r="C2572" t="str">
            <v xml:space="preserve">- Sekop    </v>
          </cell>
          <cell r="D2572" t="str">
            <v>= 2 buah</v>
          </cell>
        </row>
        <row r="2573">
          <cell r="C2573" t="str">
            <v>- Palu besar</v>
          </cell>
          <cell r="D2573" t="str">
            <v>= 1 buah</v>
          </cell>
        </row>
        <row r="2574">
          <cell r="C2574" t="str">
            <v>- Kereta dorong</v>
          </cell>
          <cell r="D2574" t="str">
            <v>= 6 buah</v>
          </cell>
        </row>
        <row r="2576">
          <cell r="J2576" t="str">
            <v>Berlanjut ke halaman berikut</v>
          </cell>
        </row>
        <row r="2577">
          <cell r="A2577" t="str">
            <v>ITEM PEMBAYARAN NO.</v>
          </cell>
          <cell r="D2577" t="str">
            <v>:  3.2 (4)</v>
          </cell>
          <cell r="J2577">
            <v>0</v>
          </cell>
        </row>
        <row r="2578">
          <cell r="A2578" t="str">
            <v>JENIS PEKERJAAN</v>
          </cell>
          <cell r="D2578" t="str">
            <v xml:space="preserve">:  Timbunan Batu dengan Manual </v>
          </cell>
        </row>
        <row r="2579">
          <cell r="A2579" t="str">
            <v>SATUAN PEMBAYARAN</v>
          </cell>
          <cell r="D2579" t="str">
            <v>:  M3</v>
          </cell>
          <cell r="E2579">
            <v>0</v>
          </cell>
          <cell r="H2579" t="str">
            <v xml:space="preserve">         URAIAN ANALISA HARGA SATUAN</v>
          </cell>
        </row>
        <row r="2580">
          <cell r="J2580" t="str">
            <v>Lanjutan</v>
          </cell>
        </row>
        <row r="2582">
          <cell r="A2582" t="str">
            <v>No.</v>
          </cell>
          <cell r="C2582" t="str">
            <v>U R A I A N</v>
          </cell>
          <cell r="G2582" t="str">
            <v>KODE</v>
          </cell>
          <cell r="H2582" t="str">
            <v>KOEF.</v>
          </cell>
          <cell r="I2582" t="str">
            <v>SATUAN</v>
          </cell>
          <cell r="J2582" t="str">
            <v>KETERANGAN</v>
          </cell>
        </row>
        <row r="2585">
          <cell r="A2585" t="str">
            <v xml:space="preserve">   3.</v>
          </cell>
          <cell r="C2585" t="str">
            <v>TENAGA</v>
          </cell>
        </row>
        <row r="2586">
          <cell r="C2586" t="str">
            <v>Produksi menentukan : DUMP TRUCK</v>
          </cell>
          <cell r="G2586" t="str">
            <v>Q1</v>
          </cell>
          <cell r="H2586">
            <v>54.217741935483872</v>
          </cell>
          <cell r="I2586" t="str">
            <v>M3/Jam</v>
          </cell>
        </row>
        <row r="2587">
          <cell r="C2587" t="str">
            <v>Produksi Timbunan / hari  =  Tk x Q1</v>
          </cell>
          <cell r="G2587" t="str">
            <v>Qt</v>
          </cell>
          <cell r="H2587">
            <v>379.52419354838707</v>
          </cell>
          <cell r="I2587" t="str">
            <v>M3</v>
          </cell>
        </row>
        <row r="2588">
          <cell r="C2588" t="str">
            <v>Kebutuhan tenaga :</v>
          </cell>
        </row>
        <row r="2589">
          <cell r="D2589" t="str">
            <v>- Pekerja</v>
          </cell>
          <cell r="G2589" t="str">
            <v>P</v>
          </cell>
          <cell r="H2589">
            <v>8</v>
          </cell>
          <cell r="I2589" t="str">
            <v>orang</v>
          </cell>
        </row>
        <row r="2590">
          <cell r="D2590" t="str">
            <v>- Mandor</v>
          </cell>
          <cell r="G2590" t="str">
            <v>M</v>
          </cell>
          <cell r="H2590">
            <v>1</v>
          </cell>
          <cell r="I2590" t="str">
            <v>orang</v>
          </cell>
        </row>
        <row r="2593">
          <cell r="C2593" t="str">
            <v>Koefisien tenaga / M3   :</v>
          </cell>
        </row>
        <row r="2594">
          <cell r="D2594" t="str">
            <v>- Pekerja</v>
          </cell>
          <cell r="E2594" t="str">
            <v>= (Tk x P) : Qt</v>
          </cell>
          <cell r="G2594" t="str">
            <v>(L01)</v>
          </cell>
          <cell r="H2594">
            <v>0.14755317566562548</v>
          </cell>
          <cell r="I2594" t="str">
            <v>Jam</v>
          </cell>
        </row>
        <row r="2595">
          <cell r="D2595" t="str">
            <v>- Mandor</v>
          </cell>
          <cell r="E2595" t="str">
            <v>= (Tk x M) : Qt</v>
          </cell>
          <cell r="G2595" t="str">
            <v>(L02)</v>
          </cell>
          <cell r="H2595">
            <v>1.8444146958203185E-2</v>
          </cell>
          <cell r="I2595" t="str">
            <v>Jam</v>
          </cell>
        </row>
        <row r="2598">
          <cell r="A2598" t="str">
            <v>4.</v>
          </cell>
          <cell r="C2598" t="str">
            <v>HARGA DASAR SATUAN UPAH, BAHAN DAN ALAT</v>
          </cell>
        </row>
        <row r="2599">
          <cell r="C2599" t="str">
            <v>Lihat lampiran.</v>
          </cell>
        </row>
        <row r="2602">
          <cell r="A2602" t="str">
            <v>5.</v>
          </cell>
          <cell r="C2602" t="str">
            <v>ANALISA HARGA SATUAN PEKERJAAN</v>
          </cell>
        </row>
        <row r="2603">
          <cell r="C2603" t="str">
            <v>Lihat perhitungan dalam FORMULIR STANDAR UNTUK</v>
          </cell>
        </row>
        <row r="2604">
          <cell r="C2604" t="str">
            <v>PEREKEMAN ANALISA MASING-MASING HARGA</v>
          </cell>
        </row>
        <row r="2605">
          <cell r="C2605" t="str">
            <v>SATUAN.</v>
          </cell>
        </row>
        <row r="2606">
          <cell r="C2606" t="str">
            <v>Didapat Harga Satuan Pekerjaan :</v>
          </cell>
        </row>
        <row r="2608">
          <cell r="C2608" t="str">
            <v xml:space="preserve">Rp.  </v>
          </cell>
          <cell r="D2608">
            <v>162398.24383290968</v>
          </cell>
          <cell r="E2608" t="str">
            <v xml:space="preserve"> / M3</v>
          </cell>
        </row>
      </sheetData>
      <sheetData sheetId="1" refreshError="1"/>
      <sheetData sheetId="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6"/>
      <sheetName val="An.3"/>
      <sheetName val="An.5"/>
      <sheetName val="An.7"/>
      <sheetName val="EI7810"/>
      <sheetName val="EI7811"/>
      <sheetName val="EI322 (a)"/>
      <sheetName val="rekap.An"/>
      <sheetName val="Upah"/>
      <sheetName val="Analisa"/>
      <sheetName val="RAB"/>
      <sheetName val="SCEDULE"/>
      <sheetName val="REKAP"/>
      <sheetName val="SW-ALAT"/>
      <sheetName val="U-HAR"/>
      <sheetName val="DASBOR"/>
      <sheetName val="H-BHN"/>
      <sheetName val="ANLISA"/>
      <sheetName val="ANLS-ALT"/>
      <sheetName val="A-BANTU"/>
      <sheetName val="U-PEK"/>
      <sheetName val="M-BANTU"/>
      <sheetName val="H-SAT"/>
      <sheetName val="H_BHN"/>
      <sheetName val="A_BANTU"/>
      <sheetName val="BQ-Tenis"/>
      <sheetName val="Arsitektur"/>
      <sheetName val="Material"/>
      <sheetName val="BOQ_Aula"/>
      <sheetName val="Prelim"/>
      <sheetName val="Rekap Direct Cost"/>
      <sheetName val="BQ"/>
      <sheetName val="AN.HARGA"/>
      <sheetName val="An Ttk"/>
      <sheetName val="An Hrg Pp,AC,FAN"/>
      <sheetName val="HRG BAHAN"/>
      <sheetName val="RKP-MTRM"/>
      <sheetName val="NS-MTRM"/>
      <sheetName val="STD-MTRM"/>
      <sheetName val="SNI-17-3-09"/>
      <sheetName val="bhn&amp;upah"/>
      <sheetName val="BahanUpah"/>
      <sheetName val="Sheet1"/>
      <sheetName val="Rekap_Struktur"/>
      <sheetName val="BQ-Struktur"/>
      <sheetName val="PERSIAP"/>
      <sheetName val="ANALIS.1"/>
      <sheetName val="HARGA ALAT"/>
      <sheetName val=""/>
      <sheetName val="2.1. GD. STAFF QUARTER"/>
      <sheetName val="Analisa 2"/>
      <sheetName val="sort2"/>
      <sheetName val="3-DIV3"/>
      <sheetName val="dasar"/>
      <sheetName val="satuan"/>
      <sheetName val="harga"/>
      <sheetName val="Hrg satuan"/>
      <sheetName val="L-Mechanical"/>
      <sheetName val="SITE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0">
          <cell r="J20">
            <v>80000</v>
          </cell>
        </row>
        <row r="33">
          <cell r="J33">
            <v>1150000</v>
          </cell>
        </row>
        <row r="58">
          <cell r="J58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 refreshError="1">
        <row r="1">
          <cell r="A1" t="str">
            <v>ITEM PEMBAYARAN NO.</v>
          </cell>
          <cell r="D1" t="str">
            <v>:  4.2 (1)</v>
          </cell>
          <cell r="J1" t="str">
            <v>Analisa EI-421</v>
          </cell>
          <cell r="T1" t="str">
            <v>Analisa EI-421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>
            <v>0</v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4.2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Lebar bahu jalan</v>
          </cell>
          <cell r="G17" t="str">
            <v>Lb</v>
          </cell>
          <cell r="H17">
            <v>1</v>
          </cell>
          <cell r="I17" t="str">
            <v>M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9</v>
          </cell>
          <cell r="C18" t="str">
            <v>Proporsi Campuran :</v>
          </cell>
          <cell r="D18" t="str">
            <v>- Agregat Kasar</v>
          </cell>
          <cell r="G18" t="str">
            <v>Ak</v>
          </cell>
          <cell r="H18">
            <v>55</v>
          </cell>
          <cell r="I18" t="str">
            <v>%</v>
          </cell>
          <cell r="J18" t="str">
            <v xml:space="preserve"> Gradasi harus -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D19" t="str">
            <v>- Agregat Halus</v>
          </cell>
          <cell r="G19" t="str">
            <v>Ah</v>
          </cell>
          <cell r="H19">
            <v>45</v>
          </cell>
          <cell r="I19" t="str">
            <v>%</v>
          </cell>
          <cell r="J19" t="str">
            <v xml:space="preserve"> memenuhi Spec.</v>
          </cell>
          <cell r="R19" t="str">
            <v>(Rp.)</v>
          </cell>
          <cell r="S19" t="str">
            <v>(Rp.)</v>
          </cell>
        </row>
        <row r="20">
          <cell r="A20" t="str">
            <v>II.</v>
          </cell>
          <cell r="C20" t="str">
            <v>URUTAN KERJA</v>
          </cell>
        </row>
        <row r="21">
          <cell r="A21">
            <v>1</v>
          </cell>
          <cell r="C21" t="str">
            <v xml:space="preserve">Wheel Loader mencampur &amp; memuat Agregat ke </v>
          </cell>
        </row>
        <row r="22">
          <cell r="C22" t="str">
            <v>dalam Dump Truck di Base Camp</v>
          </cell>
          <cell r="L22" t="str">
            <v>A.</v>
          </cell>
          <cell r="N22" t="str">
            <v>TENAGA</v>
          </cell>
        </row>
        <row r="23">
          <cell r="A23">
            <v>2</v>
          </cell>
          <cell r="C23" t="str">
            <v>Dump Truck mengangkut Agregat ke lokasi</v>
          </cell>
        </row>
        <row r="24">
          <cell r="C24" t="str">
            <v>pekerjaan dan dihampar dengan Motor Grader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A25">
            <v>3</v>
          </cell>
          <cell r="C25" t="str">
            <v>Hamparan Agregat dibasahi dengan Water Tank Truck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sebelum dipadatkan dengan Tandem Roller &amp; PTR</v>
          </cell>
        </row>
        <row r="27">
          <cell r="A27">
            <v>4</v>
          </cell>
          <cell r="C27" t="str">
            <v>Selama pemadatan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L30" t="str">
            <v>B.</v>
          </cell>
          <cell r="N30" t="str">
            <v>BAHAN</v>
          </cell>
        </row>
        <row r="31">
          <cell r="A31" t="str">
            <v>III.</v>
          </cell>
          <cell r="C31" t="str">
            <v>PEMAKAIAN BAHAN, ALAT DAN TENAGA</v>
          </cell>
        </row>
        <row r="32">
          <cell r="L32" t="str">
            <v>1.</v>
          </cell>
          <cell r="N32" t="str">
            <v>Agregat Kasar  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A33" t="str">
            <v xml:space="preserve">   1.</v>
          </cell>
          <cell r="C33" t="str">
            <v>BAHAN</v>
          </cell>
          <cell r="L33" t="str">
            <v>2.</v>
          </cell>
          <cell r="N33" t="str">
            <v>Agregat Halus 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Kasar</v>
          </cell>
          <cell r="D34" t="str">
            <v>=  Ak x 1 M3 x Fk</v>
          </cell>
          <cell r="G34" t="str">
            <v>M03</v>
          </cell>
          <cell r="H34">
            <v>0.66</v>
          </cell>
          <cell r="I34" t="str">
            <v>M3</v>
          </cell>
        </row>
        <row r="35">
          <cell r="C35" t="str">
            <v>- Agregat Halus</v>
          </cell>
          <cell r="D35" t="str">
            <v>=  Ah x 1 M3 x Fk</v>
          </cell>
          <cell r="G35" t="str">
            <v>M04</v>
          </cell>
          <cell r="H35">
            <v>0.54</v>
          </cell>
          <cell r="I35" t="str">
            <v>M3</v>
          </cell>
        </row>
        <row r="37">
          <cell r="A37" t="str">
            <v xml:space="preserve">   2.</v>
          </cell>
          <cell r="C37" t="str">
            <v>ALAT</v>
          </cell>
        </row>
        <row r="38">
          <cell r="A38" t="str">
            <v>2.a.</v>
          </cell>
          <cell r="C38" t="str">
            <v>WHEEL LOADER</v>
          </cell>
          <cell r="G38" t="str">
            <v>(E15)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Kapasitas bucket</v>
          </cell>
          <cell r="G39" t="str">
            <v>V</v>
          </cell>
          <cell r="H39">
            <v>1.5</v>
          </cell>
          <cell r="I39" t="str">
            <v>M3</v>
          </cell>
        </row>
        <row r="40">
          <cell r="C40" t="str">
            <v>Faktor bucket</v>
          </cell>
          <cell r="G40" t="str">
            <v>Fb</v>
          </cell>
          <cell r="H40">
            <v>0.9</v>
          </cell>
          <cell r="I40" t="str">
            <v>-</v>
          </cell>
          <cell r="J40" t="str">
            <v>Pemuatan ringan</v>
          </cell>
          <cell r="L40" t="str">
            <v>C.</v>
          </cell>
          <cell r="N40" t="str">
            <v>PERALATAN</v>
          </cell>
        </row>
        <row r="41">
          <cell r="C41" t="str">
            <v>Faktor Efisiensi alat</v>
          </cell>
          <cell r="G41" t="str">
            <v>Fa</v>
          </cell>
          <cell r="H41">
            <v>0.83</v>
          </cell>
          <cell r="I41" t="str">
            <v>-</v>
          </cell>
        </row>
        <row r="42">
          <cell r="C42" t="str">
            <v>Waktu siklus</v>
          </cell>
          <cell r="G42" t="str">
            <v>Ts1</v>
          </cell>
          <cell r="L42" t="str">
            <v>1</v>
          </cell>
          <cell r="N42" t="str">
            <v>Wheel Loader</v>
          </cell>
          <cell r="O42" t="str">
            <v>E15</v>
          </cell>
          <cell r="P42" t="str">
            <v>Jam</v>
          </cell>
          <cell r="Q42">
            <v>3.5698348951360995E-2</v>
          </cell>
          <cell r="R42">
            <v>163808.13869490434</v>
          </cell>
          <cell r="U42">
            <v>5847.680096203635</v>
          </cell>
        </row>
        <row r="43">
          <cell r="C43" t="str">
            <v>- Mencampur</v>
          </cell>
          <cell r="G43" t="str">
            <v>T1</v>
          </cell>
          <cell r="H43">
            <v>1.5</v>
          </cell>
          <cell r="I43" t="str">
            <v>menit</v>
          </cell>
          <cell r="L43" t="str">
            <v>2</v>
          </cell>
          <cell r="N43" t="str">
            <v>Dump Truck</v>
          </cell>
          <cell r="O43" t="str">
            <v>E09</v>
          </cell>
          <cell r="P43" t="str">
            <v>Jam</v>
          </cell>
          <cell r="Q43">
            <v>0.14542063837680036</v>
          </cell>
          <cell r="R43">
            <v>70230.073977639215</v>
          </cell>
          <cell r="U43">
            <v>10212.90219107821</v>
          </cell>
        </row>
        <row r="44">
          <cell r="C44" t="str">
            <v>- Memuat dan lain-lain</v>
          </cell>
          <cell r="G44" t="str">
            <v>T2</v>
          </cell>
          <cell r="H44">
            <v>0.5</v>
          </cell>
          <cell r="I44" t="str">
            <v>menit</v>
          </cell>
          <cell r="L44" t="str">
            <v>3</v>
          </cell>
          <cell r="N44" t="str">
            <v>Motor Grader</v>
          </cell>
          <cell r="O44" t="str">
            <v>E13</v>
          </cell>
          <cell r="P44" t="str">
            <v>Jam</v>
          </cell>
          <cell r="Q44">
            <v>1.1713520749665328E-2</v>
          </cell>
          <cell r="R44">
            <v>201666.62574070093</v>
          </cell>
          <cell r="U44">
            <v>2362.2262051286921</v>
          </cell>
        </row>
        <row r="45">
          <cell r="G45" t="str">
            <v>Ts1</v>
          </cell>
          <cell r="H45">
            <v>2</v>
          </cell>
          <cell r="I45" t="str">
            <v>menit</v>
          </cell>
          <cell r="L45" t="str">
            <v>4</v>
          </cell>
          <cell r="N45" t="str">
            <v>Tandem Roller</v>
          </cell>
          <cell r="O45" t="str">
            <v>E17</v>
          </cell>
          <cell r="P45" t="str">
            <v>Jam</v>
          </cell>
          <cell r="Q45">
            <v>1.7849174475680501E-2</v>
          </cell>
          <cell r="R45">
            <v>293927.19306224468</v>
          </cell>
          <cell r="U45">
            <v>5246.3577521150328</v>
          </cell>
        </row>
        <row r="46">
          <cell r="L46" t="str">
            <v>5</v>
          </cell>
          <cell r="N46" t="str">
            <v>Water Tanker</v>
          </cell>
          <cell r="O46" t="str">
            <v>E23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C47" t="str">
            <v>Kap. Prod. / jam =</v>
          </cell>
          <cell r="D47" t="str">
            <v>V x Fb x Fa x 60</v>
          </cell>
          <cell r="G47" t="str">
            <v>Q1</v>
          </cell>
          <cell r="H47">
            <v>28.012500000000003</v>
          </cell>
          <cell r="I47" t="str">
            <v>M3</v>
          </cell>
          <cell r="L47" t="str">
            <v>6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D48" t="str">
            <v>Fk x Ts1</v>
          </cell>
        </row>
        <row r="49">
          <cell r="C49" t="str">
            <v>Koefisien Alat / M3</v>
          </cell>
          <cell r="D49" t="str">
            <v xml:space="preserve"> =  1  :  Q1</v>
          </cell>
          <cell r="G49" t="str">
            <v>(E15)</v>
          </cell>
          <cell r="H49">
            <v>3.5698348951360995E-2</v>
          </cell>
          <cell r="I49" t="str">
            <v>Jam</v>
          </cell>
        </row>
        <row r="50">
          <cell r="Q50" t="str">
            <v xml:space="preserve">JUMLAH HARGA PERALATAN   </v>
          </cell>
          <cell r="U50">
            <v>25157.249307366055</v>
          </cell>
        </row>
        <row r="51">
          <cell r="A51" t="str">
            <v>2.b.</v>
          </cell>
          <cell r="C51" t="str">
            <v>DUMP TRUCK</v>
          </cell>
          <cell r="G51" t="str">
            <v>(E09)</v>
          </cell>
        </row>
        <row r="52">
          <cell r="C52" t="str">
            <v>Kapasitas bak</v>
          </cell>
          <cell r="G52" t="str">
            <v>V</v>
          </cell>
          <cell r="H52">
            <v>6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277600.24268880818</v>
          </cell>
        </row>
        <row r="53">
          <cell r="C53" t="str">
            <v>Faktor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27760.024268880821</v>
          </cell>
        </row>
        <row r="54">
          <cell r="C54" t="str">
            <v>Kecepatan rata-rata bermuatan</v>
          </cell>
          <cell r="G54" t="str">
            <v>v1</v>
          </cell>
          <cell r="H54">
            <v>45</v>
          </cell>
          <cell r="I54" t="str">
            <v>KM / Jam</v>
          </cell>
          <cell r="L54" t="str">
            <v>F.</v>
          </cell>
          <cell r="N54" t="str">
            <v>HARGA SATUAN PEKERJAAN  ( D + E )</v>
          </cell>
          <cell r="U54">
            <v>305360.26695768902</v>
          </cell>
        </row>
        <row r="55">
          <cell r="C55" t="str">
            <v>Kecepatan rata-rata kosong</v>
          </cell>
          <cell r="G55" t="str">
            <v>v2</v>
          </cell>
          <cell r="H55">
            <v>60</v>
          </cell>
          <cell r="I55" t="str">
            <v>KM / 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Siklus  :  - Waktu memuat = V : Q1 x 60</v>
          </cell>
          <cell r="G56" t="str">
            <v>T1</v>
          </cell>
          <cell r="H56">
            <v>12.851405622489958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isi = (L : v1) x 60 menit</v>
          </cell>
          <cell r="G57" t="str">
            <v>T2</v>
          </cell>
          <cell r="H57">
            <v>11.633333333333333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 = (L : v2) x 60 menit</v>
          </cell>
          <cell r="G58" t="str">
            <v>T3</v>
          </cell>
          <cell r="H58">
            <v>8.7249999999999996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 termasuk menurunkan Agregat</v>
          </cell>
          <cell r="G59" t="str">
            <v>T4</v>
          </cell>
          <cell r="H59">
            <v>3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36.20973895582329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4.2 (1)</v>
          </cell>
          <cell r="J62" t="str">
            <v>Analisa EI-421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J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 xml:space="preserve">Kap. Prod./jam = 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 = 1 : Q2</v>
          </cell>
          <cell r="D72" t="str">
            <v xml:space="preserve"> =  1 : Q2</v>
          </cell>
          <cell r="G72" t="str">
            <v>(E08)</v>
          </cell>
          <cell r="H72">
            <v>0.14542063837680036</v>
          </cell>
          <cell r="I72" t="str">
            <v>Jam</v>
          </cell>
        </row>
        <row r="74">
          <cell r="A74" t="str">
            <v>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 / 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>3 x pp</v>
          </cell>
        </row>
        <row r="80">
          <cell r="C80" t="str">
            <v>Waktu Siklus</v>
          </cell>
          <cell r="G80" t="str">
            <v>Ts3</v>
          </cell>
        </row>
        <row r="81">
          <cell r="C81" t="str">
            <v>- Perataan 1 lintasan  = (Lh x 60) : (v x 1000)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1 :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>2.d.</v>
          </cell>
          <cell r="C89" t="str">
            <v>TANDEM ROLLER</v>
          </cell>
          <cell r="G89" t="str">
            <v>(E17)</v>
          </cell>
        </row>
        <row r="90">
          <cell r="C90" t="str">
            <v>Kecepatan rata-rata</v>
          </cell>
          <cell r="G90" t="str">
            <v>v</v>
          </cell>
          <cell r="H90">
            <v>3</v>
          </cell>
          <cell r="I90" t="str">
            <v>KM / 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1 : Q4</v>
          </cell>
          <cell r="G97" t="str">
            <v>(E17)</v>
          </cell>
          <cell r="H97">
            <v>1.7849174475680501E-2</v>
          </cell>
          <cell r="I97" t="str">
            <v>Jam</v>
          </cell>
        </row>
        <row r="99">
          <cell r="A99" t="str">
            <v>2.e.</v>
          </cell>
          <cell r="C99" t="str">
            <v>WATERTANK TRUCK</v>
          </cell>
          <cell r="G99" t="str">
            <v>(E23)</v>
          </cell>
        </row>
        <row r="100">
          <cell r="C100" t="str">
            <v>Volume tangki air</v>
          </cell>
          <cell r="G100" t="str">
            <v>V</v>
          </cell>
          <cell r="H100">
            <v>4</v>
          </cell>
          <cell r="I100" t="str">
            <v>M3</v>
          </cell>
        </row>
        <row r="101">
          <cell r="C101" t="str">
            <v>Kebutuhan air / M3 agregat padat</v>
          </cell>
          <cell r="G101" t="str">
            <v>Wc</v>
          </cell>
          <cell r="H101">
            <v>7.0000000000000007E-2</v>
          </cell>
          <cell r="I101" t="str">
            <v>M3</v>
          </cell>
        </row>
        <row r="102">
          <cell r="C102" t="str">
            <v>Pengisian tangki / jam</v>
          </cell>
          <cell r="G102" t="str">
            <v>n</v>
          </cell>
          <cell r="H102">
            <v>1</v>
          </cell>
          <cell r="I102" t="str">
            <v>kali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Kap.Prod. / jam =</v>
          </cell>
          <cell r="D105" t="str">
            <v>V x n x Fa</v>
          </cell>
          <cell r="G105" t="str">
            <v>Q5</v>
          </cell>
          <cell r="H105">
            <v>47.428571428571423</v>
          </cell>
          <cell r="I105" t="str">
            <v>M3</v>
          </cell>
        </row>
        <row r="106">
          <cell r="D106" t="str">
            <v>Wc</v>
          </cell>
        </row>
        <row r="107">
          <cell r="C107" t="str">
            <v>Koefisien Alat / M3</v>
          </cell>
          <cell r="D107" t="str">
            <v xml:space="preserve"> = 1 : Q5</v>
          </cell>
          <cell r="G107" t="str">
            <v>(E23)</v>
          </cell>
          <cell r="H107">
            <v>2.1084337349397592E-2</v>
          </cell>
          <cell r="I107" t="str">
            <v>Jam</v>
          </cell>
        </row>
        <row r="110">
          <cell r="A110" t="str">
            <v>2.g.</v>
          </cell>
          <cell r="C110" t="str">
            <v>ALAT BANTU</v>
          </cell>
        </row>
        <row r="111">
          <cell r="C111" t="str">
            <v>diperlukan :</v>
          </cell>
          <cell r="J111" t="str">
            <v>Lump Sum</v>
          </cell>
        </row>
        <row r="112">
          <cell r="C112" t="str">
            <v>- Kereta dorong     = 2 buah</v>
          </cell>
        </row>
        <row r="113">
          <cell r="C113" t="str">
            <v>- Sekop                = 3 buah</v>
          </cell>
        </row>
        <row r="114">
          <cell r="C114" t="str">
            <v>- Garpu                = 2 buah</v>
          </cell>
        </row>
        <row r="120">
          <cell r="J120" t="str">
            <v>Berlanjut ke halaman berikut</v>
          </cell>
        </row>
        <row r="121">
          <cell r="A121" t="str">
            <v>ITEM PEMBAYARAN NO.</v>
          </cell>
          <cell r="D121" t="str">
            <v>:  4.2 (1)</v>
          </cell>
          <cell r="J121" t="str">
            <v>Analisa EI-421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J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3.</v>
          </cell>
          <cell r="C129" t="str">
            <v>TENAGA</v>
          </cell>
        </row>
        <row r="130">
          <cell r="C130" t="str">
            <v>Produksi menentukan : WHEEL LOADER</v>
          </cell>
          <cell r="G130" t="str">
            <v>Q1</v>
          </cell>
          <cell r="H130">
            <v>28.012500000000003</v>
          </cell>
          <cell r="I130" t="str">
            <v>M3/Jam</v>
          </cell>
        </row>
        <row r="131">
          <cell r="C131" t="str">
            <v>Produksi Agregat / hari  =  Tk x Q1</v>
          </cell>
          <cell r="G131" t="str">
            <v>Qt</v>
          </cell>
          <cell r="H131">
            <v>196.08750000000003</v>
          </cell>
          <cell r="I131" t="str">
            <v>M3</v>
          </cell>
        </row>
        <row r="132">
          <cell r="C132" t="str">
            <v>Kebutuhan tenaga :</v>
          </cell>
        </row>
        <row r="133">
          <cell r="D133" t="str">
            <v>- Pekerja</v>
          </cell>
          <cell r="G133" t="str">
            <v>P</v>
          </cell>
          <cell r="H133">
            <v>7</v>
          </cell>
          <cell r="I133" t="str">
            <v>orang</v>
          </cell>
        </row>
        <row r="134">
          <cell r="D134" t="str">
            <v>- Mandor</v>
          </cell>
          <cell r="G134" t="str">
            <v>M</v>
          </cell>
          <cell r="H134">
            <v>1</v>
          </cell>
          <cell r="I134" t="str">
            <v>orang</v>
          </cell>
        </row>
        <row r="136">
          <cell r="C136" t="str">
            <v>Koefisien tenaga / M3     :</v>
          </cell>
        </row>
        <row r="137">
          <cell r="D137" t="str">
            <v>- Pekerja</v>
          </cell>
          <cell r="E137" t="str">
            <v>= (Tk x P) : Qt</v>
          </cell>
          <cell r="G137" t="str">
            <v>(L01)</v>
          </cell>
          <cell r="H137">
            <v>0.24988844265952695</v>
          </cell>
          <cell r="I137" t="str">
            <v>Jam</v>
          </cell>
        </row>
        <row r="138">
          <cell r="D138" t="str">
            <v>- Mandor</v>
          </cell>
          <cell r="E138" t="str">
            <v>= (Tk x M) : Qt</v>
          </cell>
          <cell r="G138" t="str">
            <v>(L03)</v>
          </cell>
          <cell r="H138">
            <v>3.5698348951360995E-2</v>
          </cell>
          <cell r="I138" t="str">
            <v>Jam</v>
          </cell>
        </row>
        <row r="141">
          <cell r="A141" t="str">
            <v>4.</v>
          </cell>
          <cell r="C141" t="str">
            <v>HARGA DASAR SATUAN UPAH, BAHAN DAN ALAT</v>
          </cell>
        </row>
        <row r="142">
          <cell r="C142" t="str">
            <v>Lihat lampiran.</v>
          </cell>
        </row>
        <row r="144">
          <cell r="A144" t="str">
            <v>5.</v>
          </cell>
          <cell r="C144" t="str">
            <v>ANALISA HARGA SATUAN PEKERJAAN</v>
          </cell>
        </row>
        <row r="145">
          <cell r="C145" t="str">
            <v>Lihat perhitungan dalam FORMULIR STANDAR UNTUK</v>
          </cell>
        </row>
        <row r="146">
          <cell r="C146" t="str">
            <v>PEREKEMAN ANALISA MASING-MASING HARGA</v>
          </cell>
        </row>
        <row r="147">
          <cell r="C147" t="str">
            <v>SATUAN.</v>
          </cell>
        </row>
        <row r="148">
          <cell r="C148" t="str">
            <v>Didapat Harga Satuan Pekerjaan :</v>
          </cell>
        </row>
        <row r="150">
          <cell r="C150" t="str">
            <v xml:space="preserve">Rp.  </v>
          </cell>
          <cell r="D150">
            <v>305360.26695768902</v>
          </cell>
          <cell r="E150" t="str">
            <v xml:space="preserve"> / M3.</v>
          </cell>
        </row>
        <row r="153">
          <cell r="A153" t="str">
            <v>6.</v>
          </cell>
          <cell r="C153" t="str">
            <v>WAKTU PELAKSANAAN YANG DIPERLUKAN</v>
          </cell>
        </row>
        <row r="154">
          <cell r="C154" t="str">
            <v>Waktu pelaksanaan</v>
          </cell>
          <cell r="D154" t="str">
            <v>:  . . . . . . .  bulan</v>
          </cell>
        </row>
        <row r="156">
          <cell r="A156" t="str">
            <v>7.</v>
          </cell>
          <cell r="C156" t="str">
            <v>VOLUME PEKERJAAN YANG DIPERLUKAN</v>
          </cell>
        </row>
        <row r="157">
          <cell r="C157" t="str">
            <v>Volume pekerjaan  :</v>
          </cell>
          <cell r="D157">
            <v>0</v>
          </cell>
          <cell r="E157" t="str">
            <v>M3</v>
          </cell>
        </row>
        <row r="180">
          <cell r="A180" t="str">
            <v>ITEM PEMBAYARAN NO.</v>
          </cell>
          <cell r="D180" t="str">
            <v>:  4.2 (2)</v>
          </cell>
          <cell r="J180" t="str">
            <v>Analisa EI-422</v>
          </cell>
          <cell r="T180" t="str">
            <v>Analisa EI-422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J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>
            <v>0</v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>: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>: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>: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>: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4.2 (2)</v>
          </cell>
          <cell r="R191" t="str">
            <v>PERKIRAAN VOL. PEK.</v>
          </cell>
          <cell r="T191" t="str">
            <v>:</v>
          </cell>
          <cell r="U191">
            <v>0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 (Rp.)</v>
          </cell>
          <cell r="T192" t="str">
            <v>:</v>
          </cell>
          <cell r="U192">
            <v>3711291.7469440131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 t="e">
            <v>#DIV/0!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Lebar bahu jalan</v>
          </cell>
          <cell r="G196" t="str">
            <v>Lb</v>
          </cell>
          <cell r="H196">
            <v>1</v>
          </cell>
          <cell r="I196" t="str">
            <v>M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A197">
            <v>9</v>
          </cell>
          <cell r="C197" t="str">
            <v>Proporsi Campuran :</v>
          </cell>
          <cell r="D197" t="str">
            <v>- Agregat Kasar</v>
          </cell>
          <cell r="G197" t="str">
            <v>Ak</v>
          </cell>
          <cell r="H197">
            <v>35</v>
          </cell>
          <cell r="I197" t="str">
            <v>%</v>
          </cell>
          <cell r="J197" t="str">
            <v xml:space="preserve"> Gradasi harus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Agregat Halus</v>
          </cell>
          <cell r="G198" t="str">
            <v>Ah</v>
          </cell>
          <cell r="H198">
            <v>20</v>
          </cell>
          <cell r="I198" t="str">
            <v>%</v>
          </cell>
          <cell r="J198" t="str">
            <v xml:space="preserve"> memenuhi</v>
          </cell>
          <cell r="R198" t="str">
            <v>(Rp.)</v>
          </cell>
          <cell r="S198" t="str">
            <v>(Rp.)</v>
          </cell>
        </row>
        <row r="199">
          <cell r="D199" t="str">
            <v>- Sirtu</v>
          </cell>
          <cell r="G199" t="str">
            <v>St</v>
          </cell>
          <cell r="H199">
            <v>45</v>
          </cell>
          <cell r="I199" t="str">
            <v>%</v>
          </cell>
          <cell r="J199" t="str">
            <v xml:space="preserve"> Spesifikasi</v>
          </cell>
        </row>
        <row r="200">
          <cell r="A200" t="str">
            <v>II.</v>
          </cell>
          <cell r="C200" t="str">
            <v>URUTAN KERJA</v>
          </cell>
        </row>
        <row r="201">
          <cell r="A201">
            <v>1</v>
          </cell>
          <cell r="C201" t="str">
            <v xml:space="preserve">Wheel Loader mencampur &amp; memuat Agregat ke </v>
          </cell>
          <cell r="L201" t="str">
            <v>A.</v>
          </cell>
          <cell r="N201" t="str">
            <v>TENAGA</v>
          </cell>
        </row>
        <row r="202">
          <cell r="C202" t="str">
            <v>dalam Dump Truck di Base Camp</v>
          </cell>
        </row>
        <row r="203">
          <cell r="A203">
            <v>2</v>
          </cell>
          <cell r="C203" t="str">
            <v>Dump Truck mengangkut Agregat ke lokasi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C204" t="str">
            <v>pekerjaan dan dihampar dengan Motor Grader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A205">
            <v>3</v>
          </cell>
          <cell r="C205" t="str">
            <v>Hamparan Agregat dibasahi dengan Water Tank Truck</v>
          </cell>
        </row>
        <row r="206">
          <cell r="C206" t="str">
            <v>sebelum dipadatkan dengan Tandem Roller &amp; PTR</v>
          </cell>
        </row>
        <row r="207">
          <cell r="A207">
            <v>4</v>
          </cell>
          <cell r="C207" t="str">
            <v>Selama pemadatan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1">
          <cell r="A211" t="str">
            <v>III.</v>
          </cell>
          <cell r="C211" t="str">
            <v>PEMAKAIAN BAHAN, ALAT DAN TENAGA</v>
          </cell>
          <cell r="L211" t="str">
            <v>1.</v>
          </cell>
          <cell r="N211" t="str">
            <v>Agregat Kasar  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A212" t="str">
            <v xml:space="preserve">   1.</v>
          </cell>
          <cell r="C212" t="str">
            <v>BAHAN</v>
          </cell>
          <cell r="L212" t="str">
            <v>2.</v>
          </cell>
          <cell r="N212" t="str">
            <v>Agregat Halus 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Kasar</v>
          </cell>
          <cell r="D213" t="str">
            <v>=  Ak x 1 M3 x Fk</v>
          </cell>
          <cell r="G213" t="str">
            <v>M03</v>
          </cell>
          <cell r="H213">
            <v>0.42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Agregat Halus</v>
          </cell>
          <cell r="D214" t="str">
            <v>=  Ah x 1 M3 x Fk</v>
          </cell>
          <cell r="G214" t="str">
            <v>M04</v>
          </cell>
          <cell r="H214">
            <v>0.24</v>
          </cell>
          <cell r="I214" t="str">
            <v>M3</v>
          </cell>
        </row>
        <row r="215">
          <cell r="C215" t="str">
            <v>- Sirtu</v>
          </cell>
          <cell r="D215" t="str">
            <v>=  St x 1 M3 x Fk</v>
          </cell>
          <cell r="G215" t="str">
            <v>M16</v>
          </cell>
          <cell r="H215">
            <v>0.54</v>
          </cell>
          <cell r="I215" t="str">
            <v>M3</v>
          </cell>
        </row>
        <row r="216">
          <cell r="A216" t="str">
            <v xml:space="preserve">   2.</v>
          </cell>
          <cell r="C216" t="str">
            <v>ALAT</v>
          </cell>
        </row>
        <row r="217">
          <cell r="A217" t="str">
            <v>2.a.</v>
          </cell>
          <cell r="C217" t="str">
            <v>WHEEL LOADER</v>
          </cell>
          <cell r="G217" t="str">
            <v>(E15)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Kapasitas bucket</v>
          </cell>
          <cell r="G218" t="str">
            <v>V</v>
          </cell>
          <cell r="H218">
            <v>1.5</v>
          </cell>
          <cell r="I218" t="str">
            <v>M3</v>
          </cell>
        </row>
        <row r="219">
          <cell r="C219" t="str">
            <v>Faktor bucket</v>
          </cell>
          <cell r="G219" t="str">
            <v>Fb</v>
          </cell>
          <cell r="H219">
            <v>0.9</v>
          </cell>
          <cell r="I219" t="str">
            <v>-</v>
          </cell>
          <cell r="J219" t="str">
            <v>Pemuatan ringan</v>
          </cell>
          <cell r="L219" t="str">
            <v>C.</v>
          </cell>
          <cell r="N219" t="str">
            <v>PERALATAN</v>
          </cell>
        </row>
        <row r="220">
          <cell r="C220" t="str">
            <v>Faktor Efisiensi alat</v>
          </cell>
          <cell r="G220" t="str">
            <v>Fa</v>
          </cell>
          <cell r="H220">
            <v>0.83</v>
          </cell>
          <cell r="I220" t="str">
            <v>-</v>
          </cell>
        </row>
        <row r="221">
          <cell r="C221" t="str">
            <v>Waktu siklus</v>
          </cell>
          <cell r="G221" t="str">
            <v>Ts1</v>
          </cell>
          <cell r="L221" t="str">
            <v>1</v>
          </cell>
          <cell r="N221" t="str">
            <v>Wheel Loader</v>
          </cell>
          <cell r="O221" t="str">
            <v>E15</v>
          </cell>
          <cell r="P221" t="str">
            <v>Jam</v>
          </cell>
          <cell r="Q221">
            <v>3.5698348951360995E-2</v>
          </cell>
          <cell r="R221">
            <v>163808.13869490434</v>
          </cell>
          <cell r="U221">
            <v>5847.680096203635</v>
          </cell>
        </row>
        <row r="222">
          <cell r="C222" t="str">
            <v>- Mencampur</v>
          </cell>
          <cell r="G222" t="str">
            <v>T1</v>
          </cell>
          <cell r="H222">
            <v>1.5</v>
          </cell>
          <cell r="I222" t="str">
            <v>menit</v>
          </cell>
          <cell r="L222" t="str">
            <v>2</v>
          </cell>
          <cell r="N222" t="str">
            <v>Dump Truck</v>
          </cell>
          <cell r="O222" t="str">
            <v>E09</v>
          </cell>
          <cell r="P222" t="str">
            <v>Jam</v>
          </cell>
          <cell r="Q222">
            <v>0.14542063837680036</v>
          </cell>
          <cell r="R222">
            <v>70230.073977639215</v>
          </cell>
          <cell r="U222">
            <v>10212.90219107821</v>
          </cell>
        </row>
        <row r="223">
          <cell r="C223" t="str">
            <v>- Memuat dan lain-lain</v>
          </cell>
          <cell r="G223" t="str">
            <v>T2</v>
          </cell>
          <cell r="H223">
            <v>0.5</v>
          </cell>
          <cell r="I223" t="str">
            <v>menit</v>
          </cell>
          <cell r="L223" t="str">
            <v>3</v>
          </cell>
          <cell r="N223" t="str">
            <v>Motor Grader</v>
          </cell>
          <cell r="O223" t="str">
            <v>E13</v>
          </cell>
          <cell r="P223" t="str">
            <v>Jam</v>
          </cell>
          <cell r="Q223">
            <v>1.1713520749665328E-2</v>
          </cell>
          <cell r="R223">
            <v>201666.62574070093</v>
          </cell>
          <cell r="U223">
            <v>2362.2262051286921</v>
          </cell>
        </row>
        <row r="224">
          <cell r="G224" t="str">
            <v>Ts1</v>
          </cell>
          <cell r="H224">
            <v>2</v>
          </cell>
          <cell r="I224" t="str">
            <v>menit</v>
          </cell>
          <cell r="L224" t="str">
            <v>4</v>
          </cell>
          <cell r="N224" t="str">
            <v>Tandem Roller</v>
          </cell>
          <cell r="O224" t="str">
            <v>E17</v>
          </cell>
          <cell r="P224" t="str">
            <v>Jam</v>
          </cell>
          <cell r="Q224">
            <v>1.7849174475680501E-2</v>
          </cell>
          <cell r="R224">
            <v>293927.19306224468</v>
          </cell>
          <cell r="U224">
            <v>5246.3577521150328</v>
          </cell>
        </row>
        <row r="225">
          <cell r="L225" t="str">
            <v>5</v>
          </cell>
          <cell r="N225" t="str">
            <v>Water Tanker</v>
          </cell>
          <cell r="O225" t="str">
            <v>E23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C226" t="str">
            <v>Kap. Prod. / jam =</v>
          </cell>
          <cell r="D226" t="str">
            <v>V x Fb x Fa x 60</v>
          </cell>
          <cell r="G226" t="str">
            <v>Q1</v>
          </cell>
          <cell r="H226">
            <v>28.012500000000003</v>
          </cell>
          <cell r="I226" t="str">
            <v>M3</v>
          </cell>
          <cell r="L226" t="str">
            <v>6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D227" t="str">
            <v>Fk x Ts1</v>
          </cell>
        </row>
        <row r="228">
          <cell r="C228" t="str">
            <v>Koefisien Alat / M3</v>
          </cell>
          <cell r="D228" t="str">
            <v xml:space="preserve"> =  1  :  Q1</v>
          </cell>
          <cell r="G228" t="str">
            <v>(E15)</v>
          </cell>
          <cell r="H228">
            <v>3.5698348951360995E-2</v>
          </cell>
          <cell r="I228" t="str">
            <v>Jam</v>
          </cell>
        </row>
        <row r="229">
          <cell r="Q229" t="str">
            <v xml:space="preserve">JUMLAH HARGA PERALATAN   </v>
          </cell>
          <cell r="U229">
            <v>25157.249307366055</v>
          </cell>
        </row>
        <row r="230">
          <cell r="A230" t="str">
            <v>2.b.</v>
          </cell>
          <cell r="C230" t="str">
            <v>DUMP TRUCK</v>
          </cell>
          <cell r="G230" t="str">
            <v>(E09)</v>
          </cell>
        </row>
        <row r="231">
          <cell r="C231" t="str">
            <v>Kapasitas bak</v>
          </cell>
          <cell r="G231" t="str">
            <v>V</v>
          </cell>
          <cell r="H231">
            <v>6</v>
          </cell>
          <cell r="I231" t="str">
            <v>M3</v>
          </cell>
          <cell r="L231" t="str">
            <v>D.</v>
          </cell>
          <cell r="N231" t="str">
            <v>JUMLAH HARGA TENAGA, BAHAN DAN PERALATAN  ( A + B + C )</v>
          </cell>
          <cell r="U231">
            <v>308808.29942325567</v>
          </cell>
        </row>
        <row r="232">
          <cell r="C232" t="str">
            <v>Faktor Efisiensi alat</v>
          </cell>
          <cell r="G232" t="str">
            <v>Fa</v>
          </cell>
          <cell r="H232">
            <v>0.83</v>
          </cell>
          <cell r="I232" t="str">
            <v>-</v>
          </cell>
          <cell r="L232" t="str">
            <v>E.</v>
          </cell>
          <cell r="N232" t="str">
            <v>OVERHEAD &amp; PROFIT</v>
          </cell>
          <cell r="P232">
            <v>10</v>
          </cell>
          <cell r="Q232" t="str">
            <v>%  x  D</v>
          </cell>
          <cell r="U232">
            <v>30880.829942325567</v>
          </cell>
        </row>
        <row r="233">
          <cell r="C233" t="str">
            <v>Kecepatan rata-rata bermuatan</v>
          </cell>
          <cell r="G233" t="str">
            <v>v1</v>
          </cell>
          <cell r="H233">
            <v>45</v>
          </cell>
          <cell r="I233" t="str">
            <v>KM / Jam</v>
          </cell>
          <cell r="L233" t="str">
            <v>F.</v>
          </cell>
          <cell r="N233" t="str">
            <v>HARGA SATUAN PEKERJAAN  ( D + E )</v>
          </cell>
          <cell r="U233">
            <v>339689.1293655812</v>
          </cell>
        </row>
        <row r="234">
          <cell r="C234" t="str">
            <v>Kecepatan rata-rata kosong</v>
          </cell>
          <cell r="G234" t="str">
            <v>v2</v>
          </cell>
          <cell r="H234">
            <v>60</v>
          </cell>
          <cell r="I234" t="str">
            <v>KM / Jam</v>
          </cell>
          <cell r="L234" t="str">
            <v>Note: 1</v>
          </cell>
          <cell r="N234" t="str">
            <v>SATUAN dapat berdasarkan atas jam operasi untuk Tenaga Kerja dan Peralatan, volume dan/atau ukuran</v>
          </cell>
        </row>
        <row r="235">
          <cell r="C235" t="str">
            <v>Waktu Siklus  :  - Waktu memuat = V : Q1 x 60</v>
          </cell>
          <cell r="G235" t="str">
            <v>T1</v>
          </cell>
          <cell r="H235">
            <v>12.851405622489958</v>
          </cell>
          <cell r="I235" t="str">
            <v>menit</v>
          </cell>
          <cell r="N235" t="str">
            <v>berat untuk bahan-bahan.</v>
          </cell>
        </row>
        <row r="236">
          <cell r="C236" t="str">
            <v>- Waktu tempuh isi = (L : v1) x 60 menit</v>
          </cell>
          <cell r="G236" t="str">
            <v>T2</v>
          </cell>
          <cell r="H236">
            <v>11.633333333333333</v>
          </cell>
          <cell r="I236" t="str">
            <v>menit</v>
          </cell>
          <cell r="L236">
            <v>2</v>
          </cell>
          <cell r="N236" t="str">
            <v>Kuantitas satuan adalah kuantitas setiap komponen untuk menyelesaikan satu satuan pekerjaan dari nomor</v>
          </cell>
        </row>
        <row r="237">
          <cell r="C237" t="str">
            <v>- Waktu tempuh kosong = (L : v2) x 60 menit</v>
          </cell>
          <cell r="G237" t="str">
            <v>T3</v>
          </cell>
          <cell r="H237">
            <v>8.7249999999999996</v>
          </cell>
          <cell r="I237" t="str">
            <v>menit</v>
          </cell>
          <cell r="N237" t="str">
            <v>mata pembayaran.</v>
          </cell>
        </row>
        <row r="238">
          <cell r="C238" t="str">
            <v>- Lain-lain termasuk menurunkan Agregat</v>
          </cell>
          <cell r="G238" t="str">
            <v>T4</v>
          </cell>
          <cell r="H238">
            <v>3</v>
          </cell>
          <cell r="I238" t="str">
            <v>menit</v>
          </cell>
          <cell r="L238">
            <v>3</v>
          </cell>
          <cell r="N238" t="str">
            <v>Biaya satuan untuk peralatan sudah termasuk bahan bakar, bahan habis dipakai dan operator.</v>
          </cell>
        </row>
        <row r="239">
          <cell r="G239" t="str">
            <v>Ts2</v>
          </cell>
          <cell r="H239">
            <v>36.20973895582329</v>
          </cell>
          <cell r="I239" t="str">
            <v>menit</v>
          </cell>
          <cell r="L239">
            <v>4</v>
          </cell>
          <cell r="N239" t="str">
            <v>Biaya satuan sudah termasuk pengeluaran untuk seluruh pajak yang berkaitan (tetapi tidak termasuk PPN</v>
          </cell>
        </row>
        <row r="240">
          <cell r="J240" t="str">
            <v>Berlanjut ke halaman berikut</v>
          </cell>
          <cell r="N240" t="str">
            <v>yang dibayar dari kontrak) dan biaya-biaya lainnya.</v>
          </cell>
        </row>
        <row r="241">
          <cell r="A241" t="str">
            <v>ITEM PEMBAYARAN NO.</v>
          </cell>
          <cell r="D241" t="str">
            <v>:  4.2 (2)</v>
          </cell>
          <cell r="J241" t="str">
            <v>Analisa EI-422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J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 xml:space="preserve">Kap. Prod. / Jam = 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1 : Q2</v>
          </cell>
          <cell r="G251" t="str">
            <v>(E08)</v>
          </cell>
          <cell r="H251">
            <v>0.14542063837680036</v>
          </cell>
          <cell r="I251" t="str">
            <v>Jam</v>
          </cell>
        </row>
        <row r="253">
          <cell r="A253" t="str">
            <v>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 / 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>3 x pp</v>
          </cell>
        </row>
        <row r="259">
          <cell r="C259" t="str">
            <v>Waktu Siklus</v>
          </cell>
          <cell r="G259" t="str">
            <v>Ts3</v>
          </cell>
        </row>
        <row r="260">
          <cell r="C260" t="str">
            <v>- Perataan 1 lintasan  = (Lh x 60) : (v x 1000)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1 :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>2.d.</v>
          </cell>
          <cell r="C268" t="str">
            <v>TANDEM ROLLER</v>
          </cell>
          <cell r="G268" t="str">
            <v>(E17)</v>
          </cell>
        </row>
        <row r="269">
          <cell r="C269" t="str">
            <v>Kecepatan rata-rata</v>
          </cell>
          <cell r="G269" t="str">
            <v>v</v>
          </cell>
          <cell r="H269">
            <v>3</v>
          </cell>
          <cell r="I269" t="str">
            <v>KM / 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Kap.Prod./jam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1 : Q4</v>
          </cell>
          <cell r="G276" t="str">
            <v>(E17)</v>
          </cell>
          <cell r="H276">
            <v>1.7849174475680501E-2</v>
          </cell>
          <cell r="I276" t="str">
            <v>Jam</v>
          </cell>
        </row>
        <row r="279">
          <cell r="A279" t="str">
            <v>2.e.</v>
          </cell>
          <cell r="C279" t="str">
            <v>WATER TANKER</v>
          </cell>
          <cell r="G279" t="str">
            <v>(E23)</v>
          </cell>
        </row>
        <row r="280">
          <cell r="C280" t="str">
            <v>Volume Tangki air</v>
          </cell>
          <cell r="G280" t="str">
            <v>V</v>
          </cell>
          <cell r="H280">
            <v>4</v>
          </cell>
          <cell r="I280" t="str">
            <v>M3</v>
          </cell>
          <cell r="J280" t="str">
            <v>Lump Sum</v>
          </cell>
        </row>
        <row r="281">
          <cell r="C281" t="str">
            <v>Kebutuhan air / M3 agregat padat</v>
          </cell>
          <cell r="G281" t="str">
            <v>Wc</v>
          </cell>
          <cell r="H281">
            <v>7.0000000000000007E-2</v>
          </cell>
          <cell r="I281" t="str">
            <v>M3</v>
          </cell>
        </row>
        <row r="282">
          <cell r="C282" t="str">
            <v>Pengisian tangki / Jam</v>
          </cell>
          <cell r="G282" t="str">
            <v>n</v>
          </cell>
          <cell r="H282">
            <v>1</v>
          </cell>
          <cell r="I282" t="str">
            <v>kali</v>
          </cell>
        </row>
        <row r="283">
          <cell r="C283" t="str">
            <v>Faktor efisiensi alat</v>
          </cell>
          <cell r="G283" t="str">
            <v>Fa</v>
          </cell>
          <cell r="H283">
            <v>0.83</v>
          </cell>
          <cell r="I283" t="str">
            <v>-</v>
          </cell>
        </row>
        <row r="285">
          <cell r="C285" t="str">
            <v>Kap. Prod. / Jam  =</v>
          </cell>
          <cell r="D285" t="str">
            <v>V x n Fa</v>
          </cell>
          <cell r="G285" t="str">
            <v>Q5</v>
          </cell>
          <cell r="H285">
            <v>47.428571428571423</v>
          </cell>
          <cell r="I285" t="str">
            <v>M3</v>
          </cell>
        </row>
        <row r="286">
          <cell r="D286" t="str">
            <v>Wc</v>
          </cell>
        </row>
        <row r="288">
          <cell r="C288" t="str">
            <v>Koefisien Alat / M3</v>
          </cell>
          <cell r="D288" t="str">
            <v xml:space="preserve"> =   1 : Q5</v>
          </cell>
          <cell r="G288" t="str">
            <v>(E23)</v>
          </cell>
          <cell r="H288">
            <v>2.1084337349397592E-2</v>
          </cell>
          <cell r="I288" t="str">
            <v>Jam</v>
          </cell>
        </row>
        <row r="292">
          <cell r="C292" t="str">
            <v>ALAT BANTU</v>
          </cell>
        </row>
        <row r="293">
          <cell r="C293" t="str">
            <v>diperlukan :</v>
          </cell>
        </row>
        <row r="294">
          <cell r="C294" t="str">
            <v>- Kereta dorong   = 2 buah</v>
          </cell>
        </row>
        <row r="295">
          <cell r="C295" t="str">
            <v>- Sekop                = 3 buah</v>
          </cell>
        </row>
        <row r="296">
          <cell r="C296" t="str">
            <v>- Garpu                = 2 buah</v>
          </cell>
        </row>
        <row r="299">
          <cell r="J299" t="str">
            <v>Berlanjut ke halaman berikut</v>
          </cell>
        </row>
        <row r="300">
          <cell r="A300" t="str">
            <v>ITEM PEMBAYARAN NO.</v>
          </cell>
          <cell r="D300" t="str">
            <v>:  4.2 (2)</v>
          </cell>
          <cell r="J300" t="str">
            <v>Analisa EI-422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J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3.</v>
          </cell>
          <cell r="C308" t="str">
            <v>TENAGA</v>
          </cell>
        </row>
        <row r="309">
          <cell r="C309" t="str">
            <v>Produksi menentukan : WHEEL LOADER</v>
          </cell>
          <cell r="G309" t="str">
            <v>Q1</v>
          </cell>
          <cell r="H309">
            <v>28.012500000000003</v>
          </cell>
          <cell r="I309" t="str">
            <v>M3/Jam</v>
          </cell>
        </row>
        <row r="310">
          <cell r="C310" t="str">
            <v>Produksi Agregat / hari  =  Tk x Q1</v>
          </cell>
          <cell r="G310" t="str">
            <v>Qt</v>
          </cell>
          <cell r="H310">
            <v>196.08750000000003</v>
          </cell>
          <cell r="I310" t="str">
            <v>M3</v>
          </cell>
        </row>
        <row r="311">
          <cell r="C311" t="str">
            <v>Kebutuhan tenaga :</v>
          </cell>
        </row>
        <row r="312">
          <cell r="D312" t="str">
            <v>- Pekerja</v>
          </cell>
          <cell r="G312" t="str">
            <v>P</v>
          </cell>
          <cell r="H312">
            <v>7</v>
          </cell>
          <cell r="I312" t="str">
            <v>orang</v>
          </cell>
        </row>
        <row r="313">
          <cell r="D313" t="str">
            <v>- Mandor</v>
          </cell>
          <cell r="G313" t="str">
            <v>M</v>
          </cell>
          <cell r="H313">
            <v>1</v>
          </cell>
          <cell r="I313" t="str">
            <v>orang</v>
          </cell>
        </row>
        <row r="315">
          <cell r="C315" t="str">
            <v>Koefisien tenaga / M3     :</v>
          </cell>
        </row>
        <row r="316">
          <cell r="D316" t="str">
            <v>- Pekerja</v>
          </cell>
          <cell r="E316" t="str">
            <v>= (Tk x P) : Qt</v>
          </cell>
          <cell r="G316" t="str">
            <v>(L01)</v>
          </cell>
          <cell r="H316">
            <v>0.24988844265952695</v>
          </cell>
          <cell r="I316" t="str">
            <v>Jam</v>
          </cell>
        </row>
        <row r="317">
          <cell r="D317" t="str">
            <v>- Mandor</v>
          </cell>
          <cell r="E317" t="str">
            <v>= (Tk x M) : Qt</v>
          </cell>
          <cell r="G317" t="str">
            <v>(L03)</v>
          </cell>
          <cell r="H317">
            <v>3.5698348951360995E-2</v>
          </cell>
          <cell r="I317" t="str">
            <v>Jam</v>
          </cell>
        </row>
        <row r="319">
          <cell r="A319" t="str">
            <v>4.</v>
          </cell>
          <cell r="C319" t="str">
            <v>HARGA DASAR SATUAN UPAH, BAHAN DAN ALAT</v>
          </cell>
        </row>
        <row r="320">
          <cell r="C320" t="str">
            <v>Lihat lampiran.</v>
          </cell>
        </row>
        <row r="322">
          <cell r="A322" t="str">
            <v>5.</v>
          </cell>
          <cell r="C322" t="str">
            <v>ANALISA HARGA SATUAN PEKERJAAN</v>
          </cell>
        </row>
        <row r="323">
          <cell r="C323" t="str">
            <v>Lihat perhitungan dalam FORMULIR STANDAR UNTUK</v>
          </cell>
        </row>
        <row r="324">
          <cell r="C324" t="str">
            <v>PEREKEMAN ANALISA MASING-MASING HARGA</v>
          </cell>
        </row>
        <row r="325">
          <cell r="C325" t="str">
            <v>SATUAN.</v>
          </cell>
        </row>
        <row r="326">
          <cell r="C326" t="str">
            <v>Didapat Harga Satuan Pekerjaan :</v>
          </cell>
        </row>
        <row r="328">
          <cell r="C328" t="str">
            <v xml:space="preserve">Rp.  </v>
          </cell>
          <cell r="D328">
            <v>339689.1293655812</v>
          </cell>
          <cell r="E328" t="str">
            <v xml:space="preserve"> / M3.</v>
          </cell>
        </row>
        <row r="331">
          <cell r="A331" t="str">
            <v>6.</v>
          </cell>
          <cell r="C331" t="str">
            <v>WAKTU PELAKSANAAN YANG DIPERLUKAN</v>
          </cell>
        </row>
        <row r="332">
          <cell r="C332" t="str">
            <v>Waktu pelaksanaan</v>
          </cell>
          <cell r="D332" t="str">
            <v>:  . . . . . . .  bulan</v>
          </cell>
        </row>
        <row r="334">
          <cell r="A334" t="str">
            <v>7.</v>
          </cell>
          <cell r="C334" t="str">
            <v>VOLUME PEKERJAAN YANG DIPERLUKAN</v>
          </cell>
        </row>
        <row r="335">
          <cell r="C335" t="str">
            <v>Volume pekerjaan  :</v>
          </cell>
          <cell r="D335">
            <v>0</v>
          </cell>
          <cell r="E335" t="str">
            <v>M3</v>
          </cell>
        </row>
        <row r="359">
          <cell r="A359" t="str">
            <v>ITEM PEMBAYARAN NO.</v>
          </cell>
          <cell r="D359" t="str">
            <v>:  4.2 (4)</v>
          </cell>
          <cell r="J359" t="str">
            <v>Analisa EI-424</v>
          </cell>
          <cell r="T359" t="str">
            <v>Analisa EI-424</v>
          </cell>
        </row>
        <row r="360">
          <cell r="A360" t="str">
            <v>JENIS PEKERJAAN</v>
          </cell>
          <cell r="D360" t="str">
            <v>:  SEMEN Utk. Pond. Semen Tanah</v>
          </cell>
        </row>
        <row r="361">
          <cell r="A361" t="str">
            <v>SATUAN PEMBAYARAN</v>
          </cell>
          <cell r="D361" t="str">
            <v>:  TON</v>
          </cell>
          <cell r="J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>
            <v>0</v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>: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>:</v>
          </cell>
        </row>
        <row r="368">
          <cell r="A368">
            <v>1</v>
          </cell>
          <cell r="C368" t="str">
            <v>Pekerjaan dilakukan secara manual</v>
          </cell>
          <cell r="L368" t="str">
            <v>NAMA PAKET</v>
          </cell>
          <cell r="O368" t="str">
            <v>: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>:</v>
          </cell>
        </row>
        <row r="370">
          <cell r="A370">
            <v>3</v>
          </cell>
          <cell r="C370" t="str">
            <v>Kondisi Jalan   :  sedang / baik</v>
          </cell>
          <cell r="L370" t="str">
            <v>ITEM PEMBAYARAN NO.</v>
          </cell>
          <cell r="O370" t="str">
            <v>:  4.2 (4)</v>
          </cell>
          <cell r="R370" t="str">
            <v>PERKIRAAN VOL. PEK.</v>
          </cell>
          <cell r="T370" t="str">
            <v>:</v>
          </cell>
          <cell r="U370">
            <v>0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SEMEN Utk. Pond. Semen Tanah</v>
          </cell>
          <cell r="R371" t="str">
            <v>TOTAL HARGA (Rp.)</v>
          </cell>
          <cell r="T371" t="str">
            <v>:</v>
          </cell>
          <cell r="U371">
            <v>0</v>
          </cell>
        </row>
        <row r="372">
          <cell r="A372">
            <v>5</v>
          </cell>
          <cell r="C372" t="str">
            <v>Jam kerja efektif per-hari</v>
          </cell>
          <cell r="G372" t="str">
            <v>Tk</v>
          </cell>
          <cell r="H372">
            <v>7</v>
          </cell>
          <cell r="I372" t="str">
            <v>Jam</v>
          </cell>
          <cell r="L372" t="str">
            <v>SATUAN PEMBAYARAN</v>
          </cell>
          <cell r="O372" t="str">
            <v>:  TON</v>
          </cell>
          <cell r="R372" t="str">
            <v>% THD. BIAYA PROYEK</v>
          </cell>
          <cell r="T372" t="str">
            <v>:</v>
          </cell>
          <cell r="U372" t="e">
            <v>#DIV/0!</v>
          </cell>
        </row>
        <row r="373">
          <cell r="A373">
            <v>6</v>
          </cell>
          <cell r="C373" t="str">
            <v>Semen diangkut dari Base Camp ke lapangan</v>
          </cell>
        </row>
        <row r="374">
          <cell r="C374" t="str">
            <v>dengan menggunakan Dump Truck</v>
          </cell>
        </row>
        <row r="375">
          <cell r="A375">
            <v>7</v>
          </cell>
          <cell r="C375" t="str">
            <v>Satu hari dapat diselesaikan hamparan Soil Cement</v>
          </cell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C376" t="str">
            <v>sepanjang</v>
          </cell>
          <cell r="G376" t="str">
            <v>Ls</v>
          </cell>
          <cell r="H376">
            <v>400</v>
          </cell>
          <cell r="I376" t="str">
            <v>M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8</v>
          </cell>
          <cell r="C377" t="str">
            <v>Faktor kehilangan bahan</v>
          </cell>
          <cell r="G377" t="str">
            <v>Fh</v>
          </cell>
          <cell r="H377">
            <v>1.05</v>
          </cell>
          <cell r="I377" t="str">
            <v>-</v>
          </cell>
          <cell r="R377" t="str">
            <v>(Rp.)</v>
          </cell>
          <cell r="S377" t="str">
            <v>(Rp.)</v>
          </cell>
        </row>
        <row r="378">
          <cell r="A378">
            <v>9</v>
          </cell>
          <cell r="C378" t="str">
            <v>Tebal hamparan</v>
          </cell>
          <cell r="G378" t="str">
            <v>t</v>
          </cell>
          <cell r="H378">
            <v>0.15</v>
          </cell>
          <cell r="I378" t="str">
            <v>M</v>
          </cell>
        </row>
        <row r="380">
          <cell r="A380" t="str">
            <v>II.</v>
          </cell>
          <cell r="C380" t="str">
            <v>URUTAN KERJA</v>
          </cell>
          <cell r="L380" t="str">
            <v>A.</v>
          </cell>
          <cell r="N380" t="str">
            <v>TENAGA</v>
          </cell>
        </row>
        <row r="381">
          <cell r="A381">
            <v>1</v>
          </cell>
          <cell r="C381" t="str">
            <v>Dump Truck mengangkut semen dari Base Camp</v>
          </cell>
        </row>
        <row r="382">
          <cell r="C382" t="str">
            <v>ke lokasi Pekerjaan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2.4305555555555554</v>
          </cell>
          <cell r="R382">
            <v>2857.14</v>
          </cell>
          <cell r="U382">
            <v>6944.4374999999991</v>
          </cell>
        </row>
        <row r="383">
          <cell r="A383">
            <v>2</v>
          </cell>
          <cell r="C383" t="str">
            <v>Semen diatur/disusun di tempat hamparan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0.16203703703703703</v>
          </cell>
          <cell r="R383">
            <v>3214.29</v>
          </cell>
          <cell r="U383">
            <v>520.83402777777781</v>
          </cell>
        </row>
        <row r="384">
          <cell r="C384" t="str">
            <v>soil/tanah oleh tenaga manusia</v>
          </cell>
        </row>
        <row r="386">
          <cell r="A386" t="str">
            <v>III.</v>
          </cell>
          <cell r="C386" t="str">
            <v>PEMAKAIAN BAHAN, ALAT DAN TENAGA</v>
          </cell>
          <cell r="Q386" t="str">
            <v xml:space="preserve">JUMLAH HARGA TENAGA   </v>
          </cell>
          <cell r="U386">
            <v>7465.271527777777</v>
          </cell>
        </row>
        <row r="387">
          <cell r="A387" t="str">
            <v xml:space="preserve">   1.</v>
          </cell>
          <cell r="C387" t="str">
            <v>BAHAN</v>
          </cell>
        </row>
        <row r="388">
          <cell r="C388" t="str">
            <v>Semen yang diperlukan / ton   = (1 x Fh) x 1000</v>
          </cell>
          <cell r="G388" t="str">
            <v>(M12)</v>
          </cell>
          <cell r="H388">
            <v>1050</v>
          </cell>
          <cell r="I388" t="str">
            <v>Kg</v>
          </cell>
          <cell r="L388" t="str">
            <v>B.</v>
          </cell>
          <cell r="N388" t="str">
            <v>BAHAN</v>
          </cell>
        </row>
        <row r="389">
          <cell r="L389" t="str">
            <v>1.</v>
          </cell>
          <cell r="N389" t="str">
            <v>Semen</v>
          </cell>
          <cell r="O389" t="str">
            <v>(M12)</v>
          </cell>
          <cell r="P389" t="str">
            <v>Kg</v>
          </cell>
          <cell r="Q389">
            <v>1050</v>
          </cell>
          <cell r="R389">
            <v>550.92499999999995</v>
          </cell>
          <cell r="U389">
            <v>578471.25</v>
          </cell>
        </row>
        <row r="390">
          <cell r="A390" t="str">
            <v xml:space="preserve">   2.</v>
          </cell>
          <cell r="C390" t="str">
            <v>ALAT</v>
          </cell>
        </row>
        <row r="391">
          <cell r="A391" t="str">
            <v>2.a.</v>
          </cell>
          <cell r="C391" t="str">
            <v>DUMP TRUCK</v>
          </cell>
          <cell r="G391" t="str">
            <v>(E08)</v>
          </cell>
        </row>
        <row r="392">
          <cell r="C392" t="str">
            <v>Kapasitas bak</v>
          </cell>
          <cell r="G392" t="str">
            <v>V</v>
          </cell>
          <cell r="H392">
            <v>10</v>
          </cell>
          <cell r="I392" t="str">
            <v>Ton</v>
          </cell>
        </row>
        <row r="393">
          <cell r="C393" t="str">
            <v>Faktor efisiensi alat</v>
          </cell>
          <cell r="G393" t="str">
            <v>Fa</v>
          </cell>
          <cell r="H393">
            <v>0.83</v>
          </cell>
          <cell r="I393" t="str">
            <v>-</v>
          </cell>
        </row>
        <row r="394">
          <cell r="C394" t="str">
            <v>Kecepatan rata-rata bermuatan</v>
          </cell>
          <cell r="G394" t="str">
            <v>v1</v>
          </cell>
          <cell r="H394">
            <v>45</v>
          </cell>
          <cell r="I394" t="str">
            <v>Km / Jam</v>
          </cell>
        </row>
        <row r="395">
          <cell r="C395" t="str">
            <v>Kecepatan rata-rata kosong</v>
          </cell>
          <cell r="G395" t="str">
            <v>v2</v>
          </cell>
          <cell r="H395">
            <v>60</v>
          </cell>
          <cell r="I395" t="str">
            <v>Km / Jam</v>
          </cell>
        </row>
        <row r="396">
          <cell r="C396" t="str">
            <v>Waktu siklus</v>
          </cell>
          <cell r="G396" t="str">
            <v>Ts1</v>
          </cell>
          <cell r="Q396" t="str">
            <v xml:space="preserve">JUMLAH HARGA BAHAN   </v>
          </cell>
          <cell r="U396">
            <v>578471.25</v>
          </cell>
        </row>
        <row r="397">
          <cell r="C397" t="str">
            <v>- Waktu tempuh isi            = (L : v1) x 60</v>
          </cell>
          <cell r="G397" t="str">
            <v>T1</v>
          </cell>
          <cell r="H397">
            <v>11.633333333333333</v>
          </cell>
          <cell r="I397" t="str">
            <v>menit</v>
          </cell>
        </row>
        <row r="398">
          <cell r="C398" t="str">
            <v>- Waktu tempuh kosong   = (L : v2) x 60</v>
          </cell>
          <cell r="G398" t="str">
            <v>T2</v>
          </cell>
          <cell r="H398">
            <v>8.7249999999999996</v>
          </cell>
          <cell r="I398" t="str">
            <v>menit</v>
          </cell>
          <cell r="L398" t="str">
            <v>C.</v>
          </cell>
          <cell r="N398" t="str">
            <v>PERALATAN</v>
          </cell>
        </row>
        <row r="399">
          <cell r="C399" t="str">
            <v>- Waktu mengisi</v>
          </cell>
          <cell r="G399" t="str">
            <v>T3</v>
          </cell>
          <cell r="H399">
            <v>40</v>
          </cell>
          <cell r="I399" t="str">
            <v>menit</v>
          </cell>
          <cell r="L399" t="str">
            <v>1.</v>
          </cell>
          <cell r="N399" t="str">
            <v>Dump Truck</v>
          </cell>
          <cell r="O399" t="str">
            <v>(E08)</v>
          </cell>
          <cell r="P399" t="str">
            <v>Jam</v>
          </cell>
          <cell r="Q399">
            <v>0.21159889558232936</v>
          </cell>
          <cell r="R399">
            <v>153645.58193291764</v>
          </cell>
          <cell r="U399">
            <v>32511.23544810967</v>
          </cell>
        </row>
        <row r="400">
          <cell r="C400" t="str">
            <v>- Waktu bongkar</v>
          </cell>
          <cell r="G400" t="str">
            <v>T4</v>
          </cell>
          <cell r="H400">
            <v>30</v>
          </cell>
          <cell r="I400" t="str">
            <v>menit</v>
          </cell>
        </row>
        <row r="401">
          <cell r="C401" t="str">
            <v>- Lain-lain</v>
          </cell>
          <cell r="G401" t="str">
            <v>T5</v>
          </cell>
          <cell r="H401">
            <v>10</v>
          </cell>
          <cell r="I401" t="str">
            <v>menit</v>
          </cell>
        </row>
        <row r="402">
          <cell r="G402" t="str">
            <v>Ts1</v>
          </cell>
          <cell r="H402">
            <v>100.35833333333333</v>
          </cell>
          <cell r="I402" t="str">
            <v>menit</v>
          </cell>
        </row>
        <row r="404">
          <cell r="C404" t="str">
            <v>Kap. Prod. / jam =</v>
          </cell>
          <cell r="D404" t="str">
            <v>V x Fa x 60</v>
          </cell>
          <cell r="G404" t="str">
            <v>Q1</v>
          </cell>
          <cell r="H404">
            <v>4.7259225869206762</v>
          </cell>
          <cell r="I404" t="str">
            <v>Ton</v>
          </cell>
        </row>
        <row r="405">
          <cell r="D405" t="str">
            <v xml:space="preserve">   Fh x Ts1</v>
          </cell>
        </row>
        <row r="407">
          <cell r="C407" t="str">
            <v>Koefisien Alat/Ton</v>
          </cell>
          <cell r="D407" t="str">
            <v xml:space="preserve">  =    1 / Q1</v>
          </cell>
          <cell r="G407" t="str">
            <v>(E08)</v>
          </cell>
          <cell r="H407">
            <v>0.21159889558232936</v>
          </cell>
          <cell r="I407" t="str">
            <v>Jam</v>
          </cell>
        </row>
        <row r="408">
          <cell r="Q408" t="str">
            <v xml:space="preserve">JUMLAH HARGA PERALATAN   </v>
          </cell>
          <cell r="U408">
            <v>32511.23544810967</v>
          </cell>
        </row>
        <row r="409">
          <cell r="A409" t="str">
            <v xml:space="preserve">   3.</v>
          </cell>
          <cell r="C409" t="str">
            <v>TENAGA</v>
          </cell>
        </row>
        <row r="410">
          <cell r="C410" t="str">
            <v>Lebar Hamparan Soil Cement</v>
          </cell>
          <cell r="G410" t="str">
            <v>b</v>
          </cell>
          <cell r="H410">
            <v>6</v>
          </cell>
          <cell r="I410" t="str">
            <v>M</v>
          </cell>
          <cell r="L410" t="str">
            <v>D.</v>
          </cell>
          <cell r="N410" t="str">
            <v>JUMLAH HARGA TENAGA, BAHAN DAN PERALATAN  ( A + B + C )</v>
          </cell>
          <cell r="U410">
            <v>618447.75697588746</v>
          </cell>
        </row>
        <row r="411">
          <cell r="C411" t="str">
            <v>Kadar semen  (3 - 12) %</v>
          </cell>
          <cell r="G411" t="str">
            <v>s</v>
          </cell>
          <cell r="H411">
            <v>7.5</v>
          </cell>
          <cell r="I411" t="str">
            <v>%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61844.775697588746</v>
          </cell>
        </row>
        <row r="412">
          <cell r="C412" t="str">
            <v>Berat jenis tanah</v>
          </cell>
          <cell r="G412" t="str">
            <v>Bj</v>
          </cell>
          <cell r="H412">
            <v>1.6</v>
          </cell>
          <cell r="I412" t="str">
            <v>ton / M3</v>
          </cell>
          <cell r="L412" t="str">
            <v>F.</v>
          </cell>
          <cell r="N412" t="str">
            <v>HARGA SATUAN PEKERJAAN  ( D + E )</v>
          </cell>
          <cell r="U412">
            <v>680292.53267347626</v>
          </cell>
        </row>
        <row r="413">
          <cell r="C413" t="str">
            <v>Setiap hari dengan produksi = {(s : 100) x t x b x Ls} x Bj</v>
          </cell>
          <cell r="G413" t="str">
            <v>Qt</v>
          </cell>
          <cell r="H413">
            <v>43.2</v>
          </cell>
          <cell r="I413" t="str">
            <v>Ton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N414" t="str">
            <v>berat untuk bahan-bahan.</v>
          </cell>
        </row>
        <row r="415">
          <cell r="C415" t="str">
            <v>Kebutuhan tenaga :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D416" t="str">
            <v>- Pekerja</v>
          </cell>
          <cell r="G416" t="str">
            <v>P</v>
          </cell>
          <cell r="H416">
            <v>15</v>
          </cell>
          <cell r="I416" t="str">
            <v>orang</v>
          </cell>
          <cell r="N416" t="str">
            <v>mata pembayaran.</v>
          </cell>
        </row>
        <row r="417">
          <cell r="D417" t="str">
            <v>- Mandor</v>
          </cell>
          <cell r="G417" t="str">
            <v>M</v>
          </cell>
          <cell r="H417">
            <v>1</v>
          </cell>
          <cell r="I417" t="str">
            <v>orang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halaman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4.2 (4)</v>
          </cell>
          <cell r="J420" t="str">
            <v>Analisa EI-424</v>
          </cell>
        </row>
        <row r="421">
          <cell r="A421" t="str">
            <v>JENIS PEKERJAAN</v>
          </cell>
          <cell r="D421" t="str">
            <v>:  SEMEN Utk. Pond. Semen Tanah</v>
          </cell>
        </row>
        <row r="422">
          <cell r="A422" t="str">
            <v>SATUAN PEMBAYARAN</v>
          </cell>
          <cell r="D422" t="str">
            <v>:  TON</v>
          </cell>
          <cell r="J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>Koefisien tenaga / Ton  :</v>
          </cell>
        </row>
        <row r="429">
          <cell r="D429" t="str">
            <v>- Pekerja</v>
          </cell>
          <cell r="E429" t="str">
            <v>= (Tk x P) : Qt</v>
          </cell>
          <cell r="G429" t="str">
            <v>(L01)</v>
          </cell>
          <cell r="H429">
            <v>2.4305555555555554</v>
          </cell>
          <cell r="I429" t="str">
            <v>Jam</v>
          </cell>
        </row>
        <row r="430">
          <cell r="D430" t="str">
            <v>- Mandor</v>
          </cell>
          <cell r="E430" t="str">
            <v>= (Tk x M) : Qt</v>
          </cell>
          <cell r="G430" t="str">
            <v>(L03)</v>
          </cell>
          <cell r="H430">
            <v>0.16203703703703703</v>
          </cell>
          <cell r="I430" t="str">
            <v>Jam</v>
          </cell>
        </row>
        <row r="433">
          <cell r="A433" t="str">
            <v>4.</v>
          </cell>
          <cell r="C433" t="str">
            <v>HARGA DASAR SATUAN UPAH, BAHAN DAN ALAT</v>
          </cell>
        </row>
        <row r="434">
          <cell r="C434" t="str">
            <v>Lihat lampiran.</v>
          </cell>
        </row>
        <row r="437">
          <cell r="A437" t="str">
            <v>5.</v>
          </cell>
          <cell r="C437" t="str">
            <v>ANALISA HARGA SATUAN PEKERJAAN</v>
          </cell>
        </row>
        <row r="438">
          <cell r="C438" t="str">
            <v>Lihat perhitungan dalam FORMULIR STANDAR UNTUK</v>
          </cell>
        </row>
        <row r="439">
          <cell r="C439" t="str">
            <v>PEREKEMAN ANALISA MASING-MASING HARGA</v>
          </cell>
        </row>
        <row r="440">
          <cell r="C440" t="str">
            <v>SATUAN.</v>
          </cell>
        </row>
        <row r="441">
          <cell r="C441" t="str">
            <v>Didapat Harga Satuan Pekerjaan :</v>
          </cell>
        </row>
        <row r="443">
          <cell r="C443" t="str">
            <v xml:space="preserve">Rp.  </v>
          </cell>
          <cell r="D443">
            <v>680292.53267347626</v>
          </cell>
          <cell r="E443" t="str">
            <v xml:space="preserve"> / Ton</v>
          </cell>
        </row>
        <row r="446">
          <cell r="A446" t="str">
            <v>6.</v>
          </cell>
          <cell r="C446" t="str">
            <v>WAKTU PELAKSANAAN YANG DIPERLUKAN</v>
          </cell>
        </row>
        <row r="447">
          <cell r="C447" t="str">
            <v>Waktu pelaksanaan</v>
          </cell>
          <cell r="D447" t="str">
            <v>:  . . . . . . .  bulan</v>
          </cell>
        </row>
        <row r="449">
          <cell r="A449" t="str">
            <v>7.</v>
          </cell>
          <cell r="C449" t="str">
            <v>VOLUME PEKERJAAN YANG DIPERLUKAN</v>
          </cell>
        </row>
        <row r="450">
          <cell r="C450" t="str">
            <v>Volume pekerjaan  :</v>
          </cell>
          <cell r="D450">
            <v>0</v>
          </cell>
          <cell r="E450" t="str">
            <v>Ton</v>
          </cell>
        </row>
        <row r="479">
          <cell r="A479" t="str">
            <v>ITEM PEMBAYARAN NO.</v>
          </cell>
          <cell r="D479" t="str">
            <v>:  4.2 (3)</v>
          </cell>
          <cell r="J479" t="str">
            <v>Analisa EI-423</v>
          </cell>
          <cell r="T479" t="str">
            <v>Analisa EI-423</v>
          </cell>
        </row>
        <row r="480">
          <cell r="A480" t="str">
            <v>JENIS PEKERJAAN</v>
          </cell>
          <cell r="D480" t="str">
            <v>:  Lapis Pondasi Semen Tanah</v>
          </cell>
        </row>
        <row r="481">
          <cell r="A481" t="str">
            <v>SATUAN PEMBAYARAN</v>
          </cell>
          <cell r="D481" t="str">
            <v>:  M3</v>
          </cell>
          <cell r="J481" t="str">
            <v xml:space="preserve">         URAIAN ANALISA HARGA SATUAN</v>
          </cell>
          <cell r="L481" t="str">
            <v>FORMULIR STANDAR UNTUK</v>
          </cell>
        </row>
        <row r="482">
          <cell r="L482" t="str">
            <v>PEREKAMAN ANALISA MASING-MASING HARGA SATUAN</v>
          </cell>
        </row>
        <row r="483">
          <cell r="L483">
            <v>0</v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6">
          <cell r="L486" t="str">
            <v>PROYEK</v>
          </cell>
          <cell r="O486" t="str">
            <v>:</v>
          </cell>
        </row>
        <row r="487">
          <cell r="A487" t="str">
            <v>I.</v>
          </cell>
          <cell r="C487" t="str">
            <v>ASUMSI</v>
          </cell>
          <cell r="L487" t="str">
            <v>No. PAKET KONTRAK</v>
          </cell>
          <cell r="O487" t="str">
            <v>:</v>
          </cell>
        </row>
        <row r="488">
          <cell r="A488">
            <v>1</v>
          </cell>
          <cell r="C488" t="str">
            <v>Pekerjaan dilakukan secara mekanik</v>
          </cell>
          <cell r="L488" t="str">
            <v>NAMA PAKET</v>
          </cell>
          <cell r="O488" t="str">
            <v>:</v>
          </cell>
        </row>
        <row r="489">
          <cell r="A489">
            <v>2</v>
          </cell>
          <cell r="C489" t="str">
            <v>Lokasi pekerjaan : sepanjang jalan</v>
          </cell>
          <cell r="L489" t="str">
            <v>PROP / KAB / KODYA</v>
          </cell>
          <cell r="O489" t="str">
            <v>:</v>
          </cell>
        </row>
        <row r="490">
          <cell r="A490">
            <v>3</v>
          </cell>
          <cell r="C490" t="str">
            <v>Kondisi Jalan   :  sedang / baik</v>
          </cell>
          <cell r="L490" t="str">
            <v>ITEM PEMBAYARAN NO.</v>
          </cell>
          <cell r="O490" t="str">
            <v>:  4.2 (3)</v>
          </cell>
          <cell r="R490" t="str">
            <v>PERKIRAAN VOL. PEK.</v>
          </cell>
          <cell r="T490" t="str">
            <v>:</v>
          </cell>
          <cell r="U490">
            <v>0</v>
          </cell>
        </row>
        <row r="491">
          <cell r="A491">
            <v>4</v>
          </cell>
          <cell r="C491" t="str">
            <v>Jarak rata-rata sumber material ke lokasi pekerjaan</v>
          </cell>
          <cell r="G491" t="str">
            <v>L</v>
          </cell>
          <cell r="H491">
            <v>8.7249999999999996</v>
          </cell>
          <cell r="I491" t="str">
            <v>Km</v>
          </cell>
          <cell r="L491" t="str">
            <v>JENIS PEKERJAAN</v>
          </cell>
          <cell r="O491" t="str">
            <v>:  Lapis Pondasi Semen Tanah</v>
          </cell>
          <cell r="R491" t="str">
            <v>TOTAL HARGA (Rp.)</v>
          </cell>
          <cell r="T491" t="str">
            <v>:</v>
          </cell>
          <cell r="U491">
            <v>0</v>
          </cell>
        </row>
        <row r="492">
          <cell r="A492">
            <v>5</v>
          </cell>
          <cell r="C492" t="str">
            <v>Jam kerja efektif per-hari</v>
          </cell>
          <cell r="G492" t="str">
            <v>Tk</v>
          </cell>
          <cell r="H492">
            <v>7</v>
          </cell>
          <cell r="I492" t="str">
            <v>Jam</v>
          </cell>
          <cell r="L492" t="str">
            <v>SATUAN PEMBAYARAN</v>
          </cell>
          <cell r="O492" t="str">
            <v>:  M3</v>
          </cell>
          <cell r="R492" t="str">
            <v>% THD. BIAYA PROYEK</v>
          </cell>
          <cell r="T492" t="str">
            <v>:</v>
          </cell>
          <cell r="U492" t="e">
            <v>#DIV/0!</v>
          </cell>
        </row>
        <row r="493">
          <cell r="A493">
            <v>6</v>
          </cell>
          <cell r="C493" t="str">
            <v>Harga pembayaran tidak termasuk semen ( semen</v>
          </cell>
        </row>
        <row r="494">
          <cell r="C494" t="str">
            <v>dibayar dalam item tersendiri)</v>
          </cell>
        </row>
        <row r="495">
          <cell r="A495">
            <v>7</v>
          </cell>
          <cell r="C495" t="str">
            <v>Satu hari dapat diselesaikan hamparan Soil Cement</v>
          </cell>
          <cell r="Q495" t="str">
            <v>PERKIRAAN</v>
          </cell>
          <cell r="R495" t="str">
            <v>HARGA</v>
          </cell>
          <cell r="S495" t="str">
            <v>JUMLAH</v>
          </cell>
        </row>
        <row r="496">
          <cell r="C496" t="str">
            <v>sepanjang</v>
          </cell>
          <cell r="G496" t="str">
            <v>Ls</v>
          </cell>
          <cell r="H496">
            <v>400</v>
          </cell>
          <cell r="I496" t="str">
            <v>M</v>
          </cell>
          <cell r="L496" t="str">
            <v>NO.</v>
          </cell>
          <cell r="N496" t="str">
            <v>KOMPONEN</v>
          </cell>
          <cell r="P496" t="str">
            <v>SATUAN</v>
          </cell>
          <cell r="Q496" t="str">
            <v>KUANTITAS</v>
          </cell>
          <cell r="R496" t="str">
            <v>SATUAN</v>
          </cell>
          <cell r="S496" t="str">
            <v>HARGA</v>
          </cell>
        </row>
        <row r="497">
          <cell r="A497">
            <v>8</v>
          </cell>
          <cell r="C497" t="str">
            <v>Faktor kembang material (padat - lepas)</v>
          </cell>
          <cell r="G497" t="str">
            <v>Fk</v>
          </cell>
          <cell r="H497">
            <v>1.2</v>
          </cell>
          <cell r="I497" t="str">
            <v>-</v>
          </cell>
          <cell r="R497" t="str">
            <v>(Rp.)</v>
          </cell>
          <cell r="S497" t="str">
            <v>(Rp.)</v>
          </cell>
        </row>
        <row r="498">
          <cell r="A498">
            <v>9</v>
          </cell>
          <cell r="C498" t="str">
            <v>Tebal hamparan padat</v>
          </cell>
          <cell r="G498" t="str">
            <v>t</v>
          </cell>
          <cell r="H498">
            <v>0.15</v>
          </cell>
          <cell r="I498" t="str">
            <v>M</v>
          </cell>
        </row>
        <row r="500">
          <cell r="A500" t="str">
            <v>II.</v>
          </cell>
          <cell r="C500" t="str">
            <v>URUTAN KERJA</v>
          </cell>
          <cell r="L500" t="str">
            <v>A.</v>
          </cell>
          <cell r="N500" t="str">
            <v>TENAGA</v>
          </cell>
        </row>
        <row r="501">
          <cell r="A501">
            <v>1</v>
          </cell>
          <cell r="C501" t="str">
            <v>Whell Loader memuat material ke dalam Dump Truck</v>
          </cell>
        </row>
        <row r="502">
          <cell r="C502" t="str">
            <v>di lokasi sumber bahan</v>
          </cell>
          <cell r="L502" t="str">
            <v>1.</v>
          </cell>
          <cell r="N502" t="str">
            <v>Pekerja</v>
          </cell>
          <cell r="O502" t="str">
            <v>(L01)</v>
          </cell>
          <cell r="P502" t="str">
            <v>Jam</v>
          </cell>
          <cell r="Q502">
            <v>0.12494422132976349</v>
          </cell>
          <cell r="R502">
            <v>2857.14</v>
          </cell>
          <cell r="U502">
            <v>356.98313253012043</v>
          </cell>
        </row>
        <row r="503">
          <cell r="A503">
            <v>2</v>
          </cell>
          <cell r="C503" t="str">
            <v>Dump Truck mengangkut material ke lokasi pekerjaan</v>
          </cell>
          <cell r="L503" t="str">
            <v>2.</v>
          </cell>
          <cell r="N503" t="str">
            <v>Mandor</v>
          </cell>
          <cell r="O503" t="str">
            <v>(L03)</v>
          </cell>
          <cell r="P503" t="str">
            <v>Jam</v>
          </cell>
          <cell r="Q503">
            <v>1.7849174475680501E-2</v>
          </cell>
          <cell r="R503">
            <v>3214.29</v>
          </cell>
          <cell r="U503">
            <v>57.372423025435076</v>
          </cell>
        </row>
        <row r="504">
          <cell r="A504">
            <v>3</v>
          </cell>
          <cell r="C504" t="str">
            <v>Motor Grader menghampar material di lokasi pekerjaan</v>
          </cell>
        </row>
        <row r="505">
          <cell r="A505">
            <v>4</v>
          </cell>
          <cell r="C505" t="str">
            <v>Semen dan material tanah diaduk ditempat dengan</v>
          </cell>
        </row>
        <row r="506">
          <cell r="C506" t="str">
            <v>menggunakan Vulvi Mixer</v>
          </cell>
          <cell r="Q506" t="str">
            <v xml:space="preserve">JUMLAH HARGA TENAGA   </v>
          </cell>
          <cell r="U506">
            <v>414.3555555555555</v>
          </cell>
        </row>
        <row r="507">
          <cell r="A507">
            <v>5</v>
          </cell>
          <cell r="C507" t="str">
            <v>Sebelum pemadatan material dibasahi dengan</v>
          </cell>
        </row>
        <row r="508">
          <cell r="C508" t="str">
            <v>menggunakan Water Tank Truck</v>
          </cell>
          <cell r="L508" t="str">
            <v>B.</v>
          </cell>
          <cell r="N508" t="str">
            <v>BAHAN</v>
          </cell>
        </row>
        <row r="509">
          <cell r="A509">
            <v>6</v>
          </cell>
          <cell r="C509" t="str">
            <v>Pemadatan dilakukan dengan menggunakan</v>
          </cell>
          <cell r="L509" t="str">
            <v>1.</v>
          </cell>
          <cell r="N509" t="str">
            <v>Tanah Timbunan  (M08)</v>
          </cell>
          <cell r="P509" t="str">
            <v>M3</v>
          </cell>
          <cell r="Q509">
            <v>1.2</v>
          </cell>
          <cell r="R509">
            <v>20000</v>
          </cell>
          <cell r="U509">
            <v>24000</v>
          </cell>
        </row>
        <row r="510">
          <cell r="C510" t="str">
            <v>Vibrator Roller dan Pneumatic Tire Roller</v>
          </cell>
        </row>
        <row r="511">
          <cell r="A511">
            <v>7</v>
          </cell>
          <cell r="C511" t="str">
            <v>Selama pelaksanaan pekerjaan sekelompok pekerja</v>
          </cell>
        </row>
        <row r="512">
          <cell r="C512" t="str">
            <v>akan merapikan tepi hamparan dan level permukaan</v>
          </cell>
        </row>
        <row r="513">
          <cell r="C513" t="str">
            <v>dengan menggunakan alat bantu</v>
          </cell>
        </row>
        <row r="515">
          <cell r="A515" t="str">
            <v>III.</v>
          </cell>
          <cell r="C515" t="str">
            <v>PEMAKAIAN BAHAN, ALAT DAN TENAGA</v>
          </cell>
        </row>
        <row r="516">
          <cell r="Q516" t="str">
            <v xml:space="preserve">JUMLAH HARGA BAHAN   </v>
          </cell>
          <cell r="U516">
            <v>24000</v>
          </cell>
        </row>
        <row r="517">
          <cell r="A517" t="str">
            <v>1.</v>
          </cell>
          <cell r="C517" t="str">
            <v>BAHAN</v>
          </cell>
        </row>
        <row r="518">
          <cell r="C518" t="str">
            <v>Setiap M3 Soil Cement padat diperlukan = 1 x Fk</v>
          </cell>
          <cell r="G518" t="str">
            <v>(M08)</v>
          </cell>
          <cell r="H518">
            <v>1.2</v>
          </cell>
          <cell r="I518" t="str">
            <v>M3</v>
          </cell>
          <cell r="L518" t="str">
            <v>C.</v>
          </cell>
          <cell r="N518" t="str">
            <v>PERALATAN</v>
          </cell>
        </row>
        <row r="519">
          <cell r="L519" t="str">
            <v>1.</v>
          </cell>
          <cell r="N519" t="str">
            <v>Wheel Loader</v>
          </cell>
          <cell r="O519" t="str">
            <v>(E15)</v>
          </cell>
          <cell r="P519" t="str">
            <v>Jam</v>
          </cell>
          <cell r="Q519">
            <v>1.7849174475680497E-2</v>
          </cell>
          <cell r="R519">
            <v>163808.13869490434</v>
          </cell>
          <cell r="U519">
            <v>2923.8400481018175</v>
          </cell>
        </row>
        <row r="520">
          <cell r="A520" t="str">
            <v>2.</v>
          </cell>
          <cell r="C520" t="str">
            <v>ALAT</v>
          </cell>
          <cell r="L520" t="str">
            <v>2.</v>
          </cell>
          <cell r="N520" t="str">
            <v>Dump Truck</v>
          </cell>
          <cell r="O520" t="str">
            <v>(E08)</v>
          </cell>
          <cell r="P520" t="str">
            <v>Jam</v>
          </cell>
          <cell r="Q520">
            <v>0.16651888679214849</v>
          </cell>
          <cell r="R520">
            <v>153645.58193291764</v>
          </cell>
          <cell r="U520">
            <v>25584.89126400129</v>
          </cell>
        </row>
        <row r="521">
          <cell r="A521" t="str">
            <v>2.a.</v>
          </cell>
          <cell r="C521" t="str">
            <v>WHEL LOADER</v>
          </cell>
          <cell r="G521" t="str">
            <v>(E15)</v>
          </cell>
          <cell r="L521" t="str">
            <v>3.</v>
          </cell>
          <cell r="N521" t="str">
            <v>Motor Grader</v>
          </cell>
          <cell r="O521" t="str">
            <v>(E13)</v>
          </cell>
          <cell r="P521" t="str">
            <v>Jam</v>
          </cell>
          <cell r="Q521">
            <v>8.3668005354752342E-3</v>
          </cell>
          <cell r="R521">
            <v>201666.62574070093</v>
          </cell>
          <cell r="U521">
            <v>1687.3044322347801</v>
          </cell>
        </row>
        <row r="522">
          <cell r="C522" t="str">
            <v>Kapasitas bucket</v>
          </cell>
          <cell r="G522" t="str">
            <v>V</v>
          </cell>
          <cell r="H522">
            <v>1.5</v>
          </cell>
          <cell r="I522" t="str">
            <v>M3</v>
          </cell>
          <cell r="L522" t="str">
            <v>4.</v>
          </cell>
          <cell r="N522" t="str">
            <v>Tandem Roller</v>
          </cell>
          <cell r="O522" t="str">
            <v>(E17)</v>
          </cell>
          <cell r="P522" t="str">
            <v>Jam</v>
          </cell>
          <cell r="Q522">
            <v>1.7849174475680501E-2</v>
          </cell>
          <cell r="R522">
            <v>293927.19306224468</v>
          </cell>
          <cell r="U522">
            <v>5246.3577521150328</v>
          </cell>
        </row>
        <row r="523">
          <cell r="C523" t="str">
            <v>Faktor bucket</v>
          </cell>
          <cell r="G523" t="str">
            <v>Fb</v>
          </cell>
          <cell r="H523">
            <v>0.9</v>
          </cell>
          <cell r="I523" t="str">
            <v>-</v>
          </cell>
          <cell r="J523" t="str">
            <v>Pemuatan ringan</v>
          </cell>
          <cell r="L523" t="str">
            <v>5.</v>
          </cell>
          <cell r="N523" t="str">
            <v>P. Tyre Roller</v>
          </cell>
          <cell r="O523" t="str">
            <v>(E18)</v>
          </cell>
          <cell r="P523" t="str">
            <v>Jam</v>
          </cell>
          <cell r="Q523">
            <v>8.5676037483266403E-3</v>
          </cell>
          <cell r="R523">
            <v>113384.24751021285</v>
          </cell>
          <cell r="U523">
            <v>971.43130396969514</v>
          </cell>
        </row>
        <row r="524">
          <cell r="C524" t="str">
            <v>Faktor efisiensi alat</v>
          </cell>
          <cell r="G524" t="str">
            <v>Fa</v>
          </cell>
          <cell r="H524">
            <v>0.83</v>
          </cell>
          <cell r="I524" t="str">
            <v>-</v>
          </cell>
          <cell r="L524" t="str">
            <v>6.</v>
          </cell>
          <cell r="N524" t="str">
            <v>Water Tanker</v>
          </cell>
          <cell r="O524" t="str">
            <v>(E23)</v>
          </cell>
          <cell r="P524" t="str">
            <v>Jam</v>
          </cell>
          <cell r="Q524">
            <v>7.0281124497991983E-3</v>
          </cell>
          <cell r="R524">
            <v>67020.510980434308</v>
          </cell>
          <cell r="U524">
            <v>471.02768761349421</v>
          </cell>
        </row>
        <row r="525">
          <cell r="C525" t="str">
            <v>Waktu siklus :</v>
          </cell>
          <cell r="G525" t="str">
            <v>Ts1</v>
          </cell>
          <cell r="L525" t="str">
            <v>7.</v>
          </cell>
          <cell r="N525" t="str">
            <v>Fulvi Mixer</v>
          </cell>
          <cell r="O525" t="str">
            <v>(E27)</v>
          </cell>
          <cell r="P525" t="str">
            <v>Jam</v>
          </cell>
          <cell r="Q525">
            <v>1.9277108433734941E-2</v>
          </cell>
          <cell r="R525">
            <v>559029.00777943374</v>
          </cell>
          <cell r="U525">
            <v>10776.462800567399</v>
          </cell>
        </row>
        <row r="526">
          <cell r="C526" t="str">
            <v>- Muat</v>
          </cell>
          <cell r="G526" t="str">
            <v>T1</v>
          </cell>
          <cell r="H526">
            <v>0.5</v>
          </cell>
          <cell r="I526" t="str">
            <v>menit</v>
          </cell>
          <cell r="L526" t="str">
            <v>8.</v>
          </cell>
          <cell r="N526" t="str">
            <v>Alat Bantu</v>
          </cell>
          <cell r="P526" t="str">
            <v>Ls</v>
          </cell>
          <cell r="Q526">
            <v>1</v>
          </cell>
          <cell r="R526">
            <v>90</v>
          </cell>
          <cell r="U526">
            <v>90</v>
          </cell>
        </row>
        <row r="527">
          <cell r="C527" t="str">
            <v>- Lain-lain</v>
          </cell>
          <cell r="G527" t="str">
            <v>T2</v>
          </cell>
          <cell r="H527">
            <v>0.5</v>
          </cell>
          <cell r="I527" t="str">
            <v>menit</v>
          </cell>
        </row>
        <row r="528">
          <cell r="G528" t="str">
            <v>Ts1</v>
          </cell>
          <cell r="H528">
            <v>1</v>
          </cell>
          <cell r="I528" t="str">
            <v>menit</v>
          </cell>
          <cell r="Q528" t="str">
            <v xml:space="preserve">JUMLAH HARGA PERALATAN   </v>
          </cell>
          <cell r="U528">
            <v>47751.31528860351</v>
          </cell>
        </row>
        <row r="530">
          <cell r="C530" t="str">
            <v>Kap. Prod. / Jam  =</v>
          </cell>
          <cell r="D530" t="str">
            <v>V x Fb x Fa x 60</v>
          </cell>
          <cell r="G530" t="str">
            <v>Q1</v>
          </cell>
          <cell r="H530">
            <v>56.025000000000006</v>
          </cell>
          <cell r="I530" t="str">
            <v>M3</v>
          </cell>
          <cell r="L530" t="str">
            <v>D.</v>
          </cell>
          <cell r="N530" t="str">
            <v>JUMLAH HARGA TENAGA, BAHAN DAN PERALATAN  ( A + B + C )</v>
          </cell>
          <cell r="U530">
            <v>72165.67084415906</v>
          </cell>
        </row>
        <row r="531">
          <cell r="D531" t="str">
            <v>Fk x Ts1</v>
          </cell>
          <cell r="L531" t="str">
            <v>E.</v>
          </cell>
          <cell r="N531" t="str">
            <v>OVERHEAD &amp; PROFIT</v>
          </cell>
          <cell r="P531">
            <v>10</v>
          </cell>
          <cell r="Q531" t="str">
            <v>%  x  D</v>
          </cell>
          <cell r="U531">
            <v>7216.5670844159067</v>
          </cell>
        </row>
        <row r="532">
          <cell r="L532" t="str">
            <v>F.</v>
          </cell>
          <cell r="N532" t="str">
            <v>HARGA SATUAN PEKERJAAN  ( D + E )</v>
          </cell>
          <cell r="U532">
            <v>79382.237928574963</v>
          </cell>
        </row>
        <row r="533">
          <cell r="C533" t="str">
            <v>Koefisien Alat / M3</v>
          </cell>
          <cell r="D533" t="str">
            <v xml:space="preserve"> = 1 / Q1</v>
          </cell>
          <cell r="G533" t="str">
            <v>(E15)</v>
          </cell>
          <cell r="H533">
            <v>1.7849174475680497E-2</v>
          </cell>
          <cell r="I533" t="str">
            <v>Jam</v>
          </cell>
          <cell r="L533" t="str">
            <v>Note: 1</v>
          </cell>
          <cell r="N533" t="str">
            <v>SATUAN dapat berdasarkan atas jam operasi untuk Tenaga Kerja dan Peralatan, volume dan/atau ukuran</v>
          </cell>
        </row>
        <row r="534">
          <cell r="N534" t="str">
            <v>berat untuk bahan-bahan.</v>
          </cell>
        </row>
        <row r="535">
          <cell r="L535">
            <v>2</v>
          </cell>
          <cell r="N535" t="str">
            <v>Kuantitas satuan adalah kuantitas setiap komponen untuk menyelesaikan satu satuan pekerjaan dari nomor</v>
          </cell>
        </row>
        <row r="536">
          <cell r="N536" t="str">
            <v>mata pembayaran.</v>
          </cell>
        </row>
        <row r="537">
          <cell r="L537">
            <v>3</v>
          </cell>
          <cell r="N537" t="str">
            <v>Biaya satuan untuk peralatan sudah termasuk bahan bakar, bahan habis dipakai dan operator.</v>
          </cell>
        </row>
        <row r="538">
          <cell r="L538">
            <v>4</v>
          </cell>
          <cell r="N538" t="str">
            <v>Biaya satuan sudah termasuk pengeluaran untuk seluruh pajak yang berkaitan (tetapi tidak termasuk PPN</v>
          </cell>
        </row>
        <row r="539">
          <cell r="J539" t="str">
            <v>Berlanjut ke halaman berikut</v>
          </cell>
          <cell r="N539" t="str">
            <v>yang dibayar dari kontrak) dan biaya-biaya lainnya.</v>
          </cell>
        </row>
        <row r="540">
          <cell r="A540" t="str">
            <v>ITEM PEMBAYARAN NO.</v>
          </cell>
          <cell r="D540" t="str">
            <v>:  4.2 (3)</v>
          </cell>
          <cell r="J540" t="str">
            <v>Analisa EI-423</v>
          </cell>
        </row>
        <row r="541">
          <cell r="A541" t="str">
            <v>JENIS PEKERJAAN</v>
          </cell>
          <cell r="D541" t="str">
            <v>:  Lapis Pondasi Semen Tanah</v>
          </cell>
        </row>
        <row r="542">
          <cell r="A542" t="str">
            <v>SATUAN PEMBAYARAN</v>
          </cell>
          <cell r="D542" t="str">
            <v>:  M3</v>
          </cell>
          <cell r="J542" t="str">
            <v xml:space="preserve">         URAIAN ANALISA HARGA SATUAN</v>
          </cell>
        </row>
        <row r="543">
          <cell r="J543" t="str">
            <v>Lanjutan</v>
          </cell>
        </row>
        <row r="545">
          <cell r="A545" t="str">
            <v>No.</v>
          </cell>
          <cell r="C545" t="str">
            <v>U R A I A N</v>
          </cell>
          <cell r="G545" t="str">
            <v>KODE</v>
          </cell>
          <cell r="H545" t="str">
            <v>KOEF.</v>
          </cell>
          <cell r="I545" t="str">
            <v>SATUAN</v>
          </cell>
          <cell r="J545" t="str">
            <v>KETERANGAN</v>
          </cell>
        </row>
        <row r="548">
          <cell r="A548" t="str">
            <v>2.b.</v>
          </cell>
          <cell r="C548" t="str">
            <v>DUMP TRUCK</v>
          </cell>
          <cell r="G548" t="str">
            <v>(E08)</v>
          </cell>
        </row>
        <row r="549">
          <cell r="C549" t="str">
            <v>Kapasitas bak</v>
          </cell>
          <cell r="G549" t="str">
            <v>V</v>
          </cell>
          <cell r="H549">
            <v>4</v>
          </cell>
          <cell r="I549" t="str">
            <v>M3</v>
          </cell>
        </row>
        <row r="550">
          <cell r="C550" t="str">
            <v>Faktor efisiensi alat</v>
          </cell>
          <cell r="G550" t="str">
            <v>Fa</v>
          </cell>
          <cell r="H550">
            <v>0.83</v>
          </cell>
          <cell r="I550" t="str">
            <v>-</v>
          </cell>
        </row>
        <row r="551">
          <cell r="C551" t="str">
            <v>Kecepatan rata-rata bermuatan</v>
          </cell>
          <cell r="G551" t="str">
            <v>v1</v>
          </cell>
          <cell r="H551">
            <v>45</v>
          </cell>
          <cell r="I551" t="str">
            <v>Km / Jam</v>
          </cell>
        </row>
        <row r="552">
          <cell r="C552" t="str">
            <v>Kecepatan rata-rata kosong</v>
          </cell>
          <cell r="G552" t="str">
            <v>v2</v>
          </cell>
          <cell r="H552">
            <v>60</v>
          </cell>
          <cell r="I552" t="str">
            <v>Km / Jam</v>
          </cell>
        </row>
        <row r="553">
          <cell r="C553" t="str">
            <v>Waktu Siklus  :  - Waktu memuat = V : Q1 x 60</v>
          </cell>
          <cell r="G553" t="str">
            <v>T1</v>
          </cell>
          <cell r="H553">
            <v>4.283801874163319</v>
          </cell>
          <cell r="I553" t="str">
            <v>menit</v>
          </cell>
        </row>
        <row r="554">
          <cell r="C554" t="str">
            <v>- Waktu tempuh isi          = (L : v1) x 60</v>
          </cell>
          <cell r="G554" t="str">
            <v>T2</v>
          </cell>
          <cell r="H554">
            <v>11.633333333333333</v>
          </cell>
          <cell r="I554" t="str">
            <v>menit</v>
          </cell>
        </row>
        <row r="555">
          <cell r="C555" t="str">
            <v>- Waktu tempuh kosong   = (L : v2) x 60</v>
          </cell>
          <cell r="G555" t="str">
            <v>T3</v>
          </cell>
          <cell r="H555">
            <v>8.7249999999999996</v>
          </cell>
          <cell r="I555" t="str">
            <v>menit</v>
          </cell>
        </row>
        <row r="556">
          <cell r="C556" t="str">
            <v>- Lain-lain</v>
          </cell>
          <cell r="G556" t="str">
            <v>T4</v>
          </cell>
          <cell r="H556">
            <v>3</v>
          </cell>
          <cell r="I556" t="str">
            <v>menit</v>
          </cell>
        </row>
        <row r="557">
          <cell r="G557" t="str">
            <v>Ts2</v>
          </cell>
          <cell r="H557">
            <v>27.642135207496651</v>
          </cell>
          <cell r="I557" t="str">
            <v>menit</v>
          </cell>
        </row>
        <row r="559">
          <cell r="C559" t="str">
            <v>Kapasitas Prod. / jam =</v>
          </cell>
          <cell r="E559" t="str">
            <v>V x Fa x 60</v>
          </cell>
          <cell r="G559" t="str">
            <v>Q2</v>
          </cell>
          <cell r="H559">
            <v>6.0053247968695338</v>
          </cell>
          <cell r="I559" t="str">
            <v>M3</v>
          </cell>
        </row>
        <row r="560">
          <cell r="E560" t="str">
            <v xml:space="preserve">   Fk x Ts2</v>
          </cell>
        </row>
        <row r="562">
          <cell r="C562" t="str">
            <v>Koefisien Alat / M3</v>
          </cell>
          <cell r="D562" t="str">
            <v xml:space="preserve"> =    1 / Q2</v>
          </cell>
          <cell r="G562" t="str">
            <v>(E08)</v>
          </cell>
          <cell r="H562">
            <v>0.16651888679214849</v>
          </cell>
          <cell r="I562" t="str">
            <v>Jam</v>
          </cell>
        </row>
        <row r="564">
          <cell r="A564" t="str">
            <v>2.c.</v>
          </cell>
          <cell r="C564" t="str">
            <v>MOTOR GRADER</v>
          </cell>
          <cell r="G564" t="str">
            <v>(E13)</v>
          </cell>
        </row>
        <row r="565">
          <cell r="C565" t="str">
            <v>Panjang hamparan</v>
          </cell>
          <cell r="G565" t="str">
            <v>Lh</v>
          </cell>
          <cell r="H565">
            <v>100</v>
          </cell>
          <cell r="I565" t="str">
            <v>M</v>
          </cell>
        </row>
        <row r="566">
          <cell r="C566" t="str">
            <v>Lebar efektif kerja blade</v>
          </cell>
          <cell r="G566" t="str">
            <v>b</v>
          </cell>
          <cell r="H566">
            <v>2.4</v>
          </cell>
          <cell r="I566" t="str">
            <v>M</v>
          </cell>
        </row>
        <row r="567">
          <cell r="C567" t="str">
            <v>Faktor efisiensi alat</v>
          </cell>
          <cell r="G567" t="str">
            <v>Fa</v>
          </cell>
          <cell r="H567">
            <v>0.83</v>
          </cell>
          <cell r="I567" t="str">
            <v>-</v>
          </cell>
        </row>
        <row r="568">
          <cell r="C568" t="str">
            <v>Kecepatan rata-rata alat</v>
          </cell>
          <cell r="G568" t="str">
            <v>v</v>
          </cell>
          <cell r="H568">
            <v>4</v>
          </cell>
          <cell r="I568" t="str">
            <v>Km / Jam</v>
          </cell>
        </row>
        <row r="569">
          <cell r="C569" t="str">
            <v>Jumlah lintasan</v>
          </cell>
          <cell r="G569" t="str">
            <v>n</v>
          </cell>
          <cell r="H569">
            <v>6</v>
          </cell>
          <cell r="I569" t="str">
            <v>lintasan</v>
          </cell>
          <cell r="J569" t="str">
            <v>3 x pp</v>
          </cell>
        </row>
        <row r="570">
          <cell r="C570" t="str">
            <v>Waktu siklus</v>
          </cell>
          <cell r="G570" t="str">
            <v>Ts3</v>
          </cell>
        </row>
        <row r="571">
          <cell r="C571" t="str">
            <v>- Perataan 1 lintasan  = Lh : (v x 1000) x 60</v>
          </cell>
          <cell r="G571" t="str">
            <v>T1</v>
          </cell>
          <cell r="H571">
            <v>1.5</v>
          </cell>
          <cell r="I571" t="str">
            <v>menit</v>
          </cell>
        </row>
        <row r="572">
          <cell r="C572" t="str">
            <v>- Lain-lain</v>
          </cell>
          <cell r="G572" t="str">
            <v>T2</v>
          </cell>
          <cell r="H572">
            <v>1</v>
          </cell>
          <cell r="I572" t="str">
            <v>menit</v>
          </cell>
        </row>
        <row r="573">
          <cell r="G573" t="str">
            <v>Ts3</v>
          </cell>
          <cell r="H573">
            <v>2.5</v>
          </cell>
          <cell r="I573" t="str">
            <v>menit</v>
          </cell>
        </row>
        <row r="575">
          <cell r="C575" t="str">
            <v>Kap. Prod. / Jam  =</v>
          </cell>
          <cell r="D575" t="str">
            <v>Lh x b x t x Fa x 60</v>
          </cell>
          <cell r="G575" t="str">
            <v>Q3</v>
          </cell>
          <cell r="H575">
            <v>119.52</v>
          </cell>
          <cell r="I575" t="str">
            <v>M3</v>
          </cell>
        </row>
        <row r="576">
          <cell r="D576" t="str">
            <v>n x Ts3</v>
          </cell>
        </row>
        <row r="578">
          <cell r="C578" t="str">
            <v>Koefisien Alat / M3</v>
          </cell>
          <cell r="D578" t="str">
            <v xml:space="preserve"> =  1 / Q3</v>
          </cell>
          <cell r="G578" t="str">
            <v>(E13)</v>
          </cell>
          <cell r="H578">
            <v>8.3668005354752342E-3</v>
          </cell>
          <cell r="I578" t="str">
            <v>jam</v>
          </cell>
        </row>
        <row r="580">
          <cell r="A580" t="str">
            <v>2.d.</v>
          </cell>
          <cell r="C580" t="str">
            <v>TANDEM ROLLER</v>
          </cell>
          <cell r="G580" t="str">
            <v>(E19)</v>
          </cell>
        </row>
        <row r="581">
          <cell r="C581" t="str">
            <v>Kecepatan rata-rata alat</v>
          </cell>
          <cell r="G581" t="str">
            <v>v</v>
          </cell>
          <cell r="H581">
            <v>3</v>
          </cell>
          <cell r="I581" t="str">
            <v>Km / Jam</v>
          </cell>
        </row>
        <row r="582">
          <cell r="C582" t="str">
            <v>Lebar efektif pemadatan</v>
          </cell>
          <cell r="G582" t="str">
            <v>b</v>
          </cell>
          <cell r="H582">
            <v>1.2</v>
          </cell>
          <cell r="I582" t="str">
            <v>M</v>
          </cell>
        </row>
        <row r="583">
          <cell r="C583" t="str">
            <v>Jumlah lintasan</v>
          </cell>
          <cell r="G583" t="str">
            <v>n</v>
          </cell>
          <cell r="H583">
            <v>8</v>
          </cell>
          <cell r="I583" t="str">
            <v>lintasan</v>
          </cell>
          <cell r="J583" t="str">
            <v>4 x pp</v>
          </cell>
        </row>
        <row r="584">
          <cell r="C584" t="str">
            <v>Faktor efisiensi alat</v>
          </cell>
          <cell r="G584" t="str">
            <v>Fa</v>
          </cell>
          <cell r="H584">
            <v>0.83</v>
          </cell>
          <cell r="I584" t="str">
            <v>-</v>
          </cell>
        </row>
        <row r="586">
          <cell r="C586" t="str">
            <v xml:space="preserve">Kap. Prod. / Jam = </v>
          </cell>
          <cell r="D586" t="str">
            <v>(v x 1000) x b x t x Fa</v>
          </cell>
          <cell r="G586" t="str">
            <v>Q4</v>
          </cell>
          <cell r="H586">
            <v>56.024999999999999</v>
          </cell>
          <cell r="I586" t="str">
            <v>M3</v>
          </cell>
        </row>
        <row r="587">
          <cell r="D587" t="str">
            <v>n</v>
          </cell>
        </row>
        <row r="589">
          <cell r="C589" t="str">
            <v>Koefisien Alat / M3</v>
          </cell>
          <cell r="D589" t="str">
            <v xml:space="preserve"> = 1/ Q4</v>
          </cell>
          <cell r="G589" t="str">
            <v>(E19)</v>
          </cell>
          <cell r="H589">
            <v>1.7849174475680501E-2</v>
          </cell>
          <cell r="I589" t="str">
            <v>Jam</v>
          </cell>
        </row>
        <row r="591">
          <cell r="A591" t="str">
            <v>2.e.</v>
          </cell>
          <cell r="C591" t="str">
            <v>PNEUMATIC TIRE ROLLER</v>
          </cell>
          <cell r="G591" t="str">
            <v>(E18)</v>
          </cell>
        </row>
        <row r="592">
          <cell r="C592" t="str">
            <v>Kecepatan rata-rata alat</v>
          </cell>
          <cell r="G592" t="str">
            <v>v</v>
          </cell>
          <cell r="H592">
            <v>5</v>
          </cell>
          <cell r="I592" t="str">
            <v>Km / Jam</v>
          </cell>
        </row>
        <row r="593">
          <cell r="C593" t="str">
            <v>Lebar efektif pemadatan</v>
          </cell>
          <cell r="G593" t="str">
            <v>b</v>
          </cell>
          <cell r="H593">
            <v>1.5</v>
          </cell>
          <cell r="I593" t="str">
            <v>M</v>
          </cell>
        </row>
        <row r="594">
          <cell r="C594" t="str">
            <v>Jumlah lintasan</v>
          </cell>
          <cell r="G594" t="str">
            <v>n</v>
          </cell>
          <cell r="H594">
            <v>8</v>
          </cell>
          <cell r="I594" t="str">
            <v>lintasan</v>
          </cell>
          <cell r="J594" t="str">
            <v>4 x pp</v>
          </cell>
        </row>
        <row r="595">
          <cell r="C595" t="str">
            <v>Faktor efisiensi alat</v>
          </cell>
          <cell r="G595" t="str">
            <v>Fa</v>
          </cell>
          <cell r="H595">
            <v>0.83</v>
          </cell>
          <cell r="I595" t="str">
            <v>-</v>
          </cell>
        </row>
        <row r="598">
          <cell r="J598" t="str">
            <v>Berlanjut ke halaman berikut</v>
          </cell>
        </row>
        <row r="599">
          <cell r="A599" t="str">
            <v>ITEM PEMBAYARAN NO.</v>
          </cell>
          <cell r="D599" t="str">
            <v>:  4.2 (3)</v>
          </cell>
          <cell r="J599" t="str">
            <v>Analisa EI-423</v>
          </cell>
        </row>
        <row r="600">
          <cell r="A600" t="str">
            <v>JENIS PEKERJAAN</v>
          </cell>
          <cell r="D600" t="str">
            <v>:  Lapis Pondasi Semen Tanah</v>
          </cell>
        </row>
        <row r="601">
          <cell r="A601" t="str">
            <v>SATUAN PEMBAYARAN</v>
          </cell>
          <cell r="D601" t="str">
            <v>:  M3</v>
          </cell>
          <cell r="J601" t="str">
            <v xml:space="preserve">         URAIAN ANALISA HARGA SATUAN</v>
          </cell>
        </row>
        <row r="602">
          <cell r="J602" t="str">
            <v>Lanjutan</v>
          </cell>
        </row>
        <row r="604">
          <cell r="A604" t="str">
            <v>No.</v>
          </cell>
          <cell r="C604" t="str">
            <v>U R A I A N</v>
          </cell>
          <cell r="G604" t="str">
            <v>KODE</v>
          </cell>
          <cell r="H604" t="str">
            <v>KOEF.</v>
          </cell>
          <cell r="I604" t="str">
            <v>SATUAN</v>
          </cell>
          <cell r="J604" t="str">
            <v>KETERANGAN</v>
          </cell>
        </row>
        <row r="607">
          <cell r="C607" t="str">
            <v xml:space="preserve">Kap. Prod. / Jam = </v>
          </cell>
          <cell r="D607" t="str">
            <v>(v x 1000) x b x t x Fa</v>
          </cell>
          <cell r="G607" t="str">
            <v>Q5</v>
          </cell>
          <cell r="H607">
            <v>116.71875</v>
          </cell>
          <cell r="I607" t="str">
            <v>M3</v>
          </cell>
        </row>
        <row r="608">
          <cell r="D608" t="str">
            <v>n</v>
          </cell>
        </row>
        <row r="610">
          <cell r="C610" t="str">
            <v>Koefisien Alat / M3</v>
          </cell>
          <cell r="D610" t="str">
            <v xml:space="preserve"> = 1 / Q5</v>
          </cell>
          <cell r="G610" t="str">
            <v>(E18)</v>
          </cell>
          <cell r="H610">
            <v>8.5676037483266403E-3</v>
          </cell>
          <cell r="I610" t="str">
            <v>Jam</v>
          </cell>
        </row>
        <row r="612">
          <cell r="A612" t="str">
            <v>2.e.</v>
          </cell>
          <cell r="C612" t="str">
            <v>WATER TANK TRUCK</v>
          </cell>
          <cell r="G612" t="str">
            <v>(E23)</v>
          </cell>
        </row>
        <row r="613">
          <cell r="C613" t="str">
            <v>Volume Tangki air</v>
          </cell>
          <cell r="G613" t="str">
            <v>V</v>
          </cell>
          <cell r="H613">
            <v>4</v>
          </cell>
          <cell r="I613" t="str">
            <v>M3</v>
          </cell>
        </row>
        <row r="614">
          <cell r="C614" t="str">
            <v>Kebutuhan air / M3 material padat</v>
          </cell>
          <cell r="G614" t="str">
            <v>Wc</v>
          </cell>
          <cell r="H614">
            <v>7.0000000000000007E-2</v>
          </cell>
          <cell r="I614" t="str">
            <v>M3</v>
          </cell>
        </row>
        <row r="615">
          <cell r="C615" t="str">
            <v>Pengisian tanhgki / jam</v>
          </cell>
          <cell r="G615" t="str">
            <v>n</v>
          </cell>
          <cell r="H615">
            <v>3</v>
          </cell>
          <cell r="I615" t="str">
            <v>kali</v>
          </cell>
        </row>
        <row r="616">
          <cell r="C616" t="str">
            <v>Faktor efisiensi alat</v>
          </cell>
          <cell r="G616" t="str">
            <v>Fa</v>
          </cell>
          <cell r="H616">
            <v>0.83</v>
          </cell>
          <cell r="I616" t="str">
            <v>-</v>
          </cell>
        </row>
        <row r="618">
          <cell r="C618" t="str">
            <v>Kap. Prod. / Jam  =</v>
          </cell>
          <cell r="D618" t="str">
            <v>V x n x Fa</v>
          </cell>
          <cell r="G618" t="str">
            <v>Q6</v>
          </cell>
          <cell r="H618">
            <v>142.28571428571425</v>
          </cell>
          <cell r="I618" t="str">
            <v>M3</v>
          </cell>
        </row>
        <row r="619">
          <cell r="D619" t="str">
            <v>Wc</v>
          </cell>
        </row>
        <row r="621">
          <cell r="C621" t="str">
            <v>Koefisien Alat / M3</v>
          </cell>
          <cell r="D621" t="str">
            <v xml:space="preserve">  = 1 / Q6</v>
          </cell>
          <cell r="G621" t="str">
            <v>(E23)</v>
          </cell>
          <cell r="H621">
            <v>7.0281124497991983E-3</v>
          </cell>
          <cell r="I621" t="str">
            <v>Jam</v>
          </cell>
        </row>
        <row r="623">
          <cell r="A623" t="str">
            <v>2.f.</v>
          </cell>
          <cell r="C623" t="str">
            <v>FULVI MIXER</v>
          </cell>
          <cell r="G623" t="str">
            <v>(E27)</v>
          </cell>
        </row>
        <row r="624">
          <cell r="C624" t="str">
            <v>Kecepatan rata-rata alat</v>
          </cell>
          <cell r="G624" t="str">
            <v>v</v>
          </cell>
          <cell r="H624">
            <v>2.5</v>
          </cell>
          <cell r="I624" t="str">
            <v>Km / Jam</v>
          </cell>
        </row>
        <row r="625">
          <cell r="C625" t="str">
            <v>Lebar efektif pemadatan</v>
          </cell>
          <cell r="G625" t="str">
            <v>b</v>
          </cell>
          <cell r="H625">
            <v>1</v>
          </cell>
          <cell r="I625" t="str">
            <v>M</v>
          </cell>
        </row>
        <row r="626">
          <cell r="C626" t="str">
            <v>Jumlah lintasan</v>
          </cell>
          <cell r="G626" t="str">
            <v>n</v>
          </cell>
          <cell r="H626">
            <v>6</v>
          </cell>
          <cell r="I626" t="str">
            <v>lintasan</v>
          </cell>
          <cell r="J626" t="str">
            <v>3 x pp</v>
          </cell>
        </row>
        <row r="627">
          <cell r="C627" t="str">
            <v>Faktor efisiensi alat</v>
          </cell>
          <cell r="G627" t="str">
            <v>Fa</v>
          </cell>
          <cell r="H627">
            <v>0.83</v>
          </cell>
          <cell r="I627" t="str">
            <v>-</v>
          </cell>
        </row>
        <row r="629">
          <cell r="C629" t="str">
            <v xml:space="preserve">Kap. Prod. / Jam = </v>
          </cell>
          <cell r="D629" t="str">
            <v>(v x 1000) x b x t x Fa</v>
          </cell>
          <cell r="G629" t="str">
            <v>Q7</v>
          </cell>
          <cell r="H629">
            <v>51.875</v>
          </cell>
          <cell r="I629" t="str">
            <v>M3</v>
          </cell>
        </row>
        <row r="630">
          <cell r="D630" t="str">
            <v>n</v>
          </cell>
        </row>
        <row r="632">
          <cell r="C632" t="str">
            <v>Koefisien Alat / M3</v>
          </cell>
          <cell r="D632" t="str">
            <v xml:space="preserve">  = 1 / Q7</v>
          </cell>
          <cell r="G632" t="str">
            <v>(E27)</v>
          </cell>
          <cell r="H632">
            <v>1.9277108433734941E-2</v>
          </cell>
          <cell r="I632" t="str">
            <v>Jam</v>
          </cell>
        </row>
        <row r="634">
          <cell r="A634" t="str">
            <v>2.g.</v>
          </cell>
          <cell r="C634" t="str">
            <v>ALAT BANTU</v>
          </cell>
        </row>
        <row r="635">
          <cell r="C635" t="str">
            <v>Diperlukan :</v>
          </cell>
          <cell r="J635" t="str">
            <v>Lump Sump</v>
          </cell>
        </row>
        <row r="636">
          <cell r="C636" t="str">
            <v>- Kereta dorong  = 2 buah</v>
          </cell>
        </row>
        <row r="637">
          <cell r="C637" t="str">
            <v>- Sekop             = 3 buah</v>
          </cell>
        </row>
        <row r="639">
          <cell r="A639" t="str">
            <v>3.</v>
          </cell>
          <cell r="C639" t="str">
            <v>TENAGA</v>
          </cell>
        </row>
        <row r="640">
          <cell r="C640" t="str">
            <v>Produksi menetukan : VIBRATOR ROLLER</v>
          </cell>
          <cell r="G640" t="str">
            <v>Q4</v>
          </cell>
          <cell r="H640">
            <v>56.024999999999999</v>
          </cell>
          <cell r="I640" t="str">
            <v>M3/Jam</v>
          </cell>
        </row>
        <row r="641">
          <cell r="C641" t="str">
            <v>Produksi Soil Cement / hari  = Tk x Q4</v>
          </cell>
          <cell r="G641" t="str">
            <v>Qt</v>
          </cell>
          <cell r="H641">
            <v>392.17500000000001</v>
          </cell>
          <cell r="I641" t="str">
            <v>M3</v>
          </cell>
        </row>
        <row r="642">
          <cell r="C642" t="str">
            <v>Kebutuhan tenaga  :</v>
          </cell>
        </row>
        <row r="643">
          <cell r="D643" t="str">
            <v>- Pekerja</v>
          </cell>
          <cell r="G643" t="str">
            <v>P</v>
          </cell>
          <cell r="H643">
            <v>7</v>
          </cell>
          <cell r="I643" t="str">
            <v>orang</v>
          </cell>
        </row>
        <row r="644">
          <cell r="D644" t="str">
            <v>- Mandor</v>
          </cell>
          <cell r="G644" t="str">
            <v>M</v>
          </cell>
          <cell r="H644">
            <v>1</v>
          </cell>
          <cell r="I644" t="str">
            <v>orang</v>
          </cell>
        </row>
        <row r="646">
          <cell r="C646" t="str">
            <v>Koefisien tenaga / M3  :</v>
          </cell>
        </row>
        <row r="647">
          <cell r="D647" t="str">
            <v>- Pekerja</v>
          </cell>
          <cell r="E647" t="str">
            <v xml:space="preserve">  = (Tk x P) : Qt</v>
          </cell>
          <cell r="G647" t="str">
            <v>(L01)</v>
          </cell>
          <cell r="H647">
            <v>0.12494422132976349</v>
          </cell>
          <cell r="I647" t="str">
            <v>Jam</v>
          </cell>
        </row>
        <row r="648">
          <cell r="D648" t="str">
            <v>- Mandor</v>
          </cell>
          <cell r="E648" t="str">
            <v xml:space="preserve">  = (Tk x M) : Qt</v>
          </cell>
          <cell r="G648" t="str">
            <v>(L03)</v>
          </cell>
          <cell r="H648">
            <v>1.7849174475680501E-2</v>
          </cell>
          <cell r="I648" t="str">
            <v>Jam</v>
          </cell>
        </row>
        <row r="657">
          <cell r="J657" t="str">
            <v>Berlanjut ke halaman berikut</v>
          </cell>
        </row>
        <row r="658">
          <cell r="A658" t="str">
            <v>ITEM PEMBAYARAN NO.</v>
          </cell>
          <cell r="D658" t="str">
            <v>:  4.2 (3)</v>
          </cell>
          <cell r="J658" t="str">
            <v>Analisa EI-423</v>
          </cell>
        </row>
        <row r="659">
          <cell r="A659" t="str">
            <v>JENIS PEKERJAAN</v>
          </cell>
          <cell r="D659" t="str">
            <v>:  Lapis Pondasi Semen Tanah</v>
          </cell>
        </row>
        <row r="660">
          <cell r="A660" t="str">
            <v>SATUAN PEMBAYARAN</v>
          </cell>
          <cell r="D660" t="str">
            <v>:  M3</v>
          </cell>
          <cell r="J660" t="str">
            <v xml:space="preserve">         URAIAN ANALISA HARGA SATUAN</v>
          </cell>
        </row>
        <row r="661">
          <cell r="J661" t="str">
            <v>Lanjutan</v>
          </cell>
        </row>
        <row r="663">
          <cell r="A663" t="str">
            <v>No.</v>
          </cell>
          <cell r="C663" t="str">
            <v>U R A I A N</v>
          </cell>
          <cell r="G663" t="str">
            <v>KODE</v>
          </cell>
          <cell r="H663" t="str">
            <v>KOEF.</v>
          </cell>
          <cell r="I663" t="str">
            <v>SATUAN</v>
          </cell>
          <cell r="J663" t="str">
            <v>KETERANGAN</v>
          </cell>
        </row>
        <row r="666">
          <cell r="A666" t="str">
            <v>4.</v>
          </cell>
          <cell r="C666" t="str">
            <v>HARGA DASAR SATUAN UPAH, BAHAN DAN ALAT</v>
          </cell>
        </row>
        <row r="667">
          <cell r="C667" t="str">
            <v>Lihat lampiran.</v>
          </cell>
        </row>
        <row r="670">
          <cell r="A670" t="str">
            <v>5.</v>
          </cell>
          <cell r="C670" t="str">
            <v>ANALISA HARGA SATUAN PEKERJAAN</v>
          </cell>
        </row>
        <row r="671">
          <cell r="C671" t="str">
            <v>Lihat perhitungan dalam FORMULIR STANDAR UNTUK</v>
          </cell>
        </row>
        <row r="672">
          <cell r="C672" t="str">
            <v>PEREKEMAN ANALISA MASING-MASING HARGA</v>
          </cell>
        </row>
        <row r="673">
          <cell r="C673" t="str">
            <v>SATUAN.</v>
          </cell>
        </row>
        <row r="674">
          <cell r="C674" t="str">
            <v>Didapat Harga Satuan Pekerjaan :</v>
          </cell>
        </row>
        <row r="676">
          <cell r="C676" t="str">
            <v xml:space="preserve">Rp.  </v>
          </cell>
          <cell r="D676">
            <v>79382.237928574963</v>
          </cell>
          <cell r="E676" t="str">
            <v xml:space="preserve"> / M3</v>
          </cell>
        </row>
        <row r="679">
          <cell r="A679" t="str">
            <v>6.</v>
          </cell>
          <cell r="C679" t="str">
            <v>WAKTU PELAKSANAAN YANG DIPERLUKAN</v>
          </cell>
        </row>
        <row r="680">
          <cell r="C680" t="str">
            <v>Waktu pelaksanaan</v>
          </cell>
          <cell r="D680" t="str">
            <v>:  . . . . . . .  bulan</v>
          </cell>
        </row>
        <row r="682">
          <cell r="A682" t="str">
            <v>7.</v>
          </cell>
          <cell r="C682" t="str">
            <v>VOLUME PEKERJAAN YANG DIPERLUKAN</v>
          </cell>
        </row>
        <row r="683">
          <cell r="C683" t="str">
            <v>Volume pekerjaan  :</v>
          </cell>
          <cell r="D683">
            <v>0</v>
          </cell>
          <cell r="E683" t="str">
            <v>M3</v>
          </cell>
        </row>
        <row r="897">
          <cell r="A897" t="str">
            <v>ITEM PEMBAYARAN NO.</v>
          </cell>
          <cell r="D897" t="str">
            <v>:  4.2 (6)</v>
          </cell>
          <cell r="J897" t="str">
            <v>Analisa EI-426</v>
          </cell>
          <cell r="T897" t="str">
            <v>Analisa EI-426</v>
          </cell>
        </row>
        <row r="898">
          <cell r="A898" t="str">
            <v>JENIS PEKERJAAN</v>
          </cell>
          <cell r="D898" t="str">
            <v>:  Aspal Utk. Pekerjaan Pelaburan</v>
          </cell>
        </row>
        <row r="899">
          <cell r="A899" t="str">
            <v>SATUAN PEMBAYARAN</v>
          </cell>
          <cell r="D899" t="str">
            <v>:  LITER</v>
          </cell>
          <cell r="J899" t="str">
            <v xml:space="preserve">         URAIAN ANALISA HARGA SATUAN</v>
          </cell>
          <cell r="L899" t="str">
            <v>FORMULIR STANDAR UNTUK</v>
          </cell>
        </row>
        <row r="900">
          <cell r="L900" t="str">
            <v>PEREKAMAN ANALISA MASING-MASING HARGA SATUAN</v>
          </cell>
        </row>
        <row r="901">
          <cell r="L901">
            <v>0</v>
          </cell>
        </row>
        <row r="902">
          <cell r="A902" t="str">
            <v>No.</v>
          </cell>
          <cell r="C902" t="str">
            <v>U R A I A N</v>
          </cell>
          <cell r="G902" t="str">
            <v>KODE</v>
          </cell>
          <cell r="H902" t="str">
            <v>KOEF.</v>
          </cell>
          <cell r="I902" t="str">
            <v>SATUAN</v>
          </cell>
          <cell r="J902" t="str">
            <v>KETERANGAN</v>
          </cell>
        </row>
        <row r="904">
          <cell r="L904" t="str">
            <v>PROYEK</v>
          </cell>
          <cell r="O904" t="str">
            <v>:</v>
          </cell>
        </row>
        <row r="905">
          <cell r="A905" t="str">
            <v>I.</v>
          </cell>
          <cell r="C905" t="str">
            <v>ASUMSI</v>
          </cell>
          <cell r="L905" t="str">
            <v>No. PAKET KONTRAK</v>
          </cell>
          <cell r="O905" t="str">
            <v>:</v>
          </cell>
        </row>
        <row r="906">
          <cell r="A906">
            <v>1</v>
          </cell>
          <cell r="C906" t="str">
            <v>Menggunakan alat berat (cara mekanik)</v>
          </cell>
          <cell r="L906" t="str">
            <v>NAMA PAKET</v>
          </cell>
          <cell r="O906" t="str">
            <v>:</v>
          </cell>
        </row>
        <row r="907">
          <cell r="A907">
            <v>2</v>
          </cell>
          <cell r="C907" t="str">
            <v>Lokasi pekerjaan : sepanjang jalan</v>
          </cell>
          <cell r="L907" t="str">
            <v>PROP / KAB / KODYA</v>
          </cell>
          <cell r="O907" t="str">
            <v>:</v>
          </cell>
        </row>
        <row r="908">
          <cell r="A908">
            <v>3</v>
          </cell>
          <cell r="C908" t="str">
            <v>Jarak rata-rata Base Camp ke lokasi pekerjaan</v>
          </cell>
          <cell r="G908" t="str">
            <v>L</v>
          </cell>
          <cell r="H908">
            <v>8.7249999999999996</v>
          </cell>
          <cell r="I908" t="str">
            <v>KM</v>
          </cell>
          <cell r="L908" t="str">
            <v>ITEM PEMBAYARAN NO.</v>
          </cell>
          <cell r="O908" t="str">
            <v>:  4.2 (6)</v>
          </cell>
          <cell r="R908" t="str">
            <v>PERKIRAAN VOL. PEK.</v>
          </cell>
          <cell r="T908" t="str">
            <v>:</v>
          </cell>
          <cell r="U908">
            <v>0</v>
          </cell>
        </row>
        <row r="909">
          <cell r="A909">
            <v>4</v>
          </cell>
          <cell r="C909" t="str">
            <v>Jam kerja efektif per-hari</v>
          </cell>
          <cell r="G909" t="str">
            <v>Tk</v>
          </cell>
          <cell r="H909">
            <v>7</v>
          </cell>
          <cell r="I909" t="str">
            <v>Jam</v>
          </cell>
          <cell r="L909" t="str">
            <v>JENIS PEKERJAAN</v>
          </cell>
          <cell r="O909" t="str">
            <v>:  Aspal Utk. Pekerjaan Pelaburan</v>
          </cell>
          <cell r="R909" t="str">
            <v>TOTAL HARGA (Rp.)</v>
          </cell>
          <cell r="T909" t="str">
            <v>:</v>
          </cell>
          <cell r="U909">
            <v>0</v>
          </cell>
        </row>
        <row r="910">
          <cell r="A910">
            <v>5</v>
          </cell>
          <cell r="C910" t="str">
            <v>Faktor kehilangan bahan</v>
          </cell>
          <cell r="G910" t="str">
            <v>Fh</v>
          </cell>
          <cell r="H910">
            <v>1.1000000000000001</v>
          </cell>
          <cell r="I910" t="str">
            <v>-</v>
          </cell>
          <cell r="L910" t="str">
            <v>SATUAN PEMBAYARAN</v>
          </cell>
          <cell r="O910" t="str">
            <v>:  LITER</v>
          </cell>
          <cell r="R910" t="str">
            <v>% THD. BIAYA PROYEK</v>
          </cell>
          <cell r="T910" t="str">
            <v>:</v>
          </cell>
          <cell r="U910" t="e">
            <v>#DIV/0!</v>
          </cell>
        </row>
        <row r="911">
          <cell r="A911">
            <v>6</v>
          </cell>
          <cell r="C911" t="str">
            <v>Komposisi campuran  :</v>
          </cell>
        </row>
        <row r="912">
          <cell r="A912">
            <v>0</v>
          </cell>
          <cell r="C912" t="str">
            <v>- Aspal AC - 10 atau AC - 20</v>
          </cell>
          <cell r="G912" t="str">
            <v>As</v>
          </cell>
          <cell r="H912">
            <v>95.238095238095227</v>
          </cell>
          <cell r="I912" t="str">
            <v>%</v>
          </cell>
          <cell r="J912" t="str">
            <v>100 bagian</v>
          </cell>
        </row>
        <row r="913">
          <cell r="A913">
            <v>0</v>
          </cell>
          <cell r="C913" t="str">
            <v>- Minyak Tanah / Pencair</v>
          </cell>
          <cell r="G913" t="str">
            <v>K</v>
          </cell>
          <cell r="H913">
            <v>4.7619047619047734</v>
          </cell>
          <cell r="I913" t="str">
            <v>%</v>
          </cell>
          <cell r="J913" t="str">
            <v>5 bagian</v>
          </cell>
          <cell r="Q913" t="str">
            <v>PERKIRAAN</v>
          </cell>
          <cell r="R913" t="str">
            <v>HARGA</v>
          </cell>
          <cell r="S913" t="str">
            <v>JUMLAH</v>
          </cell>
        </row>
        <row r="914">
          <cell r="A914">
            <v>7</v>
          </cell>
          <cell r="C914" t="str">
            <v>Berat jenis bahan  :</v>
          </cell>
          <cell r="L914" t="str">
            <v>NO.</v>
          </cell>
          <cell r="N914" t="str">
            <v>KOMPONEN</v>
          </cell>
          <cell r="P914" t="str">
            <v>SATUAN</v>
          </cell>
          <cell r="Q914" t="str">
            <v>KUANTITAS</v>
          </cell>
          <cell r="R914" t="str">
            <v>SATUAN</v>
          </cell>
          <cell r="S914" t="str">
            <v>HARGA</v>
          </cell>
        </row>
        <row r="915">
          <cell r="C915" t="str">
            <v>- Aspal AC - 10 atau AC - 20</v>
          </cell>
          <cell r="G915" t="str">
            <v>D1</v>
          </cell>
          <cell r="H915">
            <v>1.05</v>
          </cell>
          <cell r="I915" t="str">
            <v>Kg / Ltr</v>
          </cell>
          <cell r="R915" t="str">
            <v>(Rp.)</v>
          </cell>
          <cell r="S915" t="str">
            <v>(Rp.)</v>
          </cell>
        </row>
        <row r="916">
          <cell r="C916" t="str">
            <v>- Minyak Tanah / Pencair</v>
          </cell>
          <cell r="G916" t="str">
            <v>D2</v>
          </cell>
          <cell r="H916">
            <v>0.8</v>
          </cell>
          <cell r="I916" t="str">
            <v>Kg / Ltr</v>
          </cell>
        </row>
        <row r="917">
          <cell r="A917">
            <v>8</v>
          </cell>
          <cell r="C917" t="str">
            <v>Bahan dasar (aspal &amp; minyak pencair) semuanya</v>
          </cell>
        </row>
        <row r="918">
          <cell r="C918" t="str">
            <v>diterima dilokasi pekerjaan</v>
          </cell>
          <cell r="L918" t="str">
            <v>A.</v>
          </cell>
          <cell r="N918" t="str">
            <v>TENAGA</v>
          </cell>
        </row>
        <row r="919">
          <cell r="A919">
            <v>0</v>
          </cell>
          <cell r="C919">
            <v>0</v>
          </cell>
        </row>
        <row r="920">
          <cell r="A920" t="str">
            <v>II.</v>
          </cell>
          <cell r="C920" t="str">
            <v>URUTAN KERJA</v>
          </cell>
          <cell r="L920" t="str">
            <v>1.</v>
          </cell>
          <cell r="N920" t="str">
            <v>Pekerja</v>
          </cell>
          <cell r="O920" t="str">
            <v>(L01)</v>
          </cell>
          <cell r="P920" t="str">
            <v>Jam</v>
          </cell>
          <cell r="Q920">
            <v>2.8348688873139617E-2</v>
          </cell>
          <cell r="R920">
            <v>2857.14</v>
          </cell>
          <cell r="U920">
            <v>80.996172927002121</v>
          </cell>
        </row>
        <row r="921">
          <cell r="A921">
            <v>1</v>
          </cell>
          <cell r="C921" t="str">
            <v>Aspal dan minyak tanah dicampur dan dipanaskan</v>
          </cell>
          <cell r="L921" t="str">
            <v>2.</v>
          </cell>
          <cell r="N921" t="str">
            <v>Mandor</v>
          </cell>
          <cell r="O921" t="str">
            <v>(L03)</v>
          </cell>
          <cell r="P921" t="str">
            <v>Jam</v>
          </cell>
          <cell r="Q921">
            <v>2.8348688873139618E-3</v>
          </cell>
          <cell r="R921">
            <v>3214.29</v>
          </cell>
          <cell r="U921">
            <v>9.1120907158043938</v>
          </cell>
        </row>
        <row r="922">
          <cell r="C922" t="str">
            <v>sehingga menjadi campuran aspal cair</v>
          </cell>
        </row>
        <row r="923">
          <cell r="A923">
            <v>2</v>
          </cell>
          <cell r="C923" t="str">
            <v>Permukaan yang akan dilapis dibersihkan dari debu</v>
          </cell>
        </row>
        <row r="924">
          <cell r="C924" t="str">
            <v>dan kotoran dengan Air Compresor</v>
          </cell>
          <cell r="Q924" t="str">
            <v xml:space="preserve">JUMLAH HARGA TENAGA   </v>
          </cell>
          <cell r="U924">
            <v>90.10826364280652</v>
          </cell>
        </row>
        <row r="925">
          <cell r="A925">
            <v>3</v>
          </cell>
          <cell r="C925" t="str">
            <v>Campuran aspal cair disemprotkan dengan Asphalt</v>
          </cell>
        </row>
        <row r="926">
          <cell r="C926" t="str">
            <v>Sprayer ke atas permukaan yang akan dilapis</v>
          </cell>
          <cell r="L926" t="str">
            <v>B.</v>
          </cell>
          <cell r="N926" t="str">
            <v>BAHAN</v>
          </cell>
        </row>
        <row r="927">
          <cell r="A927">
            <v>4</v>
          </cell>
          <cell r="C927" t="str">
            <v>Angkutan Aspal dan Minyak Tanah menggunakan</v>
          </cell>
          <cell r="Q927">
            <v>0</v>
          </cell>
        </row>
        <row r="928">
          <cell r="C928" t="str">
            <v>Dump Truck</v>
          </cell>
          <cell r="L928" t="str">
            <v>1.</v>
          </cell>
          <cell r="N928" t="str">
            <v>Aspal</v>
          </cell>
          <cell r="O928" t="str">
            <v>(M10)</v>
          </cell>
          <cell r="P928" t="str">
            <v>Kg</v>
          </cell>
          <cell r="Q928">
            <v>1.1000000000000001</v>
          </cell>
          <cell r="R928">
            <v>2086.6280000000002</v>
          </cell>
          <cell r="U928">
            <v>2295.2908000000002</v>
          </cell>
        </row>
        <row r="929">
          <cell r="L929" t="str">
            <v>2.</v>
          </cell>
          <cell r="N929" t="str">
            <v>Minyak Tanah</v>
          </cell>
          <cell r="O929" t="str">
            <v>(M11)</v>
          </cell>
          <cell r="P929" t="str">
            <v>Liter</v>
          </cell>
          <cell r="Q929">
            <v>5.2380952380952514E-2</v>
          </cell>
          <cell r="R929">
            <v>1650</v>
          </cell>
          <cell r="U929">
            <v>86.428571428571644</v>
          </cell>
        </row>
        <row r="930">
          <cell r="A930" t="str">
            <v>III.</v>
          </cell>
          <cell r="C930" t="str">
            <v>PEMAKAIAN BAHAN, ALAT DAN TENAGA</v>
          </cell>
        </row>
        <row r="932">
          <cell r="A932" t="str">
            <v xml:space="preserve">   1.</v>
          </cell>
          <cell r="C932" t="str">
            <v>BAHAN</v>
          </cell>
        </row>
        <row r="933">
          <cell r="C933" t="str">
            <v>Untuk mendapatkan 1 liter Lapis resap Pengikat</v>
          </cell>
        </row>
        <row r="934">
          <cell r="C934" t="str">
            <v>diperlukan :</v>
          </cell>
          <cell r="D934" t="str">
            <v>(1 liter x Fh)</v>
          </cell>
          <cell r="G934" t="str">
            <v>Pc</v>
          </cell>
          <cell r="H934">
            <v>1.1000000000000001</v>
          </cell>
          <cell r="I934" t="str">
            <v>liter</v>
          </cell>
          <cell r="J934" t="str">
            <v>Campuran</v>
          </cell>
          <cell r="Q934" t="str">
            <v xml:space="preserve">JUMLAH HARGA BAHAN   </v>
          </cell>
          <cell r="U934">
            <v>2381.7193714285718</v>
          </cell>
        </row>
        <row r="936">
          <cell r="C936" t="str">
            <v>Aspal</v>
          </cell>
          <cell r="D936" t="str">
            <v>= As x Pc x D1 : 100</v>
          </cell>
          <cell r="G936" t="str">
            <v>(M10)</v>
          </cell>
          <cell r="H936">
            <v>1.1000000000000001</v>
          </cell>
          <cell r="I936" t="str">
            <v>Kg</v>
          </cell>
          <cell r="L936" t="str">
            <v>C.</v>
          </cell>
          <cell r="N936" t="str">
            <v>PERALATAN</v>
          </cell>
        </row>
        <row r="937">
          <cell r="C937" t="str">
            <v>Minyak Tanah</v>
          </cell>
          <cell r="D937" t="str">
            <v>= K x Pc : 100</v>
          </cell>
          <cell r="G937" t="str">
            <v>(M11)</v>
          </cell>
          <cell r="H937">
            <v>5.2380952380952514E-2</v>
          </cell>
          <cell r="I937" t="str">
            <v>liter</v>
          </cell>
        </row>
        <row r="938">
          <cell r="L938" t="str">
            <v>1.</v>
          </cell>
          <cell r="N938" t="str">
            <v>Asphalt Sprayer  (E03)</v>
          </cell>
          <cell r="P938" t="str">
            <v>Jam</v>
          </cell>
          <cell r="Q938">
            <v>2.8348688873139618E-3</v>
          </cell>
          <cell r="R938">
            <v>30575.535383788432</v>
          </cell>
          <cell r="U938">
            <v>86.677633972468982</v>
          </cell>
        </row>
        <row r="939">
          <cell r="A939" t="str">
            <v>2.</v>
          </cell>
          <cell r="C939" t="str">
            <v>ALAT</v>
          </cell>
          <cell r="L939" t="str">
            <v>2.</v>
          </cell>
          <cell r="N939" t="str">
            <v>Air Compresor    (E05)</v>
          </cell>
          <cell r="P939" t="str">
            <v>Jam</v>
          </cell>
          <cell r="Q939">
            <v>1.7857142857142857E-3</v>
          </cell>
          <cell r="R939">
            <v>53840.365312835944</v>
          </cell>
          <cell r="U939">
            <v>96.143509487207041</v>
          </cell>
        </row>
        <row r="940">
          <cell r="A940" t="str">
            <v>2.a.</v>
          </cell>
          <cell r="C940" t="str">
            <v>APHALT SPRAYER</v>
          </cell>
          <cell r="G940" t="str">
            <v>(E03)</v>
          </cell>
          <cell r="L940" t="str">
            <v>3.</v>
          </cell>
          <cell r="N940" t="str">
            <v>Dump Truck</v>
          </cell>
          <cell r="O940" t="str">
            <v>(E08)</v>
          </cell>
          <cell r="P940" t="str">
            <v>Jam</v>
          </cell>
          <cell r="Q940">
            <v>2.8348688873139618E-3</v>
          </cell>
          <cell r="R940">
            <v>153645.58193291764</v>
          </cell>
          <cell r="U940">
            <v>435.56507989487642</v>
          </cell>
        </row>
        <row r="941">
          <cell r="C941" t="str">
            <v>Kapasitas alat</v>
          </cell>
          <cell r="G941" t="str">
            <v>V</v>
          </cell>
          <cell r="H941">
            <v>850</v>
          </cell>
          <cell r="I941" t="str">
            <v>liter</v>
          </cell>
        </row>
        <row r="942">
          <cell r="C942" t="str">
            <v>Faktor Efisiensi Alat</v>
          </cell>
          <cell r="G942" t="str">
            <v>Fa</v>
          </cell>
          <cell r="H942">
            <v>0.83</v>
          </cell>
          <cell r="I942" t="str">
            <v>-</v>
          </cell>
        </row>
        <row r="943">
          <cell r="C943" t="str">
            <v>Waktu Siklus (termasuk proses pemanasan)</v>
          </cell>
          <cell r="G943" t="str">
            <v>Ts</v>
          </cell>
          <cell r="H943">
            <v>2</v>
          </cell>
          <cell r="I943" t="str">
            <v>Jam</v>
          </cell>
        </row>
        <row r="945">
          <cell r="C945" t="str">
            <v>Kap.Prod. / jam =</v>
          </cell>
          <cell r="D945" t="str">
            <v>V x Fa</v>
          </cell>
          <cell r="G945" t="str">
            <v>Q1</v>
          </cell>
          <cell r="H945">
            <v>352.75</v>
          </cell>
          <cell r="I945" t="str">
            <v>liter</v>
          </cell>
        </row>
        <row r="946">
          <cell r="D946" t="str">
            <v>Ts</v>
          </cell>
          <cell r="Q946" t="str">
            <v xml:space="preserve">JUMLAH HARGA PERALATAN   </v>
          </cell>
          <cell r="U946">
            <v>618.38622335455238</v>
          </cell>
        </row>
        <row r="947">
          <cell r="C947" t="str">
            <v>Koefisien Alat / Ltr</v>
          </cell>
          <cell r="D947" t="str">
            <v xml:space="preserve"> = 1 : Q1</v>
          </cell>
          <cell r="G947" t="str">
            <v>(E03)</v>
          </cell>
          <cell r="H947">
            <v>2.8348688873139618E-3</v>
          </cell>
          <cell r="I947" t="str">
            <v>Jam</v>
          </cell>
        </row>
        <row r="948">
          <cell r="L948" t="str">
            <v>D.</v>
          </cell>
          <cell r="N948" t="str">
            <v>JUMLAH HARGA TENAGA, BAHAN DAN PERALATAN  ( A + B + C )</v>
          </cell>
          <cell r="U948">
            <v>3090.2138584259305</v>
          </cell>
        </row>
        <row r="949">
          <cell r="A949" t="str">
            <v>2.b.</v>
          </cell>
          <cell r="C949" t="str">
            <v>AIR COMPRESOR</v>
          </cell>
          <cell r="G949" t="str">
            <v>(E05)</v>
          </cell>
          <cell r="L949" t="str">
            <v>E.</v>
          </cell>
          <cell r="N949" t="str">
            <v>OVERHEAD &amp; PROFIT</v>
          </cell>
          <cell r="P949">
            <v>10</v>
          </cell>
          <cell r="Q949" t="str">
            <v>%  x  D</v>
          </cell>
          <cell r="U949">
            <v>309.02138584259308</v>
          </cell>
        </row>
        <row r="950">
          <cell r="C950" t="str">
            <v>Kapasitas Alat ------&gt;&gt;  diambil</v>
          </cell>
          <cell r="G950" t="str">
            <v>V</v>
          </cell>
          <cell r="H950">
            <v>700</v>
          </cell>
          <cell r="I950" t="str">
            <v>M2 / Jam</v>
          </cell>
          <cell r="L950" t="str">
            <v>F.</v>
          </cell>
          <cell r="N950" t="str">
            <v>HARGA SATUAN PEKERJAAN  ( D + E )</v>
          </cell>
          <cell r="U950">
            <v>3399.2352442685237</v>
          </cell>
        </row>
        <row r="951">
          <cell r="C951" t="str">
            <v>Aplikasi rata-rata</v>
          </cell>
          <cell r="G951" t="str">
            <v>Ap</v>
          </cell>
          <cell r="H951">
            <v>0.8</v>
          </cell>
          <cell r="I951" t="str">
            <v>liter / M2</v>
          </cell>
          <cell r="L951" t="str">
            <v>Note: 1</v>
          </cell>
          <cell r="N951" t="str">
            <v>SATUAN dapat berdasarkan atas jam operasi untuk Tenaga Kerja dan Peralatan, volume dan/atau ukuran</v>
          </cell>
        </row>
        <row r="952">
          <cell r="N952" t="str">
            <v>berat untuk bahan-bahan.</v>
          </cell>
        </row>
        <row r="953">
          <cell r="C953" t="str">
            <v xml:space="preserve">Kap. Prod. / jam = </v>
          </cell>
          <cell r="D953" t="str">
            <v>(V x Ap)</v>
          </cell>
          <cell r="G953" t="str">
            <v>Q2</v>
          </cell>
          <cell r="H953">
            <v>560</v>
          </cell>
          <cell r="I953" t="str">
            <v>liter</v>
          </cell>
          <cell r="L953">
            <v>2</v>
          </cell>
          <cell r="N953" t="str">
            <v>Kuantitas satuan adalah kuantitas setiap komponen untuk menyelesaikan satu satuan pekerjaan dari nomor</v>
          </cell>
        </row>
        <row r="954">
          <cell r="N954" t="str">
            <v>mata pembayaran.</v>
          </cell>
        </row>
        <row r="955">
          <cell r="C955" t="str">
            <v>Koefisien Alat / Ltr</v>
          </cell>
          <cell r="D955" t="str">
            <v xml:space="preserve"> = 1 : Q2</v>
          </cell>
          <cell r="G955" t="str">
            <v>(E05)</v>
          </cell>
          <cell r="H955">
            <v>1.7857142857142857E-3</v>
          </cell>
          <cell r="I955" t="str">
            <v>Jam</v>
          </cell>
          <cell r="L955">
            <v>3</v>
          </cell>
          <cell r="N955" t="str">
            <v>Biaya satuan untuk peralatan sudah termasuk bahan bakar, bahan habis dipakai dan operator.</v>
          </cell>
        </row>
        <row r="956">
          <cell r="L956">
            <v>4</v>
          </cell>
          <cell r="N956" t="str">
            <v>Biaya satuan sudah termasuk pengeluaran untuk seluruh pajak yang berkaitan (tetapi tidak termasuk PPN</v>
          </cell>
        </row>
        <row r="957">
          <cell r="J957" t="str">
            <v>Berlanjut ke halaman berikut</v>
          </cell>
          <cell r="N957" t="str">
            <v>yang dibayar dari kontrak) dan biaya-biaya lainnya.</v>
          </cell>
        </row>
        <row r="958">
          <cell r="A958" t="str">
            <v>ITEM PEMBAYARAN NO.</v>
          </cell>
          <cell r="D958" t="str">
            <v>:  4.2 (6)</v>
          </cell>
          <cell r="J958" t="str">
            <v>Analisa EI-426</v>
          </cell>
        </row>
        <row r="959">
          <cell r="A959" t="str">
            <v xml:space="preserve">JENIS PEKERJAAN                                  </v>
          </cell>
          <cell r="D959" t="str">
            <v>:  Aspal Utk. Pekerjaan Pelaburan</v>
          </cell>
        </row>
        <row r="960">
          <cell r="A960" t="str">
            <v>SATUAN PEMBAYARAN</v>
          </cell>
          <cell r="D960" t="str">
            <v>:  LITER</v>
          </cell>
          <cell r="J960" t="str">
            <v xml:space="preserve">         URAIAN ANALISA HARGA SATUAN</v>
          </cell>
        </row>
        <row r="961">
          <cell r="J961" t="str">
            <v>Lanjutan</v>
          </cell>
        </row>
        <row r="963">
          <cell r="A963" t="str">
            <v>No.</v>
          </cell>
          <cell r="C963" t="str">
            <v>U R A I A N</v>
          </cell>
          <cell r="G963" t="str">
            <v>KODE</v>
          </cell>
          <cell r="H963" t="str">
            <v>KOEF.</v>
          </cell>
          <cell r="I963" t="str">
            <v>SATUAN</v>
          </cell>
          <cell r="J963" t="str">
            <v>KETERANGAN</v>
          </cell>
        </row>
        <row r="966">
          <cell r="A966" t="str">
            <v>2.c.</v>
          </cell>
          <cell r="C966" t="str">
            <v>DUMP TRUCK (DT)</v>
          </cell>
          <cell r="G966" t="str">
            <v>(E08)</v>
          </cell>
        </row>
        <row r="967">
          <cell r="C967" t="str">
            <v>Sebagai alat pengangkut bahan dilokasi pekerjaan</v>
          </cell>
        </row>
        <row r="968">
          <cell r="C968" t="str">
            <v>Dump Truck melayani alat Asphalt Sprayer.</v>
          </cell>
        </row>
        <row r="969">
          <cell r="C969" t="str">
            <v>Kap.Prod. / jam = sama dengan Asphalt Sprayer</v>
          </cell>
          <cell r="G969" t="str">
            <v>Q3</v>
          </cell>
          <cell r="H969">
            <v>352.75</v>
          </cell>
          <cell r="I969" t="str">
            <v>liter</v>
          </cell>
        </row>
        <row r="971">
          <cell r="C971" t="str">
            <v>Koefisien Alat / Ltr</v>
          </cell>
          <cell r="D971" t="str">
            <v xml:space="preserve"> = 1 : Q3</v>
          </cell>
          <cell r="G971" t="str">
            <v>(E08)</v>
          </cell>
          <cell r="H971">
            <v>2.8348688873139618E-3</v>
          </cell>
          <cell r="I971" t="str">
            <v>Jam</v>
          </cell>
        </row>
        <row r="973">
          <cell r="A973" t="str">
            <v>3.</v>
          </cell>
          <cell r="C973" t="str">
            <v>TENAGA</v>
          </cell>
        </row>
        <row r="974">
          <cell r="C974" t="str">
            <v>Produksi menentukan : ASPHALT SPRAYER</v>
          </cell>
          <cell r="G974" t="str">
            <v>Q1</v>
          </cell>
          <cell r="H974">
            <v>352.75</v>
          </cell>
          <cell r="I974" t="str">
            <v>Ltr/Jam</v>
          </cell>
        </row>
        <row r="975">
          <cell r="C975" t="str">
            <v>Produksi / hari  =  Tk x Q1</v>
          </cell>
          <cell r="G975" t="str">
            <v>Qt</v>
          </cell>
          <cell r="H975">
            <v>2469.25</v>
          </cell>
          <cell r="I975" t="str">
            <v>Liter</v>
          </cell>
        </row>
        <row r="976">
          <cell r="C976" t="str">
            <v>Kebutuhan tenaga :</v>
          </cell>
        </row>
        <row r="977">
          <cell r="D977" t="str">
            <v>- Pekerja</v>
          </cell>
          <cell r="G977" t="str">
            <v>P</v>
          </cell>
          <cell r="H977">
            <v>10</v>
          </cell>
          <cell r="I977" t="str">
            <v>orang</v>
          </cell>
        </row>
        <row r="978">
          <cell r="D978" t="str">
            <v>- Mandor</v>
          </cell>
          <cell r="G978" t="str">
            <v>M</v>
          </cell>
          <cell r="H978">
            <v>1</v>
          </cell>
          <cell r="I978" t="str">
            <v>orang</v>
          </cell>
        </row>
        <row r="980">
          <cell r="C980" t="str">
            <v>Koefisien Tenaga / Ltr     :</v>
          </cell>
        </row>
        <row r="981">
          <cell r="D981" t="str">
            <v>- Pekerja</v>
          </cell>
          <cell r="E981" t="str">
            <v>= (Tk x P) / Qt</v>
          </cell>
          <cell r="G981" t="str">
            <v>(L01)</v>
          </cell>
          <cell r="H981">
            <v>2.8348688873139617E-2</v>
          </cell>
          <cell r="I981" t="str">
            <v>Jam</v>
          </cell>
        </row>
        <row r="982">
          <cell r="D982" t="str">
            <v>- Mandor</v>
          </cell>
          <cell r="E982" t="str">
            <v>= (Tk x M) / Qt</v>
          </cell>
          <cell r="G982" t="str">
            <v>(L03)</v>
          </cell>
          <cell r="H982">
            <v>2.8348688873139618E-3</v>
          </cell>
          <cell r="I982" t="str">
            <v>Jam</v>
          </cell>
        </row>
        <row r="984">
          <cell r="A984" t="str">
            <v>4.</v>
          </cell>
          <cell r="C984" t="str">
            <v>HARGA DASAR SATUAN UPAH, BAHAN DAN ALAT</v>
          </cell>
        </row>
        <row r="985">
          <cell r="C985" t="str">
            <v>Lihat lampiran.</v>
          </cell>
        </row>
        <row r="987">
          <cell r="A987" t="str">
            <v>5.</v>
          </cell>
          <cell r="C987" t="str">
            <v>ANALISA HARGA SATUAN PEKERJAAN</v>
          </cell>
        </row>
        <row r="988">
          <cell r="C988" t="str">
            <v>Lihat perhitungan dalam FORMULIR STANDAR UNTUK</v>
          </cell>
        </row>
        <row r="989">
          <cell r="C989" t="str">
            <v>PEREKEMAN ANALISA MASING-MASING HARGA</v>
          </cell>
        </row>
        <row r="990">
          <cell r="C990" t="str">
            <v>SATUAN.</v>
          </cell>
        </row>
        <row r="991">
          <cell r="C991" t="str">
            <v>Didapat Harga Satuan Pekerjaan :</v>
          </cell>
        </row>
        <row r="993">
          <cell r="C993" t="str">
            <v xml:space="preserve">Rp.  </v>
          </cell>
          <cell r="D993">
            <v>3399.2352442685237</v>
          </cell>
          <cell r="E993" t="str">
            <v xml:space="preserve"> / Liter</v>
          </cell>
        </row>
        <row r="996">
          <cell r="A996" t="str">
            <v>6.</v>
          </cell>
          <cell r="C996" t="str">
            <v>WAKTU PELAKSANAAN YANG DIPERLUKAN</v>
          </cell>
        </row>
        <row r="997">
          <cell r="C997" t="str">
            <v>Waktu pelaksanaan</v>
          </cell>
          <cell r="D997" t="str">
            <v>:  . . . . . . .  bulan</v>
          </cell>
        </row>
        <row r="999">
          <cell r="A999" t="str">
            <v>7.</v>
          </cell>
          <cell r="C999" t="str">
            <v>VOLUME PEKERJAAN YANG DIPERLUKAN</v>
          </cell>
        </row>
        <row r="1000">
          <cell r="C1000" t="str">
            <v>Volume pekerjaan  :</v>
          </cell>
          <cell r="D1000">
            <v>0</v>
          </cell>
          <cell r="E1000" t="str">
            <v>Liter</v>
          </cell>
        </row>
        <row r="1015">
          <cell r="C1015">
            <v>0</v>
          </cell>
        </row>
        <row r="1017">
          <cell r="A1017" t="str">
            <v>ITEM PEMBAYARAN NO.</v>
          </cell>
          <cell r="D1017" t="str">
            <v>:  4.2 (7)</v>
          </cell>
          <cell r="J1017" t="str">
            <v>Analisa EI-427</v>
          </cell>
          <cell r="T1017" t="str">
            <v>Analisa EI-427</v>
          </cell>
        </row>
        <row r="1018">
          <cell r="A1018" t="str">
            <v>JENIS PEKERJAAN</v>
          </cell>
          <cell r="D1018" t="str">
            <v>:  Lapis Resap Pengikat</v>
          </cell>
        </row>
        <row r="1019">
          <cell r="A1019" t="str">
            <v>SATUAN PEMBAYARAN</v>
          </cell>
          <cell r="D1019" t="str">
            <v>:  LITER</v>
          </cell>
          <cell r="J1019" t="str">
            <v xml:space="preserve">         URAIAN ANALISA HARGA SATUAN</v>
          </cell>
          <cell r="L1019" t="str">
            <v>FORMULIR STANDAR UNTUK</v>
          </cell>
        </row>
        <row r="1020">
          <cell r="L1020" t="str">
            <v>PEREKAMAN ANALISA MASING-MASING HARGA SATUAN</v>
          </cell>
        </row>
        <row r="1021">
          <cell r="L1021">
            <v>0</v>
          </cell>
        </row>
        <row r="1022">
          <cell r="A1022" t="str">
            <v>No.</v>
          </cell>
          <cell r="C1022" t="str">
            <v>U R A I A N</v>
          </cell>
          <cell r="G1022" t="str">
            <v>KODE</v>
          </cell>
          <cell r="H1022" t="str">
            <v>KOEF.</v>
          </cell>
          <cell r="I1022" t="str">
            <v>SATUAN</v>
          </cell>
          <cell r="J1022" t="str">
            <v>KETERANGAN</v>
          </cell>
        </row>
        <row r="1024">
          <cell r="L1024" t="str">
            <v>PROYEK</v>
          </cell>
          <cell r="O1024" t="str">
            <v>:</v>
          </cell>
        </row>
        <row r="1025">
          <cell r="A1025" t="str">
            <v>I.</v>
          </cell>
          <cell r="C1025" t="str">
            <v>ASUMSI</v>
          </cell>
          <cell r="L1025" t="str">
            <v>No. PAKET KONTRAK</v>
          </cell>
          <cell r="O1025" t="str">
            <v>:</v>
          </cell>
        </row>
        <row r="1026">
          <cell r="A1026">
            <v>1</v>
          </cell>
          <cell r="C1026" t="str">
            <v>Menggunakan alat berat (cara mekanik)</v>
          </cell>
          <cell r="L1026" t="str">
            <v>NAMA PAKET</v>
          </cell>
          <cell r="O1026" t="str">
            <v>:</v>
          </cell>
        </row>
        <row r="1027">
          <cell r="A1027">
            <v>2</v>
          </cell>
          <cell r="C1027" t="str">
            <v>Lokasi pekerjaan : sepanjang jalan</v>
          </cell>
          <cell r="L1027" t="str">
            <v>PROP / KAB / KODYA</v>
          </cell>
          <cell r="O1027" t="str">
            <v>:</v>
          </cell>
        </row>
        <row r="1028">
          <cell r="A1028">
            <v>3</v>
          </cell>
          <cell r="C1028" t="str">
            <v>Jarak rata-rata Base Camp ke lokasi pekerjaan</v>
          </cell>
          <cell r="G1028" t="str">
            <v>L</v>
          </cell>
          <cell r="H1028">
            <v>8.7249999999999996</v>
          </cell>
          <cell r="I1028" t="str">
            <v>KM</v>
          </cell>
          <cell r="L1028" t="str">
            <v>ITEM PEMBAYARAN NO.</v>
          </cell>
          <cell r="O1028" t="str">
            <v>:  4.2 (7)</v>
          </cell>
          <cell r="R1028" t="str">
            <v>PERKIRAAN VOL. PEK.</v>
          </cell>
          <cell r="T1028" t="str">
            <v>:</v>
          </cell>
          <cell r="U1028">
            <v>1</v>
          </cell>
        </row>
        <row r="1029">
          <cell r="A1029">
            <v>4</v>
          </cell>
          <cell r="C1029" t="str">
            <v>Jam kerja efektif per-hari</v>
          </cell>
          <cell r="G1029" t="str">
            <v>Tk</v>
          </cell>
          <cell r="H1029">
            <v>7</v>
          </cell>
          <cell r="I1029" t="str">
            <v>Jam</v>
          </cell>
          <cell r="L1029" t="str">
            <v>JENIS PEKERJAAN</v>
          </cell>
          <cell r="O1029" t="str">
            <v>:  Lapis Resap Pengikat</v>
          </cell>
          <cell r="R1029" t="str">
            <v>TOTAL HARGA (Rp.)</v>
          </cell>
          <cell r="T1029" t="str">
            <v>:</v>
          </cell>
          <cell r="U1029">
            <v>305360.27</v>
          </cell>
        </row>
        <row r="1030">
          <cell r="A1030">
            <v>5</v>
          </cell>
          <cell r="C1030" t="str">
            <v>Faktor kehilangan bahan</v>
          </cell>
          <cell r="G1030" t="str">
            <v>Fh</v>
          </cell>
          <cell r="H1030">
            <v>1.1000000000000001</v>
          </cell>
          <cell r="I1030" t="str">
            <v>-</v>
          </cell>
          <cell r="L1030" t="str">
            <v>SATUAN PEMBAYARAN</v>
          </cell>
          <cell r="O1030" t="str">
            <v>:  LITER</v>
          </cell>
          <cell r="R1030" t="str">
            <v>% THD. BIAYA PROYEK</v>
          </cell>
          <cell r="T1030" t="str">
            <v>:</v>
          </cell>
          <cell r="U1030" t="e">
            <v>#DIV/0!</v>
          </cell>
        </row>
        <row r="1031">
          <cell r="A1031">
            <v>6</v>
          </cell>
          <cell r="C1031" t="str">
            <v>Komposisi campuran :</v>
          </cell>
        </row>
        <row r="1032">
          <cell r="C1032" t="str">
            <v>- Aspal AC-10 atau AC-20</v>
          </cell>
          <cell r="G1032" t="str">
            <v>As</v>
          </cell>
          <cell r="H1032">
            <v>56</v>
          </cell>
          <cell r="I1032" t="str">
            <v>%</v>
          </cell>
          <cell r="J1032" t="str">
            <v xml:space="preserve"> 100 bagian</v>
          </cell>
        </row>
        <row r="1033">
          <cell r="C1033" t="str">
            <v>- Minyak Flux / Pencair</v>
          </cell>
          <cell r="G1033" t="str">
            <v>K</v>
          </cell>
          <cell r="H1033">
            <v>44</v>
          </cell>
          <cell r="I1033" t="str">
            <v>%</v>
          </cell>
          <cell r="J1033" t="str">
            <v xml:space="preserve"> 80   bagian</v>
          </cell>
          <cell r="Q1033" t="str">
            <v>PERKIRAAN</v>
          </cell>
          <cell r="R1033" t="str">
            <v>HARGA</v>
          </cell>
          <cell r="S1033" t="str">
            <v>JUMLAH</v>
          </cell>
        </row>
        <row r="1034">
          <cell r="A1034">
            <v>7</v>
          </cell>
          <cell r="C1034" t="str">
            <v>Berat jenis bahan :</v>
          </cell>
          <cell r="L1034" t="str">
            <v>NO.</v>
          </cell>
          <cell r="N1034" t="str">
            <v>KOMPONEN</v>
          </cell>
          <cell r="P1034" t="str">
            <v>SATUAN</v>
          </cell>
          <cell r="Q1034" t="str">
            <v>KUANTITAS</v>
          </cell>
          <cell r="R1034" t="str">
            <v>SATUAN</v>
          </cell>
          <cell r="S1034" t="str">
            <v>HARGA</v>
          </cell>
        </row>
        <row r="1035">
          <cell r="C1035" t="str">
            <v>- Aspal AC-10 atau AC-20</v>
          </cell>
          <cell r="G1035" t="str">
            <v>D1</v>
          </cell>
          <cell r="H1035">
            <v>1.03</v>
          </cell>
          <cell r="I1035" t="str">
            <v>Kg / liter</v>
          </cell>
          <cell r="R1035" t="str">
            <v>(Rp.)</v>
          </cell>
          <cell r="S1035" t="str">
            <v>(Rp.)</v>
          </cell>
        </row>
        <row r="1036">
          <cell r="C1036" t="str">
            <v>- Minyak Flux / Pencair</v>
          </cell>
          <cell r="G1036" t="str">
            <v>D2</v>
          </cell>
          <cell r="H1036">
            <v>0.8</v>
          </cell>
          <cell r="I1036" t="str">
            <v>Kg / liter</v>
          </cell>
        </row>
        <row r="1037">
          <cell r="A1037">
            <v>8</v>
          </cell>
          <cell r="C1037" t="str">
            <v>Bahan dasar (aspal &amp; minyak pencair) semuanya</v>
          </cell>
        </row>
        <row r="1038">
          <cell r="C1038" t="str">
            <v>diterima di lokasi pekerjaan</v>
          </cell>
          <cell r="L1038" t="str">
            <v>A.</v>
          </cell>
          <cell r="N1038" t="str">
            <v>TENAGA</v>
          </cell>
        </row>
        <row r="1040">
          <cell r="A1040" t="str">
            <v>II.</v>
          </cell>
          <cell r="C1040" t="str">
            <v>URUTAN KERJA</v>
          </cell>
          <cell r="L1040" t="str">
            <v>1.</v>
          </cell>
          <cell r="N1040" t="str">
            <v>Pekerja</v>
          </cell>
          <cell r="O1040" t="str">
            <v>(L01)</v>
          </cell>
          <cell r="P1040" t="str">
            <v>Jam</v>
          </cell>
          <cell r="Q1040">
            <v>2.8348688873139617E-2</v>
          </cell>
          <cell r="R1040">
            <v>2857.14</v>
          </cell>
          <cell r="U1040">
            <v>80.996172927002121</v>
          </cell>
        </row>
        <row r="1041">
          <cell r="A1041">
            <v>1</v>
          </cell>
          <cell r="C1041" t="str">
            <v>Aspal dan Minyak Flux dicampur dan dipanaskan</v>
          </cell>
          <cell r="L1041" t="str">
            <v>2.</v>
          </cell>
          <cell r="N1041" t="str">
            <v>Mandor</v>
          </cell>
          <cell r="O1041" t="str">
            <v>(L03)</v>
          </cell>
          <cell r="P1041" t="str">
            <v>Jam</v>
          </cell>
          <cell r="Q1041">
            <v>5.6697377746279237E-3</v>
          </cell>
          <cell r="R1041">
            <v>3214.29</v>
          </cell>
          <cell r="U1041">
            <v>18.224181431608788</v>
          </cell>
        </row>
        <row r="1042">
          <cell r="C1042" t="str">
            <v>sehingga menjadi campuran aspal cair</v>
          </cell>
        </row>
        <row r="1043">
          <cell r="A1043">
            <v>2</v>
          </cell>
          <cell r="C1043" t="str">
            <v>Permukaan yang akan dilapis dibersihkan dari debu</v>
          </cell>
        </row>
        <row r="1044">
          <cell r="C1044" t="str">
            <v>dan kotoran dengan Air Compressor</v>
          </cell>
          <cell r="Q1044" t="str">
            <v xml:space="preserve">JUMLAH HARGA TENAGA   </v>
          </cell>
          <cell r="U1044">
            <v>99.220354358610905</v>
          </cell>
        </row>
        <row r="1045">
          <cell r="A1045">
            <v>3</v>
          </cell>
          <cell r="C1045" t="str">
            <v>Campuran aspal cair disemprotkan dengan Asphalt</v>
          </cell>
        </row>
        <row r="1046">
          <cell r="C1046" t="str">
            <v>Sprayer ke atas permukaan yang akan dilapis.</v>
          </cell>
          <cell r="L1046" t="str">
            <v>B.</v>
          </cell>
          <cell r="N1046" t="str">
            <v>BAHAN</v>
          </cell>
        </row>
        <row r="1047">
          <cell r="A1047">
            <v>4</v>
          </cell>
          <cell r="C1047" t="str">
            <v>Angkutan Aspal &amp; Minyak Flux menggunakan Dump</v>
          </cell>
        </row>
        <row r="1048">
          <cell r="C1048" t="str">
            <v>Truck</v>
          </cell>
          <cell r="L1048" t="str">
            <v>1.</v>
          </cell>
          <cell r="N1048" t="str">
            <v>Aspal</v>
          </cell>
          <cell r="O1048" t="str">
            <v>(M10)</v>
          </cell>
          <cell r="P1048" t="str">
            <v>Kg</v>
          </cell>
          <cell r="Q1048">
            <v>0.63448000000000015</v>
          </cell>
          <cell r="R1048">
            <v>2086.6280000000002</v>
          </cell>
          <cell r="U1048">
            <v>1323.9237334400004</v>
          </cell>
        </row>
        <row r="1049">
          <cell r="L1049" t="str">
            <v>2.</v>
          </cell>
          <cell r="N1049" t="str">
            <v>Kerosene</v>
          </cell>
          <cell r="O1049" t="str">
            <v>(M11)</v>
          </cell>
          <cell r="P1049" t="str">
            <v>liter</v>
          </cell>
          <cell r="Q1049">
            <v>0.48400000000000004</v>
          </cell>
          <cell r="R1049">
            <v>1650</v>
          </cell>
          <cell r="U1049">
            <v>798.6</v>
          </cell>
        </row>
        <row r="1050">
          <cell r="A1050" t="str">
            <v>III.</v>
          </cell>
          <cell r="C1050" t="str">
            <v>PEMAKAIAN BAHAN, ALAT DAN TENAGA</v>
          </cell>
        </row>
        <row r="1052">
          <cell r="A1052" t="str">
            <v xml:space="preserve">   1.</v>
          </cell>
          <cell r="C1052" t="str">
            <v>BAHAN</v>
          </cell>
        </row>
        <row r="1053">
          <cell r="C1053" t="str">
            <v>Untuk mendapatkan 1 liter Lapis Resap Pengikat</v>
          </cell>
        </row>
        <row r="1054">
          <cell r="C1054" t="str">
            <v>diperlukan :</v>
          </cell>
          <cell r="D1054" t="str">
            <v>( 1 liter x Fh )</v>
          </cell>
          <cell r="G1054" t="str">
            <v>PC</v>
          </cell>
          <cell r="H1054">
            <v>1.1000000000000001</v>
          </cell>
          <cell r="I1054" t="str">
            <v>liter</v>
          </cell>
          <cell r="J1054" t="str">
            <v xml:space="preserve"> Campuran</v>
          </cell>
          <cell r="Q1054" t="str">
            <v xml:space="preserve">JUMLAH HARGA BAHAN   </v>
          </cell>
          <cell r="U1054">
            <v>2122.5237334400003</v>
          </cell>
        </row>
        <row r="1056">
          <cell r="A1056" t="str">
            <v xml:space="preserve">   1.a.</v>
          </cell>
          <cell r="C1056" t="str">
            <v>Aspal</v>
          </cell>
          <cell r="D1056" t="str">
            <v>=   As x PC x D1</v>
          </cell>
          <cell r="G1056" t="str">
            <v>(M10)</v>
          </cell>
          <cell r="H1056">
            <v>0.63448000000000015</v>
          </cell>
          <cell r="I1056" t="str">
            <v>Kg.</v>
          </cell>
          <cell r="L1056" t="str">
            <v>C.</v>
          </cell>
          <cell r="N1056" t="str">
            <v>PERALATAN</v>
          </cell>
        </row>
        <row r="1057">
          <cell r="A1057" t="str">
            <v xml:space="preserve">   1.b.</v>
          </cell>
          <cell r="C1057" t="str">
            <v>Minyak Flux</v>
          </cell>
          <cell r="D1057" t="str">
            <v>=   K x PC</v>
          </cell>
          <cell r="G1057" t="str">
            <v>(M11)</v>
          </cell>
          <cell r="H1057">
            <v>0.48400000000000004</v>
          </cell>
          <cell r="I1057" t="str">
            <v>liter</v>
          </cell>
        </row>
        <row r="1058">
          <cell r="L1058" t="str">
            <v>1.</v>
          </cell>
          <cell r="N1058" t="str">
            <v>Asphalt Sprayer  (E03)</v>
          </cell>
          <cell r="P1058" t="str">
            <v>Jam</v>
          </cell>
          <cell r="Q1058">
            <v>2.8348688873139618E-3</v>
          </cell>
          <cell r="R1058">
            <v>30575.535383788432</v>
          </cell>
          <cell r="U1058">
            <v>86.677633972468982</v>
          </cell>
        </row>
        <row r="1059">
          <cell r="A1059" t="str">
            <v xml:space="preserve">   2.</v>
          </cell>
          <cell r="C1059" t="str">
            <v>ALAT</v>
          </cell>
          <cell r="L1059" t="str">
            <v>2.</v>
          </cell>
          <cell r="N1059" t="str">
            <v>Air Compresor    (E05)</v>
          </cell>
          <cell r="P1059" t="str">
            <v>Jam</v>
          </cell>
          <cell r="Q1059">
            <v>2.0833333333333333E-3</v>
          </cell>
          <cell r="R1059">
            <v>53840.365312835944</v>
          </cell>
          <cell r="U1059">
            <v>112.16742773507488</v>
          </cell>
        </row>
        <row r="1060">
          <cell r="A1060" t="str">
            <v xml:space="preserve">   2.a.</v>
          </cell>
          <cell r="C1060" t="str">
            <v>ASPHALT SPRAYER</v>
          </cell>
          <cell r="G1060" t="str">
            <v>(E03)</v>
          </cell>
          <cell r="L1060" t="str">
            <v>3.</v>
          </cell>
          <cell r="N1060" t="str">
            <v>Dump Truck</v>
          </cell>
          <cell r="O1060" t="str">
            <v>(E08)</v>
          </cell>
          <cell r="P1060" t="str">
            <v>Jam</v>
          </cell>
          <cell r="Q1060">
            <v>2.8348688873139618E-3</v>
          </cell>
          <cell r="R1060">
            <v>153645.58193291764</v>
          </cell>
          <cell r="U1060">
            <v>435.56507989487642</v>
          </cell>
        </row>
        <row r="1061">
          <cell r="C1061" t="str">
            <v>Kapasitas alat</v>
          </cell>
          <cell r="G1061" t="str">
            <v>V</v>
          </cell>
          <cell r="H1061">
            <v>850</v>
          </cell>
          <cell r="I1061" t="str">
            <v>liter</v>
          </cell>
        </row>
        <row r="1062">
          <cell r="C1062" t="str">
            <v>Faktor efisiensi alat</v>
          </cell>
          <cell r="G1062" t="str">
            <v>Fa</v>
          </cell>
          <cell r="H1062">
            <v>0.83</v>
          </cell>
          <cell r="I1062" t="str">
            <v>-</v>
          </cell>
        </row>
        <row r="1063">
          <cell r="C1063" t="str">
            <v>Waktu Siklus (termasuk proses pemanasan)</v>
          </cell>
          <cell r="G1063" t="str">
            <v>Ts</v>
          </cell>
          <cell r="H1063">
            <v>2</v>
          </cell>
          <cell r="I1063" t="str">
            <v>Jam</v>
          </cell>
        </row>
        <row r="1065">
          <cell r="C1065" t="str">
            <v>Kap. Prod. / jam =</v>
          </cell>
          <cell r="D1065" t="str">
            <v>V x Fa</v>
          </cell>
          <cell r="G1065" t="str">
            <v>Q1</v>
          </cell>
          <cell r="H1065">
            <v>352.75</v>
          </cell>
          <cell r="I1065" t="str">
            <v>liter</v>
          </cell>
        </row>
        <row r="1066">
          <cell r="D1066" t="str">
            <v>Ts</v>
          </cell>
          <cell r="Q1066" t="str">
            <v xml:space="preserve">JUMLAH HARGA PERALATAN   </v>
          </cell>
          <cell r="U1066">
            <v>634.41014160242025</v>
          </cell>
        </row>
        <row r="1067">
          <cell r="C1067" t="str">
            <v>Koefisien Alat / Ltr</v>
          </cell>
          <cell r="D1067" t="str">
            <v xml:space="preserve"> =  1  :  Q1</v>
          </cell>
          <cell r="G1067" t="str">
            <v>(E03)</v>
          </cell>
          <cell r="H1067">
            <v>2.8348688873139618E-3</v>
          </cell>
          <cell r="I1067" t="str">
            <v>Jam</v>
          </cell>
        </row>
        <row r="1068">
          <cell r="L1068" t="str">
            <v>D.</v>
          </cell>
          <cell r="N1068" t="str">
            <v>JUMLAH HARGA TENAGA, BAHAN DAN PERALATAN  ( A + B + C )</v>
          </cell>
          <cell r="U1068">
            <v>2856.1542294010314</v>
          </cell>
        </row>
        <row r="1069">
          <cell r="A1069" t="str">
            <v xml:space="preserve">   2.b.</v>
          </cell>
          <cell r="C1069" t="str">
            <v>AIR COMPRESSOR</v>
          </cell>
          <cell r="G1069" t="str">
            <v>(E05)</v>
          </cell>
          <cell r="L1069" t="str">
            <v>E.</v>
          </cell>
          <cell r="N1069" t="str">
            <v>OVERHEAD &amp; PROFIT</v>
          </cell>
          <cell r="P1069">
            <v>10</v>
          </cell>
          <cell r="Q1069" t="str">
            <v>%  x  D</v>
          </cell>
          <cell r="U1069">
            <v>285.61542294010314</v>
          </cell>
        </row>
        <row r="1070">
          <cell r="C1070" t="str">
            <v xml:space="preserve">Kapasitas alat   -----&gt;&gt;   diambil </v>
          </cell>
          <cell r="G1070" t="str">
            <v>V</v>
          </cell>
          <cell r="H1070">
            <v>600</v>
          </cell>
          <cell r="I1070" t="str">
            <v>M2 / Jam</v>
          </cell>
          <cell r="L1070" t="str">
            <v>F.</v>
          </cell>
          <cell r="N1070" t="str">
            <v>HARGA SATUAN PEKERJAAN  ( D + E )</v>
          </cell>
          <cell r="U1070">
            <v>3141.7696523411346</v>
          </cell>
        </row>
        <row r="1071">
          <cell r="C1071" t="str">
            <v>Aplikasi Lapis Resap Pengikat rata-rata (Spesifikasi)</v>
          </cell>
          <cell r="G1071" t="str">
            <v>Ap</v>
          </cell>
          <cell r="H1071">
            <v>0.8</v>
          </cell>
          <cell r="I1071" t="str">
            <v>liter / M2</v>
          </cell>
          <cell r="L1071" t="str">
            <v>Note: 1</v>
          </cell>
          <cell r="N1071" t="str">
            <v>SATUAN dapat berdasarkan atas jam operasi untuk Tenaga Kerja dan Peralatan, volume dan/atau ukuran</v>
          </cell>
        </row>
        <row r="1072">
          <cell r="N1072" t="str">
            <v>berat untuk bahan-bahan.</v>
          </cell>
        </row>
        <row r="1073">
          <cell r="C1073" t="str">
            <v>Kap. Prod. / jam =</v>
          </cell>
          <cell r="D1073" t="str">
            <v>( V x Ap )</v>
          </cell>
          <cell r="G1073" t="str">
            <v>Q2</v>
          </cell>
          <cell r="H1073">
            <v>480</v>
          </cell>
          <cell r="I1073" t="str">
            <v>liter</v>
          </cell>
          <cell r="L1073">
            <v>2</v>
          </cell>
          <cell r="N1073" t="str">
            <v>Kuantitas satuan adalah kuantitas setiap komponen untuk menyelesaikan satu satuan pekerjaan dari nomor</v>
          </cell>
        </row>
        <row r="1074">
          <cell r="N1074" t="str">
            <v>mata pembayaran.</v>
          </cell>
        </row>
        <row r="1075">
          <cell r="C1075" t="str">
            <v>Koefisien Alat / Ltr</v>
          </cell>
          <cell r="D1075" t="str">
            <v xml:space="preserve"> =  1  :  Q2</v>
          </cell>
          <cell r="G1075" t="str">
            <v>(E05)</v>
          </cell>
          <cell r="H1075">
            <v>2.0833333333333333E-3</v>
          </cell>
          <cell r="I1075" t="str">
            <v>Jam</v>
          </cell>
          <cell r="L1075">
            <v>3</v>
          </cell>
          <cell r="N1075" t="str">
            <v>Biaya satuan untuk peralatan sudah termasuk bahan bakar, bahan habis dipakai dan operator.</v>
          </cell>
        </row>
        <row r="1076">
          <cell r="L1076">
            <v>4</v>
          </cell>
          <cell r="N1076" t="str">
            <v>Biaya satuan sudah termasuk pengeluaran untuk seluruh pajak yang berkaitan (tetapi tidak termasuk PPN</v>
          </cell>
        </row>
        <row r="1077">
          <cell r="J1077" t="str">
            <v>Berlanjut ke halaman berikut</v>
          </cell>
          <cell r="N1077" t="str">
            <v>yang dibayar dari kontrak) dan biaya-biaya lainnya.</v>
          </cell>
        </row>
        <row r="1078">
          <cell r="A1078" t="str">
            <v>ITEM PEMBAYARAN NO.</v>
          </cell>
          <cell r="D1078" t="str">
            <v>:  4.2 (7)</v>
          </cell>
          <cell r="J1078" t="str">
            <v>Analisa EI-427</v>
          </cell>
        </row>
        <row r="1079">
          <cell r="A1079" t="str">
            <v>JENIS PEKERJAAN</v>
          </cell>
          <cell r="D1079" t="str">
            <v>:  Lapis Resap Pengikat</v>
          </cell>
        </row>
        <row r="1080">
          <cell r="A1080" t="str">
            <v>SATUAN PEMBAYARAN</v>
          </cell>
          <cell r="D1080" t="str">
            <v>:  LITER</v>
          </cell>
          <cell r="J1080" t="str">
            <v xml:space="preserve">         URAIAN ANALISA HARGA SATUAN</v>
          </cell>
        </row>
        <row r="1081">
          <cell r="J1081" t="str">
            <v>Lanjutan</v>
          </cell>
        </row>
        <row r="1083">
          <cell r="A1083" t="str">
            <v>No.</v>
          </cell>
          <cell r="C1083" t="str">
            <v>U R A I A N</v>
          </cell>
          <cell r="G1083" t="str">
            <v>KODE</v>
          </cell>
          <cell r="H1083" t="str">
            <v>KOEF.</v>
          </cell>
          <cell r="I1083" t="str">
            <v>SATUAN</v>
          </cell>
          <cell r="J1083" t="str">
            <v>KETERANGAN</v>
          </cell>
        </row>
        <row r="1086">
          <cell r="A1086" t="str">
            <v xml:space="preserve">   2.c.</v>
          </cell>
          <cell r="C1086" t="str">
            <v>DUMP TRUCK</v>
          </cell>
          <cell r="G1086" t="str">
            <v>(E08)</v>
          </cell>
        </row>
        <row r="1087">
          <cell r="C1087" t="str">
            <v>Sebagai alat pengangkut bahan di lokasi pekerjaan,</v>
          </cell>
        </row>
        <row r="1088">
          <cell r="C1088" t="str">
            <v>Dump Truck melayani alat Asphalt Sprayer.</v>
          </cell>
        </row>
        <row r="1089">
          <cell r="C1089" t="str">
            <v>Kap. Prod. / jam =</v>
          </cell>
          <cell r="D1089" t="str">
            <v>sama dengan Asphalt Sprayer</v>
          </cell>
          <cell r="G1089" t="str">
            <v>Q3</v>
          </cell>
          <cell r="H1089">
            <v>352.75</v>
          </cell>
          <cell r="I1089" t="str">
            <v>liter</v>
          </cell>
        </row>
        <row r="1091">
          <cell r="C1091" t="str">
            <v>Koefisien Alat / Ltr</v>
          </cell>
          <cell r="D1091" t="str">
            <v xml:space="preserve"> =  1  :  Q3</v>
          </cell>
          <cell r="G1091" t="str">
            <v>(E08)</v>
          </cell>
          <cell r="H1091">
            <v>2.8348688873139618E-3</v>
          </cell>
          <cell r="I1091" t="str">
            <v>Jam</v>
          </cell>
        </row>
        <row r="1093">
          <cell r="A1093" t="str">
            <v xml:space="preserve">   3.</v>
          </cell>
          <cell r="C1093" t="str">
            <v>TENAGA</v>
          </cell>
        </row>
        <row r="1094">
          <cell r="C1094" t="str">
            <v>Produksi menentukan : ASPHALT SPRAYER</v>
          </cell>
          <cell r="G1094" t="str">
            <v>Q4</v>
          </cell>
          <cell r="H1094">
            <v>352.75</v>
          </cell>
          <cell r="I1094" t="str">
            <v>liter</v>
          </cell>
        </row>
        <row r="1095">
          <cell r="C1095" t="str">
            <v>Produksi Lapis Resap Pengikat / hari  =  Tk x Q4</v>
          </cell>
          <cell r="G1095" t="str">
            <v>Qt</v>
          </cell>
          <cell r="H1095">
            <v>2469.25</v>
          </cell>
          <cell r="I1095" t="str">
            <v>liter</v>
          </cell>
        </row>
        <row r="1096">
          <cell r="C1096" t="str">
            <v>Kebutuhan tenaga :</v>
          </cell>
        </row>
        <row r="1097">
          <cell r="D1097" t="str">
            <v>- Pekerja</v>
          </cell>
          <cell r="G1097" t="str">
            <v>P</v>
          </cell>
          <cell r="H1097">
            <v>10</v>
          </cell>
          <cell r="I1097" t="str">
            <v>orang</v>
          </cell>
        </row>
        <row r="1098">
          <cell r="D1098" t="str">
            <v>- Mandor</v>
          </cell>
          <cell r="G1098" t="str">
            <v>M</v>
          </cell>
          <cell r="H1098">
            <v>2</v>
          </cell>
          <cell r="I1098" t="str">
            <v>orang</v>
          </cell>
        </row>
        <row r="1100">
          <cell r="C1100" t="str">
            <v>Koefisien tenaga / liter   :</v>
          </cell>
        </row>
        <row r="1101">
          <cell r="D1101" t="str">
            <v>- Pekerja</v>
          </cell>
          <cell r="E1101" t="str">
            <v>= (Tk x P) : Qt</v>
          </cell>
          <cell r="G1101" t="str">
            <v>(L01)</v>
          </cell>
          <cell r="H1101">
            <v>2.8348688873139617E-2</v>
          </cell>
          <cell r="I1101" t="str">
            <v>Jam</v>
          </cell>
        </row>
        <row r="1102">
          <cell r="D1102" t="str">
            <v>- Mandor</v>
          </cell>
          <cell r="E1102" t="str">
            <v>= (Tk x M) : Qt</v>
          </cell>
          <cell r="G1102" t="str">
            <v>(L03)</v>
          </cell>
          <cell r="H1102">
            <v>5.6697377746279237E-3</v>
          </cell>
          <cell r="I1102" t="str">
            <v>Jam</v>
          </cell>
        </row>
        <row r="1104">
          <cell r="A1104" t="str">
            <v>4.</v>
          </cell>
          <cell r="C1104" t="str">
            <v>HARGA DASAR SATUAN UPAH, BAHAN DAN ALAT</v>
          </cell>
        </row>
        <row r="1105">
          <cell r="C1105" t="str">
            <v>Lihat lampiran.</v>
          </cell>
        </row>
        <row r="1107">
          <cell r="A1107" t="str">
            <v>5.</v>
          </cell>
          <cell r="C1107" t="str">
            <v>ANALISA HARGA SATUAN PEKERJAAN</v>
          </cell>
        </row>
        <row r="1108">
          <cell r="C1108" t="str">
            <v>Lihat perhitungan dalam FORMULIR STANDAR UNTUK</v>
          </cell>
        </row>
        <row r="1109">
          <cell r="C1109" t="str">
            <v>PEREKEMAN ANALISA MASING-MASING HARGA</v>
          </cell>
        </row>
        <row r="1110">
          <cell r="C1110" t="str">
            <v>SATUAN.</v>
          </cell>
        </row>
        <row r="1111">
          <cell r="C1111" t="str">
            <v>Didapat Harga Satuan Pekerjaan :</v>
          </cell>
        </row>
        <row r="1113">
          <cell r="C1113" t="str">
            <v xml:space="preserve">Rp.  </v>
          </cell>
          <cell r="D1113">
            <v>3141.7696523411346</v>
          </cell>
          <cell r="E1113" t="str">
            <v xml:space="preserve"> / liter.</v>
          </cell>
        </row>
        <row r="1116">
          <cell r="A1116" t="str">
            <v>6.</v>
          </cell>
          <cell r="C1116" t="str">
            <v>WAKTU PELAKSANAAN YANG DIPERLUKAN</v>
          </cell>
        </row>
        <row r="1117">
          <cell r="C1117" t="str">
            <v>Waktu pelaksanaan</v>
          </cell>
          <cell r="D1117" t="str">
            <v>:  . . . . . . .  bulan</v>
          </cell>
        </row>
        <row r="1119">
          <cell r="A1119" t="str">
            <v>7.</v>
          </cell>
          <cell r="C1119" t="str">
            <v>VOLUME PEKERJAAN YANG DIPERLUKAN</v>
          </cell>
        </row>
        <row r="1120">
          <cell r="C1120" t="str">
            <v>Volume pekerjaan  :</v>
          </cell>
          <cell r="D1120">
            <v>1</v>
          </cell>
          <cell r="E1120" t="str">
            <v>Liter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 refreshError="1">
        <row r="1">
          <cell r="A1" t="str">
            <v>ITEM PEMBAYARAN NO.</v>
          </cell>
          <cell r="D1" t="str">
            <v>:  5.1 (1)</v>
          </cell>
          <cell r="J1" t="str">
            <v>Analisa EI-511</v>
          </cell>
          <cell r="T1" t="str">
            <v>Analisa EI-511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>
            <v>0</v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 xml:space="preserve">:  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 xml:space="preserve">:  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 xml:space="preserve">:  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 xml:space="preserve">:  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5.1 (1)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</v>
          </cell>
          <cell r="T13" t="str">
            <v>:</v>
          </cell>
          <cell r="U13">
            <v>304732.36582799954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>
            <v>7.251312267724303E-3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Proporsi Campuran :</v>
          </cell>
          <cell r="D17" t="str">
            <v>- Agregat Kasar</v>
          </cell>
          <cell r="G17" t="str">
            <v>Ak</v>
          </cell>
          <cell r="H17">
            <v>55</v>
          </cell>
          <cell r="I17" t="str">
            <v>%</v>
          </cell>
          <cell r="J17" t="str">
            <v xml:space="preserve"> Gradasi harus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D18" t="str">
            <v>- Agregat Halus</v>
          </cell>
          <cell r="G18" t="str">
            <v>Ah</v>
          </cell>
          <cell r="H18">
            <v>45</v>
          </cell>
          <cell r="I18" t="str">
            <v>%</v>
          </cell>
          <cell r="J18" t="str">
            <v xml:space="preserve"> memenuhi Spec.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 t="str">
            <v>II.</v>
          </cell>
          <cell r="C19" t="str">
            <v>URUTAN KERJA</v>
          </cell>
          <cell r="R19" t="str">
            <v>(Rp.)</v>
          </cell>
          <cell r="S19" t="str">
            <v>(Rp.)</v>
          </cell>
        </row>
        <row r="20">
          <cell r="A20">
            <v>1</v>
          </cell>
          <cell r="C20" t="str">
            <v>Wheel Loader mencampur dan memuat Agregat ke</v>
          </cell>
        </row>
        <row r="21">
          <cell r="C21" t="str">
            <v>dalam Dump Truck di Base Camp</v>
          </cell>
        </row>
        <row r="22">
          <cell r="A22">
            <v>2</v>
          </cell>
          <cell r="C22" t="str">
            <v>Dump Truck mengangkut Agregat ke lokasi</v>
          </cell>
          <cell r="L22" t="str">
            <v>A.</v>
          </cell>
          <cell r="N22" t="str">
            <v>TENAGA</v>
          </cell>
        </row>
        <row r="23">
          <cell r="C23" t="str">
            <v>pekerjaan dan dihampar dengan Motor Grader</v>
          </cell>
        </row>
        <row r="24">
          <cell r="A24">
            <v>3</v>
          </cell>
          <cell r="C24" t="str">
            <v>Hamparan Agregat dibasahi dengan Water Tank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C25" t="str">
            <v>Truck sebelum dipadatkan dengan Tandem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Roller dan Pneumatic Tire Roller</v>
          </cell>
        </row>
        <row r="27">
          <cell r="A27">
            <v>4</v>
          </cell>
          <cell r="C27" t="str">
            <v>Selama pemadatan,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A30" t="str">
            <v>III.</v>
          </cell>
          <cell r="C30" t="str">
            <v>PEMAKAIAN BAHAN, ALAT DAN TENAGA</v>
          </cell>
          <cell r="L30" t="str">
            <v>B.</v>
          </cell>
          <cell r="N30" t="str">
            <v>BAHAN</v>
          </cell>
        </row>
        <row r="32">
          <cell r="A32" t="str">
            <v xml:space="preserve">   1.</v>
          </cell>
          <cell r="C32" t="str">
            <v>BAHAN</v>
          </cell>
          <cell r="L32" t="str">
            <v>1.</v>
          </cell>
          <cell r="N32" t="str">
            <v>Agregat Kasar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C33" t="str">
            <v>- Agregat Kasar</v>
          </cell>
          <cell r="D33" t="str">
            <v>=  Ak x 1 M3 x Fk</v>
          </cell>
          <cell r="G33" t="str">
            <v>M03</v>
          </cell>
          <cell r="H33">
            <v>0.66</v>
          </cell>
          <cell r="I33" t="str">
            <v>M3</v>
          </cell>
          <cell r="L33" t="str">
            <v>2.</v>
          </cell>
          <cell r="N33" t="str">
            <v>Agregat Halus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Halus</v>
          </cell>
          <cell r="D34" t="str">
            <v>=  Ah x 1 M3 x Fk</v>
          </cell>
          <cell r="G34" t="str">
            <v>M04</v>
          </cell>
          <cell r="H34">
            <v>0.54</v>
          </cell>
          <cell r="I34" t="str">
            <v>M3</v>
          </cell>
        </row>
        <row r="36">
          <cell r="A36" t="str">
            <v xml:space="preserve">   2.</v>
          </cell>
          <cell r="C36" t="str">
            <v>ALAT</v>
          </cell>
        </row>
        <row r="37">
          <cell r="A37" t="str">
            <v xml:space="preserve">   2.a.</v>
          </cell>
          <cell r="C37" t="str">
            <v>WHEEL LOADER</v>
          </cell>
          <cell r="G37" t="str">
            <v>(E15)</v>
          </cell>
        </row>
        <row r="38">
          <cell r="C38" t="str">
            <v>Kapasitas bucket</v>
          </cell>
          <cell r="G38" t="str">
            <v>V</v>
          </cell>
          <cell r="H38">
            <v>1.5</v>
          </cell>
          <cell r="I38" t="str">
            <v>M3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Faktor bucket</v>
          </cell>
          <cell r="G39" t="str">
            <v>Fb</v>
          </cell>
          <cell r="H39">
            <v>0.9</v>
          </cell>
          <cell r="I39" t="str">
            <v>-</v>
          </cell>
        </row>
        <row r="40">
          <cell r="C40" t="str">
            <v>Faktor Efisiensi alat</v>
          </cell>
          <cell r="G40" t="str">
            <v>Fa</v>
          </cell>
          <cell r="H40">
            <v>0.83</v>
          </cell>
          <cell r="I40" t="str">
            <v>-</v>
          </cell>
          <cell r="L40" t="str">
            <v>C.</v>
          </cell>
          <cell r="N40" t="str">
            <v>PERALATAN</v>
          </cell>
        </row>
        <row r="41">
          <cell r="C41" t="str">
            <v>Waktu Siklus :</v>
          </cell>
          <cell r="G41" t="str">
            <v>Ts1</v>
          </cell>
          <cell r="L41" t="str">
            <v>1.</v>
          </cell>
          <cell r="N41" t="str">
            <v>Wheel Loader</v>
          </cell>
          <cell r="O41" t="str">
            <v>(E15)</v>
          </cell>
          <cell r="P41" t="str">
            <v>jam</v>
          </cell>
          <cell r="Q41">
            <v>3.5698348951360995E-2</v>
          </cell>
          <cell r="R41">
            <v>163808.13869490434</v>
          </cell>
          <cell r="U41">
            <v>5847.680096203635</v>
          </cell>
        </row>
        <row r="42">
          <cell r="C42" t="str">
            <v>- Mencampur</v>
          </cell>
          <cell r="G42" t="str">
            <v>T1</v>
          </cell>
          <cell r="H42">
            <v>1.5</v>
          </cell>
          <cell r="I42" t="str">
            <v>menit</v>
          </cell>
          <cell r="L42" t="str">
            <v>2.</v>
          </cell>
          <cell r="N42" t="str">
            <v>Dump Truck</v>
          </cell>
          <cell r="O42" t="str">
            <v>(E09)</v>
          </cell>
          <cell r="P42" t="str">
            <v>jam</v>
          </cell>
          <cell r="Q42">
            <v>0.14542063837680036</v>
          </cell>
          <cell r="R42">
            <v>70230.073977639215</v>
          </cell>
          <cell r="U42">
            <v>10212.90219107821</v>
          </cell>
        </row>
        <row r="43">
          <cell r="C43" t="str">
            <v>- Memuat dan lain-lain</v>
          </cell>
          <cell r="G43" t="str">
            <v>T2</v>
          </cell>
          <cell r="H43">
            <v>0.5</v>
          </cell>
          <cell r="I43" t="str">
            <v>menit</v>
          </cell>
          <cell r="L43" t="str">
            <v>3.</v>
          </cell>
          <cell r="N43" t="str">
            <v>Motor Grader</v>
          </cell>
          <cell r="O43" t="str">
            <v>(E13)</v>
          </cell>
          <cell r="P43" t="str">
            <v>jam</v>
          </cell>
          <cell r="Q43">
            <v>1.1713520749665328E-2</v>
          </cell>
          <cell r="R43">
            <v>201666.62574070093</v>
          </cell>
          <cell r="U43">
            <v>2362.2262051286921</v>
          </cell>
        </row>
        <row r="44">
          <cell r="G44" t="str">
            <v>Ts1</v>
          </cell>
          <cell r="H44">
            <v>2</v>
          </cell>
          <cell r="I44" t="str">
            <v>menit</v>
          </cell>
          <cell r="L44" t="str">
            <v>4.</v>
          </cell>
          <cell r="N44" t="str">
            <v>Vibratory Roller</v>
          </cell>
          <cell r="O44" t="str">
            <v>(E19)</v>
          </cell>
          <cell r="P44" t="str">
            <v>jam</v>
          </cell>
          <cell r="Q44">
            <v>1.7849174475680501E-2</v>
          </cell>
          <cell r="R44">
            <v>234734.82748629327</v>
          </cell>
          <cell r="U44">
            <v>4189.8228913216117</v>
          </cell>
        </row>
        <row r="45">
          <cell r="L45" t="str">
            <v>5.</v>
          </cell>
          <cell r="N45" t="str">
            <v>P. Tyre Roller</v>
          </cell>
          <cell r="O45" t="str">
            <v>(E18)</v>
          </cell>
          <cell r="P45" t="str">
            <v>jam</v>
          </cell>
          <cell r="Q45">
            <v>4.2838018741633201E-3</v>
          </cell>
          <cell r="R45">
            <v>113384.24751021285</v>
          </cell>
          <cell r="U45">
            <v>485.71565198484757</v>
          </cell>
        </row>
        <row r="46">
          <cell r="C46" t="str">
            <v>Kap. Prod. / jam =</v>
          </cell>
          <cell r="D46" t="str">
            <v>V x Fb x Fa x 60</v>
          </cell>
          <cell r="G46" t="str">
            <v>Q1</v>
          </cell>
          <cell r="H46">
            <v>28.012500000000003</v>
          </cell>
          <cell r="I46" t="str">
            <v>M3</v>
          </cell>
          <cell r="L46" t="str">
            <v>6.</v>
          </cell>
          <cell r="N46" t="str">
            <v>Water Tanker</v>
          </cell>
          <cell r="O46" t="str">
            <v>(E23)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D47" t="str">
            <v>Fk x Ts1</v>
          </cell>
          <cell r="L47" t="str">
            <v>7.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C48" t="str">
            <v>Koefisien Alat / M3</v>
          </cell>
          <cell r="D48" t="str">
            <v xml:space="preserve"> =  1  :  Q1</v>
          </cell>
          <cell r="G48" t="str">
            <v>(E15)</v>
          </cell>
          <cell r="H48">
            <v>3.5698348951360995E-2</v>
          </cell>
          <cell r="I48" t="str">
            <v>jam</v>
          </cell>
        </row>
        <row r="49">
          <cell r="Q49" t="str">
            <v xml:space="preserve">JUMLAH HARGA PERALATAN   </v>
          </cell>
          <cell r="U49">
            <v>24586.430098557481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(E09)</v>
          </cell>
        </row>
        <row r="51">
          <cell r="C51" t="str">
            <v>Kapasitas bak</v>
          </cell>
          <cell r="G51" t="str">
            <v>V</v>
          </cell>
          <cell r="H51">
            <v>6</v>
          </cell>
          <cell r="I51" t="str">
            <v>M3</v>
          </cell>
          <cell r="L51" t="str">
            <v>D.</v>
          </cell>
          <cell r="N51" t="str">
            <v>JUMLAH HARGA TENAGA, BAHAN DAN PERALATAN  ( A + B + C )</v>
          </cell>
          <cell r="U51">
            <v>277029.42347999959</v>
          </cell>
        </row>
        <row r="52">
          <cell r="C52" t="str">
            <v>Faktor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E.</v>
          </cell>
          <cell r="N52" t="str">
            <v>OVERHEAD &amp; PROFIT</v>
          </cell>
          <cell r="P52">
            <v>10</v>
          </cell>
          <cell r="Q52" t="str">
            <v>%  x  D</v>
          </cell>
          <cell r="U52">
            <v>27702.94234799996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F.</v>
          </cell>
          <cell r="N53" t="str">
            <v>HARGA SATUAN PEKERJAAN  ( D + E )</v>
          </cell>
          <cell r="U53">
            <v>304732.36582799954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Note: 1</v>
          </cell>
          <cell r="N54" t="str">
            <v>SATUAN dapat berdasarkan atas jam operasi untuk Tenaga Kerja dan Peralatan, volume dan/atau ukuran</v>
          </cell>
        </row>
        <row r="55">
          <cell r="C55" t="str">
            <v>Waktu Siklus  :  - Waktu memuat = V : Q1 x 60</v>
          </cell>
          <cell r="G55" t="str">
            <v>T1</v>
          </cell>
          <cell r="H55">
            <v>12.851405622489958</v>
          </cell>
          <cell r="I55" t="str">
            <v>menit</v>
          </cell>
          <cell r="N55" t="str">
            <v>berat untuk bahan-bahan.</v>
          </cell>
        </row>
        <row r="56">
          <cell r="C56" t="str">
            <v>- Waktu tempuh isi  =  (L : v1) x 60 menit</v>
          </cell>
          <cell r="G56" t="str">
            <v>T2</v>
          </cell>
          <cell r="H56">
            <v>11.633333333333333</v>
          </cell>
          <cell r="I56" t="str">
            <v>menit</v>
          </cell>
          <cell r="L56">
            <v>2</v>
          </cell>
          <cell r="N56" t="str">
            <v>Kuantitas satuan adalah kuantitas setiap komponen untuk menyelesaikan satu satuan pekerjaan dari nomor</v>
          </cell>
        </row>
        <row r="57">
          <cell r="C57" t="str">
            <v>- Waktu tempuh kosong  =  (L : v2) x 60 menit</v>
          </cell>
          <cell r="G57" t="str">
            <v>T3</v>
          </cell>
          <cell r="H57">
            <v>8.7249999999999996</v>
          </cell>
          <cell r="I57" t="str">
            <v>menit</v>
          </cell>
          <cell r="N57" t="str">
            <v>mata pembayaran.</v>
          </cell>
        </row>
        <row r="58">
          <cell r="C58" t="str">
            <v>- Dump dan lain-lain</v>
          </cell>
          <cell r="G58" t="str">
            <v>T4</v>
          </cell>
          <cell r="H58">
            <v>3</v>
          </cell>
          <cell r="I58" t="str">
            <v>menit</v>
          </cell>
          <cell r="L58">
            <v>3</v>
          </cell>
          <cell r="N58" t="str">
            <v>Biaya satuan untuk peralatan sudah termasuk bahan bakar, bahan habis dipakai dan operator.</v>
          </cell>
        </row>
        <row r="59">
          <cell r="G59" t="str">
            <v>Ts2</v>
          </cell>
          <cell r="H59">
            <v>36.20973895582329</v>
          </cell>
          <cell r="I59" t="str">
            <v>menit</v>
          </cell>
          <cell r="L59">
            <v>4</v>
          </cell>
          <cell r="N59" t="str">
            <v>Biaya satuan sudah termasuk pengeluaran untuk seluruh pajak yang berkaitan (tetapi tidak termasuk PPN</v>
          </cell>
        </row>
        <row r="60">
          <cell r="N60" t="str">
            <v>yang dibayar dari kontrak) dan biaya-biaya lainnya.</v>
          </cell>
        </row>
        <row r="61">
          <cell r="J61" t="str">
            <v>Berlanjut ke hal. berikut</v>
          </cell>
        </row>
        <row r="62">
          <cell r="A62" t="str">
            <v>ITEM PEMBAYARAN NO.</v>
          </cell>
          <cell r="D62" t="str">
            <v>:  5.1 (1)</v>
          </cell>
          <cell r="J62" t="str">
            <v>Analisa EI-511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Kap. Prod. / jam =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</v>
          </cell>
          <cell r="D72" t="str">
            <v xml:space="preserve"> =  1  :  Q2</v>
          </cell>
          <cell r="G72" t="str">
            <v>(E09)</v>
          </cell>
          <cell r="H72">
            <v>0.14542063837680036</v>
          </cell>
          <cell r="I72" t="str">
            <v>jam</v>
          </cell>
        </row>
        <row r="74">
          <cell r="A74" t="str">
            <v xml:space="preserve">   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KM/jam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 xml:space="preserve"> 3 x pp</v>
          </cell>
        </row>
        <row r="80">
          <cell r="C80" t="str">
            <v>Waktu Siklus :</v>
          </cell>
          <cell r="G80" t="str">
            <v>Ts3</v>
          </cell>
        </row>
        <row r="81">
          <cell r="C81" t="str">
            <v>- Perataan 1 lintasan  =  Lh : (v x 1000) x 60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 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 1  : 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 xml:space="preserve">   2.d.</v>
          </cell>
          <cell r="C89" t="str">
            <v>VIBRATORY ROLLER</v>
          </cell>
          <cell r="G89" t="str">
            <v>(E19)</v>
          </cell>
        </row>
        <row r="90">
          <cell r="C90" t="str">
            <v>Kecepatan rata-rata alat</v>
          </cell>
          <cell r="G90" t="str">
            <v>v</v>
          </cell>
          <cell r="H90">
            <v>3</v>
          </cell>
          <cell r="I90" t="str">
            <v>KM/jam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 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 1  :  Q4</v>
          </cell>
          <cell r="G97" t="str">
            <v>(E19)</v>
          </cell>
          <cell r="H97">
            <v>1.7849174475680501E-2</v>
          </cell>
          <cell r="I97" t="str">
            <v>jam</v>
          </cell>
        </row>
        <row r="99">
          <cell r="A99" t="str">
            <v xml:space="preserve">   2.e.</v>
          </cell>
          <cell r="C99" t="str">
            <v>PNEUMATIC TIRE ROLLER</v>
          </cell>
          <cell r="G99" t="str">
            <v>(E18)</v>
          </cell>
        </row>
        <row r="100">
          <cell r="C100" t="str">
            <v>Kecepatan rata-rata alat</v>
          </cell>
          <cell r="G100" t="str">
            <v>v</v>
          </cell>
          <cell r="H100">
            <v>5</v>
          </cell>
          <cell r="I100" t="str">
            <v>KM/jam</v>
          </cell>
        </row>
        <row r="101">
          <cell r="C101" t="str">
            <v>Lebar efektif pemadatan</v>
          </cell>
          <cell r="G101" t="str">
            <v>b</v>
          </cell>
          <cell r="H101">
            <v>1.5</v>
          </cell>
          <cell r="I101" t="str">
            <v>M</v>
          </cell>
        </row>
        <row r="102">
          <cell r="C102" t="str">
            <v>Jumlah lintasan</v>
          </cell>
          <cell r="G102" t="str">
            <v>n</v>
          </cell>
          <cell r="H102">
            <v>4</v>
          </cell>
          <cell r="I102" t="str">
            <v>lintasan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 Prod. / jam =</v>
          </cell>
          <cell r="D105" t="str">
            <v>(v x 1000) x b x t x Fa</v>
          </cell>
          <cell r="G105" t="str">
            <v>Q5</v>
          </cell>
          <cell r="H105">
            <v>233.4375</v>
          </cell>
          <cell r="I105" t="str">
            <v>M3</v>
          </cell>
        </row>
        <row r="106">
          <cell r="D106" t="str">
            <v>n</v>
          </cell>
        </row>
        <row r="107">
          <cell r="C107" t="str">
            <v>Koefisien Alat / M3</v>
          </cell>
          <cell r="D107" t="str">
            <v xml:space="preserve"> =  1  :  Q5</v>
          </cell>
          <cell r="G107" t="str">
            <v>(E18)</v>
          </cell>
          <cell r="H107">
            <v>4.2838018741633201E-3</v>
          </cell>
          <cell r="I107" t="str">
            <v>jam</v>
          </cell>
        </row>
        <row r="109">
          <cell r="A109" t="str">
            <v xml:space="preserve">   2.f.</v>
          </cell>
          <cell r="C109" t="str">
            <v>WATER TANK TRUCK</v>
          </cell>
          <cell r="G109" t="str">
            <v>(E23)</v>
          </cell>
        </row>
        <row r="110">
          <cell r="C110" t="str">
            <v>Volume tanki air</v>
          </cell>
          <cell r="G110" t="str">
            <v>V</v>
          </cell>
          <cell r="H110">
            <v>4</v>
          </cell>
          <cell r="I110" t="str">
            <v>M3</v>
          </cell>
        </row>
        <row r="111">
          <cell r="C111" t="str">
            <v>Kebutuhan air / M3 agregat padat</v>
          </cell>
          <cell r="G111" t="str">
            <v>Wc</v>
          </cell>
          <cell r="H111">
            <v>7.0000000000000007E-2</v>
          </cell>
          <cell r="I111" t="str">
            <v>M3</v>
          </cell>
        </row>
        <row r="112">
          <cell r="C112" t="str">
            <v>Pengisian tanki / jam</v>
          </cell>
          <cell r="G112" t="str">
            <v>n</v>
          </cell>
          <cell r="H112">
            <v>1</v>
          </cell>
          <cell r="I112" t="str">
            <v>kali</v>
          </cell>
        </row>
        <row r="113">
          <cell r="C113" t="str">
            <v>Faktor Efisiensi alat</v>
          </cell>
          <cell r="G113" t="str">
            <v>Fa</v>
          </cell>
          <cell r="H113">
            <v>0.83</v>
          </cell>
          <cell r="I113" t="str">
            <v>-</v>
          </cell>
        </row>
        <row r="115">
          <cell r="C115" t="str">
            <v>Kap. Prod. / jam =</v>
          </cell>
          <cell r="D115" t="str">
            <v>V x n x Fa</v>
          </cell>
          <cell r="G115" t="str">
            <v>Q6</v>
          </cell>
          <cell r="H115">
            <v>47.428571428571423</v>
          </cell>
          <cell r="I115" t="str">
            <v>M3</v>
          </cell>
        </row>
        <row r="116">
          <cell r="D116" t="str">
            <v>Wc</v>
          </cell>
        </row>
        <row r="117">
          <cell r="C117" t="str">
            <v>Koefisien Alat / M3</v>
          </cell>
          <cell r="D117" t="str">
            <v xml:space="preserve"> =  1  :  Q6</v>
          </cell>
          <cell r="G117" t="str">
            <v>(E23)</v>
          </cell>
          <cell r="H117">
            <v>2.1084337349397592E-2</v>
          </cell>
          <cell r="I117" t="str">
            <v>jam</v>
          </cell>
        </row>
        <row r="120">
          <cell r="J120" t="str">
            <v>Berlanjut ke hal. berikut</v>
          </cell>
        </row>
        <row r="121">
          <cell r="A121" t="str">
            <v>ITEM PEMBAYARAN NO.</v>
          </cell>
          <cell r="D121" t="str">
            <v>:  5.1 (1)</v>
          </cell>
          <cell r="J121" t="str">
            <v>Analisa EI-511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2.g.</v>
          </cell>
          <cell r="C129" t="str">
            <v>ALAT BANTU</v>
          </cell>
          <cell r="J129" t="str">
            <v xml:space="preserve"> Lump Sum</v>
          </cell>
        </row>
        <row r="130">
          <cell r="C130" t="str">
            <v>Diperlukan   :</v>
          </cell>
        </row>
        <row r="131">
          <cell r="C131" t="str">
            <v>- Kereta dorong</v>
          </cell>
          <cell r="D131" t="str">
            <v>=  2  buah.</v>
          </cell>
        </row>
        <row r="132">
          <cell r="C132" t="str">
            <v>- Sekop</v>
          </cell>
          <cell r="D132" t="str">
            <v>=  3  buah.</v>
          </cell>
        </row>
        <row r="133">
          <cell r="C133" t="str">
            <v>- Garpu</v>
          </cell>
          <cell r="D133" t="str">
            <v>=  2  buah.</v>
          </cell>
        </row>
        <row r="135">
          <cell r="A135" t="str">
            <v xml:space="preserve">   3.</v>
          </cell>
          <cell r="C135" t="str">
            <v>TENAGA</v>
          </cell>
        </row>
        <row r="136">
          <cell r="C136" t="str">
            <v>Produksi menentukan : WHEEL LOADER</v>
          </cell>
          <cell r="G136" t="str">
            <v>Q1</v>
          </cell>
          <cell r="H136">
            <v>28.012500000000003</v>
          </cell>
          <cell r="I136" t="str">
            <v>M3/jam</v>
          </cell>
        </row>
        <row r="137">
          <cell r="C137" t="str">
            <v>Produksi agregat / hari  =  Tk x Q1</v>
          </cell>
          <cell r="G137" t="str">
            <v>Qt</v>
          </cell>
          <cell r="H137">
            <v>196.08750000000003</v>
          </cell>
          <cell r="I137" t="str">
            <v>M3</v>
          </cell>
        </row>
        <row r="138">
          <cell r="C138" t="str">
            <v>Kebutuhan tenaga :</v>
          </cell>
        </row>
        <row r="139">
          <cell r="D139" t="str">
            <v>- Pekerja</v>
          </cell>
          <cell r="G139" t="str">
            <v>P</v>
          </cell>
          <cell r="H139">
            <v>7</v>
          </cell>
          <cell r="I139" t="str">
            <v>orang</v>
          </cell>
        </row>
        <row r="140">
          <cell r="D140" t="str">
            <v>- Mandor</v>
          </cell>
          <cell r="G140" t="str">
            <v>M</v>
          </cell>
          <cell r="H140">
            <v>1</v>
          </cell>
          <cell r="I140" t="str">
            <v>orang</v>
          </cell>
        </row>
        <row r="142">
          <cell r="C142" t="str">
            <v>Koefisien tenaga / M3   :</v>
          </cell>
        </row>
        <row r="143">
          <cell r="D143" t="str">
            <v>- Pekerja</v>
          </cell>
          <cell r="E143" t="str">
            <v>= (Tk x P) : Qt</v>
          </cell>
          <cell r="G143" t="str">
            <v>(L01)</v>
          </cell>
          <cell r="H143">
            <v>0.24988844265952695</v>
          </cell>
          <cell r="I143" t="str">
            <v>jam</v>
          </cell>
        </row>
        <row r="144">
          <cell r="D144" t="str">
            <v>- Mandor</v>
          </cell>
          <cell r="E144" t="str">
            <v>= (Tk x M) : Qt</v>
          </cell>
          <cell r="G144" t="str">
            <v>(L03)</v>
          </cell>
          <cell r="H144">
            <v>3.5698348951360995E-2</v>
          </cell>
          <cell r="I144" t="str">
            <v>jam</v>
          </cell>
        </row>
        <row r="146">
          <cell r="A146" t="str">
            <v>4.</v>
          </cell>
          <cell r="C146" t="str">
            <v>HARGA DASAR SATUAN UPAH, BAHAN DAN ALAT</v>
          </cell>
        </row>
        <row r="147">
          <cell r="C147" t="str">
            <v>Lihat lampiran.</v>
          </cell>
        </row>
        <row r="149">
          <cell r="A149" t="str">
            <v>5.</v>
          </cell>
          <cell r="C149" t="str">
            <v>ANALISA HARGA SATUAN PEKERJAAN</v>
          </cell>
        </row>
        <row r="150">
          <cell r="C150" t="str">
            <v>Lihat perhitungan dalam FORMULIR STANDAR UNTUK</v>
          </cell>
        </row>
        <row r="151">
          <cell r="C151" t="str">
            <v>PEREKAMAN ANALISA MASING-MASING HARGA</v>
          </cell>
        </row>
        <row r="152">
          <cell r="C152" t="str">
            <v>SATUAN.</v>
          </cell>
        </row>
        <row r="153">
          <cell r="C153" t="str">
            <v>Didapat Harga Satuan Pekerjaan :</v>
          </cell>
        </row>
        <row r="155">
          <cell r="C155" t="str">
            <v xml:space="preserve">Rp.  </v>
          </cell>
          <cell r="D155">
            <v>304732.36582799954</v>
          </cell>
          <cell r="E155" t="str">
            <v xml:space="preserve"> / M3.</v>
          </cell>
        </row>
        <row r="158">
          <cell r="A158" t="str">
            <v>6.</v>
          </cell>
          <cell r="C158" t="str">
            <v>WAKTU PELAKSANAAN YANG DIPERLUKAN</v>
          </cell>
        </row>
        <row r="159">
          <cell r="C159" t="str">
            <v>Masa Pelaksanaan :</v>
          </cell>
          <cell r="D159" t="str">
            <v>. . . . . . . . . . . .</v>
          </cell>
          <cell r="E159" t="str">
            <v>bulan</v>
          </cell>
        </row>
        <row r="161">
          <cell r="A161" t="str">
            <v>7.</v>
          </cell>
          <cell r="C161" t="str">
            <v>VOLUME PEKERJAAN YANG DIPERLUKAN</v>
          </cell>
        </row>
        <row r="162">
          <cell r="C162" t="str">
            <v>Volume pekerjaan  :</v>
          </cell>
          <cell r="D162">
            <v>1</v>
          </cell>
          <cell r="E162" t="str">
            <v>M3</v>
          </cell>
        </row>
        <row r="180">
          <cell r="A180" t="str">
            <v>ITEM PEMBAYARAN NO.</v>
          </cell>
          <cell r="D180" t="str">
            <v>:  5.1 (2)</v>
          </cell>
          <cell r="J180" t="str">
            <v>Analisa EI-512</v>
          </cell>
          <cell r="T180" t="str">
            <v>Analisa EI-512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H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>
            <v>0</v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 xml:space="preserve">:  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 xml:space="preserve">:  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 xml:space="preserve">:  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 xml:space="preserve">:  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5.1 (2)</v>
          </cell>
          <cell r="R191" t="str">
            <v>PERKIRAAN VOL. PEK.</v>
          </cell>
          <cell r="T191" t="str">
            <v>:</v>
          </cell>
          <cell r="U191">
            <v>1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</v>
          </cell>
          <cell r="T192" t="str">
            <v>:</v>
          </cell>
          <cell r="U192">
            <v>339061.22823589185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>
            <v>8.0681907126475844E-3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Proporsi Campuran :</v>
          </cell>
          <cell r="D196" t="str">
            <v>- Agregat Kasar</v>
          </cell>
          <cell r="G196" t="str">
            <v>Ak</v>
          </cell>
          <cell r="H196">
            <v>35</v>
          </cell>
          <cell r="I196" t="str">
            <v>%</v>
          </cell>
          <cell r="J196" t="str">
            <v xml:space="preserve"> Gradasi harus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D197" t="str">
            <v>- Agregat Halus</v>
          </cell>
          <cell r="G197" t="str">
            <v>Ah</v>
          </cell>
          <cell r="H197">
            <v>20</v>
          </cell>
          <cell r="I197" t="str">
            <v>%</v>
          </cell>
          <cell r="J197" t="str">
            <v xml:space="preserve"> memenuhi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Sirtu</v>
          </cell>
          <cell r="G198" t="str">
            <v>St</v>
          </cell>
          <cell r="H198">
            <v>45</v>
          </cell>
          <cell r="I198" t="str">
            <v>%</v>
          </cell>
          <cell r="J198" t="str">
            <v xml:space="preserve"> Spesifikasi</v>
          </cell>
          <cell r="R198" t="str">
            <v>(Rp.)</v>
          </cell>
          <cell r="S198" t="str">
            <v>(Rp.)</v>
          </cell>
        </row>
        <row r="199">
          <cell r="A199" t="str">
            <v>II.</v>
          </cell>
          <cell r="C199" t="str">
            <v>URUTAN KERJA</v>
          </cell>
        </row>
        <row r="200">
          <cell r="A200">
            <v>1</v>
          </cell>
          <cell r="C200" t="str">
            <v>Wheel Loader mencampur dan memuat Agregat ke</v>
          </cell>
        </row>
        <row r="201">
          <cell r="C201" t="str">
            <v>dalam Dump Truck di Base Camp</v>
          </cell>
          <cell r="L201" t="str">
            <v>A.</v>
          </cell>
          <cell r="N201" t="str">
            <v>TENAGA</v>
          </cell>
        </row>
        <row r="202">
          <cell r="A202">
            <v>2</v>
          </cell>
          <cell r="C202" t="str">
            <v>Dump Truck mengangkut Agregat ke lokasi</v>
          </cell>
        </row>
        <row r="203">
          <cell r="C203" t="str">
            <v>pekerjaan dan dihampar dengan Motor Grader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A204">
            <v>3</v>
          </cell>
          <cell r="C204" t="str">
            <v>Hamparan Agregat dibasahi dengan Water Tank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C205" t="str">
            <v>Truck sebelum dipadatkan dengan Tandem</v>
          </cell>
        </row>
        <row r="206">
          <cell r="C206" t="str">
            <v>Roller dan Pneumatic Tire Roller</v>
          </cell>
        </row>
        <row r="207">
          <cell r="A207">
            <v>4</v>
          </cell>
          <cell r="C207" t="str">
            <v>Selama pemadatan,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0">
          <cell r="A210" t="str">
            <v>III.</v>
          </cell>
          <cell r="C210" t="str">
            <v>PEMAKAIAN BAHAN, ALAT DAN TENAGA</v>
          </cell>
        </row>
        <row r="211">
          <cell r="A211" t="str">
            <v xml:space="preserve">   1.</v>
          </cell>
          <cell r="C211" t="str">
            <v>BAHAN</v>
          </cell>
          <cell r="L211" t="str">
            <v>1.</v>
          </cell>
          <cell r="N211" t="str">
            <v>Agregat Kasar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C212" t="str">
            <v>- Agregat Kasar</v>
          </cell>
          <cell r="D212" t="str">
            <v>=  Ak x 1 M3 x Fk</v>
          </cell>
          <cell r="G212" t="str">
            <v>M03</v>
          </cell>
          <cell r="H212">
            <v>0.42</v>
          </cell>
          <cell r="I212" t="str">
            <v>M3</v>
          </cell>
          <cell r="L212" t="str">
            <v>2.</v>
          </cell>
          <cell r="N212" t="str">
            <v>Agregat Halus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Halus</v>
          </cell>
          <cell r="D213" t="str">
            <v>=  Ah x 1 M3 x Fk</v>
          </cell>
          <cell r="G213" t="str">
            <v>M04</v>
          </cell>
          <cell r="H213">
            <v>0.24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Sirtu</v>
          </cell>
          <cell r="D214" t="str">
            <v>=  St x 1 M3 x Fk</v>
          </cell>
          <cell r="G214" t="str">
            <v>M16</v>
          </cell>
          <cell r="H214">
            <v>0.54</v>
          </cell>
          <cell r="I214" t="str">
            <v>M3</v>
          </cell>
        </row>
        <row r="215">
          <cell r="A215" t="str">
            <v xml:space="preserve">   2.</v>
          </cell>
          <cell r="C215" t="str">
            <v>ALAT</v>
          </cell>
        </row>
        <row r="216">
          <cell r="A216" t="str">
            <v xml:space="preserve">   2.a.</v>
          </cell>
          <cell r="C216" t="str">
            <v>WHEEL LOADER</v>
          </cell>
          <cell r="G216" t="str">
            <v>(E15)</v>
          </cell>
        </row>
        <row r="217">
          <cell r="C217" t="str">
            <v>Kapasitas bucket</v>
          </cell>
          <cell r="G217" t="str">
            <v>V</v>
          </cell>
          <cell r="H217">
            <v>1.5</v>
          </cell>
          <cell r="I217" t="str">
            <v>M3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Faktor bucket</v>
          </cell>
          <cell r="G218" t="str">
            <v>Fb</v>
          </cell>
          <cell r="H218">
            <v>0.9</v>
          </cell>
          <cell r="I218" t="str">
            <v>-</v>
          </cell>
        </row>
        <row r="219">
          <cell r="C219" t="str">
            <v>Faktor Efisiensi alat</v>
          </cell>
          <cell r="G219" t="str">
            <v>Fa</v>
          </cell>
          <cell r="H219">
            <v>0.83</v>
          </cell>
          <cell r="I219" t="str">
            <v>-</v>
          </cell>
          <cell r="L219" t="str">
            <v>C.</v>
          </cell>
          <cell r="N219" t="str">
            <v>PERALATAN</v>
          </cell>
        </row>
        <row r="220">
          <cell r="C220" t="str">
            <v>Waktu Siklus :</v>
          </cell>
          <cell r="G220" t="str">
            <v>Ts1</v>
          </cell>
          <cell r="L220" t="str">
            <v>1.</v>
          </cell>
          <cell r="N220" t="str">
            <v>Wheel Loader</v>
          </cell>
          <cell r="O220" t="str">
            <v>(E15)</v>
          </cell>
          <cell r="P220" t="str">
            <v>jam</v>
          </cell>
          <cell r="Q220">
            <v>3.5698348951360995E-2</v>
          </cell>
          <cell r="R220">
            <v>163808.13869490434</v>
          </cell>
          <cell r="U220">
            <v>5847.680096203635</v>
          </cell>
        </row>
        <row r="221">
          <cell r="C221" t="str">
            <v>- Mencampur</v>
          </cell>
          <cell r="G221" t="str">
            <v>T1</v>
          </cell>
          <cell r="H221">
            <v>1.5</v>
          </cell>
          <cell r="I221" t="str">
            <v>menit</v>
          </cell>
          <cell r="L221" t="str">
            <v>2.</v>
          </cell>
          <cell r="N221" t="str">
            <v>Dump Truck</v>
          </cell>
          <cell r="O221" t="str">
            <v>(E09)</v>
          </cell>
          <cell r="P221" t="str">
            <v>jam</v>
          </cell>
          <cell r="Q221">
            <v>0.14542063837680036</v>
          </cell>
          <cell r="R221">
            <v>70230.073977639215</v>
          </cell>
          <cell r="U221">
            <v>10212.90219107821</v>
          </cell>
        </row>
        <row r="222">
          <cell r="C222" t="str">
            <v>- Memuat dan lain-lain</v>
          </cell>
          <cell r="G222" t="str">
            <v>T2</v>
          </cell>
          <cell r="H222">
            <v>0.5</v>
          </cell>
          <cell r="I222" t="str">
            <v>menit</v>
          </cell>
          <cell r="L222" t="str">
            <v>3.</v>
          </cell>
          <cell r="N222" t="str">
            <v>Motor Grader</v>
          </cell>
          <cell r="O222" t="str">
            <v>(E13)</v>
          </cell>
          <cell r="P222" t="str">
            <v>jam</v>
          </cell>
          <cell r="Q222">
            <v>1.1713520749665328E-2</v>
          </cell>
          <cell r="R222">
            <v>201666.62574070093</v>
          </cell>
          <cell r="U222">
            <v>2362.2262051286921</v>
          </cell>
        </row>
        <row r="223">
          <cell r="G223" t="str">
            <v>Ts1</v>
          </cell>
          <cell r="H223">
            <v>2</v>
          </cell>
          <cell r="I223" t="str">
            <v>menit</v>
          </cell>
          <cell r="L223" t="str">
            <v>4.</v>
          </cell>
          <cell r="N223" t="str">
            <v>Vibratory Roller</v>
          </cell>
          <cell r="O223" t="str">
            <v>(E19)</v>
          </cell>
          <cell r="P223" t="str">
            <v>jam</v>
          </cell>
          <cell r="Q223">
            <v>1.7849174475680501E-2</v>
          </cell>
          <cell r="R223">
            <v>234734.82748629327</v>
          </cell>
          <cell r="U223">
            <v>4189.8228913216117</v>
          </cell>
        </row>
        <row r="224">
          <cell r="L224" t="str">
            <v>5.</v>
          </cell>
          <cell r="N224" t="str">
            <v>P. Tyre Roller</v>
          </cell>
          <cell r="O224" t="str">
            <v>(E18)</v>
          </cell>
          <cell r="P224" t="str">
            <v>jam</v>
          </cell>
          <cell r="Q224">
            <v>4.2838018741633201E-3</v>
          </cell>
          <cell r="R224">
            <v>113384.24751021285</v>
          </cell>
          <cell r="U224">
            <v>485.71565198484757</v>
          </cell>
        </row>
        <row r="225">
          <cell r="C225" t="str">
            <v>Kap. Prod. / jam =</v>
          </cell>
          <cell r="D225" t="str">
            <v>V x Fb x Fa x 60</v>
          </cell>
          <cell r="G225" t="str">
            <v>Q1</v>
          </cell>
          <cell r="H225">
            <v>28.012500000000003</v>
          </cell>
          <cell r="I225" t="str">
            <v>M3</v>
          </cell>
          <cell r="L225" t="str">
            <v>6.</v>
          </cell>
          <cell r="N225" t="str">
            <v>Water Tanker</v>
          </cell>
          <cell r="O225" t="str">
            <v>(E23)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D226" t="str">
            <v>Fk x Ts1</v>
          </cell>
          <cell r="L226" t="str">
            <v>7.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C227" t="str">
            <v>Koefisien Alat / M3</v>
          </cell>
          <cell r="D227" t="str">
            <v xml:space="preserve"> =  1  :  Q1</v>
          </cell>
          <cell r="G227" t="str">
            <v>(E15)</v>
          </cell>
          <cell r="H227">
            <v>3.5698348951360995E-2</v>
          </cell>
          <cell r="I227" t="str">
            <v>jam</v>
          </cell>
        </row>
        <row r="228">
          <cell r="Q228" t="str">
            <v xml:space="preserve">JUMLAH HARGA PERALATAN   </v>
          </cell>
          <cell r="U228">
            <v>24586.430098557481</v>
          </cell>
        </row>
        <row r="229">
          <cell r="A229" t="str">
            <v xml:space="preserve">   2.b.</v>
          </cell>
          <cell r="C229" t="str">
            <v>DUMP TRUCK</v>
          </cell>
          <cell r="G229" t="str">
            <v>(E09)</v>
          </cell>
        </row>
        <row r="230">
          <cell r="C230" t="str">
            <v>Kapasitas bak</v>
          </cell>
          <cell r="G230" t="str">
            <v>V</v>
          </cell>
          <cell r="H230">
            <v>6</v>
          </cell>
          <cell r="I230" t="str">
            <v>M3</v>
          </cell>
          <cell r="L230" t="str">
            <v>D.</v>
          </cell>
          <cell r="N230" t="str">
            <v>JUMLAH HARGA TENAGA, BAHAN DAN PERALATAN  ( A + B + C )</v>
          </cell>
          <cell r="U230">
            <v>308237.48021444713</v>
          </cell>
        </row>
        <row r="231">
          <cell r="C231" t="str">
            <v>Faktor Efisiensi alat</v>
          </cell>
          <cell r="G231" t="str">
            <v>Fa</v>
          </cell>
          <cell r="H231">
            <v>0.83</v>
          </cell>
          <cell r="I231" t="str">
            <v>-</v>
          </cell>
          <cell r="L231" t="str">
            <v>E.</v>
          </cell>
          <cell r="N231" t="str">
            <v>OVERHEAD &amp; PROFIT</v>
          </cell>
          <cell r="P231">
            <v>10</v>
          </cell>
          <cell r="Q231" t="str">
            <v>%  x  D</v>
          </cell>
          <cell r="U231">
            <v>30823.748021444713</v>
          </cell>
        </row>
        <row r="232">
          <cell r="C232" t="str">
            <v>Kecepatan rata-rata bermuatan</v>
          </cell>
          <cell r="G232" t="str">
            <v>v1</v>
          </cell>
          <cell r="H232">
            <v>45</v>
          </cell>
          <cell r="I232" t="str">
            <v>KM/jam</v>
          </cell>
          <cell r="L232" t="str">
            <v>F.</v>
          </cell>
          <cell r="N232" t="str">
            <v>HARGA SATUAN PEKERJAAN  ( D + E )</v>
          </cell>
          <cell r="U232">
            <v>339061.22823589185</v>
          </cell>
        </row>
        <row r="233">
          <cell r="C233" t="str">
            <v>Kecepatan rata-rata kosong</v>
          </cell>
          <cell r="G233" t="str">
            <v>v2</v>
          </cell>
          <cell r="H233">
            <v>60</v>
          </cell>
          <cell r="I233" t="str">
            <v>KM/jam</v>
          </cell>
          <cell r="L233" t="str">
            <v>Note: 1</v>
          </cell>
          <cell r="N233" t="str">
            <v>SATUAN dapat berdasarkan atas jam operasi untuk Tenaga Kerja dan Peralatan, volume dan/atau ukuran</v>
          </cell>
        </row>
        <row r="234">
          <cell r="C234" t="str">
            <v>Waktu Siklus  :  - Waktu memuat = V : Q1 x 60</v>
          </cell>
          <cell r="G234" t="str">
            <v>T1</v>
          </cell>
          <cell r="H234">
            <v>12.851405622489958</v>
          </cell>
          <cell r="I234" t="str">
            <v>menit</v>
          </cell>
          <cell r="N234" t="str">
            <v>berat untuk bahan-bahan.</v>
          </cell>
        </row>
        <row r="235">
          <cell r="C235" t="str">
            <v>- Waktu tempuh isi  =  (L : v1) x 60 menit</v>
          </cell>
          <cell r="G235" t="str">
            <v>T2</v>
          </cell>
          <cell r="H235">
            <v>11.633333333333333</v>
          </cell>
          <cell r="I235" t="str">
            <v>menit</v>
          </cell>
          <cell r="L235">
            <v>2</v>
          </cell>
          <cell r="N235" t="str">
            <v>Kuantitas satuan adalah kuantitas setiap komponen untuk menyelesaikan satu satuan pekerjaan dari nomor</v>
          </cell>
        </row>
        <row r="236">
          <cell r="C236" t="str">
            <v>- Waktu tempuh kosong  =  (L : v2) x 60 menit</v>
          </cell>
          <cell r="G236" t="str">
            <v>T3</v>
          </cell>
          <cell r="H236">
            <v>8.7249999999999996</v>
          </cell>
          <cell r="I236" t="str">
            <v>menit</v>
          </cell>
          <cell r="N236" t="str">
            <v>mata pembayaran.</v>
          </cell>
        </row>
        <row r="237">
          <cell r="C237" t="str">
            <v>- Dump dan lain-lain</v>
          </cell>
          <cell r="G237" t="str">
            <v>T4</v>
          </cell>
          <cell r="H237">
            <v>3</v>
          </cell>
          <cell r="I237" t="str">
            <v>menit</v>
          </cell>
          <cell r="L237">
            <v>3</v>
          </cell>
          <cell r="N237" t="str">
            <v>Biaya satuan untuk peralatan sudah termasuk bahan bakar, bahan habis dipakai dan operator.</v>
          </cell>
        </row>
        <row r="238">
          <cell r="G238" t="str">
            <v>Ts2</v>
          </cell>
          <cell r="H238">
            <v>36.20973895582329</v>
          </cell>
          <cell r="I238" t="str">
            <v>menit</v>
          </cell>
          <cell r="L238">
            <v>4</v>
          </cell>
          <cell r="N238" t="str">
            <v>Biaya satuan sudah termasuk pengeluaran untuk seluruh pajak yang berkaitan (tetapi tidak termasuk PPN</v>
          </cell>
        </row>
        <row r="239">
          <cell r="N239" t="str">
            <v>yang dibayar dari kontrak) dan biaya-biaya lainnya.</v>
          </cell>
        </row>
        <row r="240">
          <cell r="J240" t="str">
            <v>Berlanjut ke hal. berikut</v>
          </cell>
        </row>
        <row r="241">
          <cell r="A241" t="str">
            <v>ITEM PEMBAYARAN NO.</v>
          </cell>
          <cell r="D241" t="str">
            <v>:  5.1 (2)</v>
          </cell>
          <cell r="J241" t="str">
            <v>Analisa EI-512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H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>Kap. Prod. / jam =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 1  :  Q2</v>
          </cell>
          <cell r="G251" t="str">
            <v>-</v>
          </cell>
          <cell r="H251">
            <v>0.14542063837680036</v>
          </cell>
          <cell r="I251" t="str">
            <v>jam</v>
          </cell>
        </row>
        <row r="253">
          <cell r="A253" t="str">
            <v xml:space="preserve">   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KM/jam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 xml:space="preserve"> 3 x pp</v>
          </cell>
        </row>
        <row r="259">
          <cell r="C259" t="str">
            <v>Waktu Siklus :</v>
          </cell>
          <cell r="G259" t="str">
            <v>Ts3</v>
          </cell>
        </row>
        <row r="260">
          <cell r="C260" t="str">
            <v>- Perataan 1 lintasan  =  Lh : (v x 1000) x 60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 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 1  : 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 xml:space="preserve">   2.d.</v>
          </cell>
          <cell r="C268" t="str">
            <v>VIBRATORY ROLLER</v>
          </cell>
          <cell r="G268" t="str">
            <v>(E19)</v>
          </cell>
        </row>
        <row r="269">
          <cell r="C269" t="str">
            <v>Kecepatan rata-rata alat</v>
          </cell>
          <cell r="G269" t="str">
            <v>v</v>
          </cell>
          <cell r="H269">
            <v>3</v>
          </cell>
          <cell r="I269" t="str">
            <v>KM/jam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 Prod. / 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 1  :  Q4</v>
          </cell>
          <cell r="G276" t="str">
            <v>(E19)</v>
          </cell>
          <cell r="H276">
            <v>1.7849174475680501E-2</v>
          </cell>
          <cell r="I276" t="str">
            <v>jam</v>
          </cell>
        </row>
        <row r="278">
          <cell r="A278" t="str">
            <v xml:space="preserve">   2.e.</v>
          </cell>
          <cell r="C278" t="str">
            <v>PNEUMATIC TIRE ROLLER</v>
          </cell>
          <cell r="G278" t="str">
            <v>(E18)</v>
          </cell>
        </row>
        <row r="279">
          <cell r="C279" t="str">
            <v>Kecepatan rata-rata alat</v>
          </cell>
          <cell r="G279" t="str">
            <v>v</v>
          </cell>
          <cell r="H279">
            <v>5</v>
          </cell>
          <cell r="I279" t="str">
            <v>KM/jam</v>
          </cell>
        </row>
        <row r="280">
          <cell r="C280" t="str">
            <v>Lebar efektif pemadatan</v>
          </cell>
          <cell r="G280" t="str">
            <v>b</v>
          </cell>
          <cell r="H280">
            <v>1.5</v>
          </cell>
          <cell r="I280" t="str">
            <v>M</v>
          </cell>
        </row>
        <row r="281">
          <cell r="C281" t="str">
            <v>Jumlah lintasan</v>
          </cell>
          <cell r="G281" t="str">
            <v>n</v>
          </cell>
          <cell r="H281">
            <v>4</v>
          </cell>
          <cell r="I281" t="str">
            <v>lintasan</v>
          </cell>
        </row>
        <row r="282">
          <cell r="C282" t="str">
            <v>Faktor 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4">
          <cell r="C284" t="str">
            <v>Kap. Prod. / jam =</v>
          </cell>
          <cell r="D284" t="str">
            <v>(v x 1000) x b x t x Fa</v>
          </cell>
          <cell r="G284" t="str">
            <v>Q5</v>
          </cell>
          <cell r="H284">
            <v>233.4375</v>
          </cell>
          <cell r="I284" t="str">
            <v>M3</v>
          </cell>
        </row>
        <row r="285">
          <cell r="D285" t="str">
            <v>n</v>
          </cell>
        </row>
        <row r="286">
          <cell r="C286" t="str">
            <v>Koefisien Alat / M3</v>
          </cell>
          <cell r="D286" t="str">
            <v xml:space="preserve"> =  1  :  Q5</v>
          </cell>
          <cell r="G286" t="str">
            <v>(E18)</v>
          </cell>
          <cell r="H286">
            <v>4.2838018741633201E-3</v>
          </cell>
          <cell r="I286" t="str">
            <v>jam</v>
          </cell>
        </row>
        <row r="288">
          <cell r="A288" t="str">
            <v xml:space="preserve">   2.f.</v>
          </cell>
          <cell r="C288" t="str">
            <v>WATER TANK TRUCK</v>
          </cell>
          <cell r="G288" t="str">
            <v>(E23)</v>
          </cell>
        </row>
        <row r="289">
          <cell r="C289" t="str">
            <v>Volume tanki air</v>
          </cell>
          <cell r="G289" t="str">
            <v>V</v>
          </cell>
          <cell r="H289">
            <v>4</v>
          </cell>
          <cell r="I289" t="str">
            <v>M3</v>
          </cell>
        </row>
        <row r="290">
          <cell r="C290" t="str">
            <v>Kebutuhan air / M3 agregat padat</v>
          </cell>
          <cell r="G290" t="str">
            <v>Wc</v>
          </cell>
          <cell r="H290">
            <v>7.0000000000000007E-2</v>
          </cell>
          <cell r="I290" t="str">
            <v>M3</v>
          </cell>
        </row>
        <row r="291">
          <cell r="C291" t="str">
            <v>Pengisian tanki / jam</v>
          </cell>
          <cell r="G291" t="str">
            <v>n</v>
          </cell>
          <cell r="H291">
            <v>1</v>
          </cell>
          <cell r="I291" t="str">
            <v>kali</v>
          </cell>
        </row>
        <row r="292">
          <cell r="C292" t="str">
            <v>Faktor Efisiensi alat</v>
          </cell>
          <cell r="G292" t="str">
            <v>Fa</v>
          </cell>
          <cell r="H292">
            <v>0.83</v>
          </cell>
          <cell r="I292" t="str">
            <v>-</v>
          </cell>
        </row>
        <row r="294">
          <cell r="C294" t="str">
            <v>Kap. Prod. / jam =</v>
          </cell>
          <cell r="D294" t="str">
            <v>V x n x Fa</v>
          </cell>
          <cell r="G294" t="str">
            <v>Q6</v>
          </cell>
          <cell r="H294">
            <v>47.428571428571423</v>
          </cell>
          <cell r="I294" t="str">
            <v>M3</v>
          </cell>
        </row>
        <row r="295">
          <cell r="D295" t="str">
            <v>Wc</v>
          </cell>
        </row>
        <row r="296">
          <cell r="C296" t="str">
            <v>Koefisien Alat / M3</v>
          </cell>
          <cell r="D296" t="str">
            <v xml:space="preserve"> =  1  :  Q6</v>
          </cell>
          <cell r="G296" t="str">
            <v>(E23)</v>
          </cell>
          <cell r="H296">
            <v>2.1084337349397592E-2</v>
          </cell>
          <cell r="I296" t="str">
            <v>jam</v>
          </cell>
        </row>
        <row r="299">
          <cell r="J299" t="str">
            <v>Berlanjut ke hal. berikut</v>
          </cell>
        </row>
        <row r="300">
          <cell r="A300" t="str">
            <v>ITEM PEMBAYARAN NO.</v>
          </cell>
          <cell r="D300" t="str">
            <v>:  5.1 (2)</v>
          </cell>
          <cell r="J300" t="str">
            <v>Analisa EI-512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H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2.g.</v>
          </cell>
          <cell r="C308" t="str">
            <v>ALAT BANTU</v>
          </cell>
          <cell r="J308" t="str">
            <v xml:space="preserve"> Lump Sum</v>
          </cell>
        </row>
        <row r="309">
          <cell r="C309" t="str">
            <v>Diperlukan   :</v>
          </cell>
        </row>
        <row r="310">
          <cell r="C310" t="str">
            <v>- Kereta dorong</v>
          </cell>
          <cell r="D310" t="str">
            <v>=  2  buah.</v>
          </cell>
        </row>
        <row r="311">
          <cell r="C311" t="str">
            <v>- Sekop</v>
          </cell>
          <cell r="D311" t="str">
            <v>=  3  buah.</v>
          </cell>
        </row>
        <row r="312">
          <cell r="C312" t="str">
            <v>- Garpu</v>
          </cell>
          <cell r="D312" t="str">
            <v>=  2  buah.</v>
          </cell>
        </row>
        <row r="314">
          <cell r="A314" t="str">
            <v xml:space="preserve">   3.</v>
          </cell>
          <cell r="C314" t="str">
            <v>TENAGA</v>
          </cell>
        </row>
        <row r="315">
          <cell r="C315" t="str">
            <v>Produksi menentukan : WHEEL LOADER</v>
          </cell>
          <cell r="G315" t="str">
            <v>Q1</v>
          </cell>
          <cell r="H315">
            <v>28.012500000000003</v>
          </cell>
          <cell r="I315" t="str">
            <v>M3/jam</v>
          </cell>
        </row>
        <row r="316">
          <cell r="C316" t="str">
            <v>Produksi agregat / hari  =  Tk x Q1</v>
          </cell>
          <cell r="G316" t="str">
            <v>Qt</v>
          </cell>
          <cell r="H316">
            <v>196.08750000000003</v>
          </cell>
          <cell r="I316" t="str">
            <v>M3</v>
          </cell>
        </row>
        <row r="317">
          <cell r="C317" t="str">
            <v>Kebutuhan tenaga :</v>
          </cell>
        </row>
        <row r="318">
          <cell r="D318" t="str">
            <v>- Pekerja</v>
          </cell>
          <cell r="G318" t="str">
            <v>P</v>
          </cell>
          <cell r="H318">
            <v>7</v>
          </cell>
          <cell r="I318" t="str">
            <v>orang</v>
          </cell>
        </row>
        <row r="319">
          <cell r="D319" t="str">
            <v>- Mandor</v>
          </cell>
          <cell r="G319" t="str">
            <v>M</v>
          </cell>
          <cell r="H319">
            <v>1</v>
          </cell>
          <cell r="I319" t="str">
            <v>orang</v>
          </cell>
        </row>
        <row r="321">
          <cell r="C321" t="str">
            <v>Koefisien tenaga / M3   :</v>
          </cell>
        </row>
        <row r="322">
          <cell r="D322" t="str">
            <v>- Pekerja</v>
          </cell>
          <cell r="E322" t="str">
            <v>= (Tk x P) : Qt</v>
          </cell>
          <cell r="G322" t="str">
            <v>-</v>
          </cell>
          <cell r="H322">
            <v>0.24988844265952695</v>
          </cell>
          <cell r="I322" t="str">
            <v>jam</v>
          </cell>
        </row>
        <row r="323">
          <cell r="D323" t="str">
            <v>- Mandor</v>
          </cell>
          <cell r="E323" t="str">
            <v>= (Tk x M) : Qt</v>
          </cell>
          <cell r="G323" t="str">
            <v>-</v>
          </cell>
          <cell r="H323">
            <v>3.5698348951360995E-2</v>
          </cell>
          <cell r="I323" t="str">
            <v>jam</v>
          </cell>
        </row>
        <row r="325">
          <cell r="A325" t="str">
            <v>4.</v>
          </cell>
          <cell r="C325" t="str">
            <v>HARGA DASAR SATUAN UPAH, BAHAN DAN ALAT</v>
          </cell>
        </row>
        <row r="326">
          <cell r="C326" t="str">
            <v>Lihat lampiran.</v>
          </cell>
        </row>
        <row r="328">
          <cell r="A328" t="str">
            <v>5.</v>
          </cell>
          <cell r="C328" t="str">
            <v>ANALISA HARGA SATUAN PEKERJAAN</v>
          </cell>
        </row>
        <row r="329">
          <cell r="C329" t="str">
            <v>Lihat perhitungan dalam FORMULIR STANDAR UNTUK</v>
          </cell>
        </row>
        <row r="330">
          <cell r="C330" t="str">
            <v>PEREKAMAN ANALISA MASING-MASING HARGA</v>
          </cell>
        </row>
        <row r="331">
          <cell r="C331" t="str">
            <v>SATUAN.</v>
          </cell>
        </row>
        <row r="332">
          <cell r="C332" t="str">
            <v>Didapat Harga Satuan Pekerjaan :</v>
          </cell>
        </row>
        <row r="334">
          <cell r="C334" t="str">
            <v xml:space="preserve">Rp.  </v>
          </cell>
          <cell r="D334">
            <v>339061.22823589185</v>
          </cell>
          <cell r="E334" t="str">
            <v xml:space="preserve"> / M3.</v>
          </cell>
        </row>
        <row r="337">
          <cell r="A337" t="str">
            <v>6.</v>
          </cell>
          <cell r="C337" t="str">
            <v>WAKTU PELAKSANAAN YANG DIPERLUKAN</v>
          </cell>
        </row>
        <row r="338">
          <cell r="C338" t="str">
            <v>Masa Pelaksanaan :</v>
          </cell>
          <cell r="D338" t="str">
            <v>. . . . . . . . . . . .</v>
          </cell>
          <cell r="E338" t="str">
            <v>bulan</v>
          </cell>
        </row>
        <row r="340">
          <cell r="A340" t="str">
            <v>7.</v>
          </cell>
          <cell r="C340" t="str">
            <v>VOLUME PEKERJAAN YANG DIPERLUKAN</v>
          </cell>
        </row>
        <row r="341">
          <cell r="C341" t="str">
            <v>Volume pekerjaan  :</v>
          </cell>
          <cell r="D341">
            <v>1</v>
          </cell>
          <cell r="E341" t="str">
            <v>M3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SITE-E"/>
      <sheetName val="H.Satuan"/>
      <sheetName val="rab me (by owner) "/>
      <sheetName val="BQ (by owner)"/>
      <sheetName val="rab me (fisik)"/>
      <sheetName val="Bill Of Quantity"/>
      <sheetName val="L-Mechanical"/>
      <sheetName val="PC"/>
      <sheetName val="Balok"/>
      <sheetName val="GLP-DISCOUNT"/>
      <sheetName val="GLP 2001"/>
      <sheetName val="EE-PROP"/>
      <sheetName val="Upah+Bahan"/>
      <sheetName val="Analisa"/>
      <sheetName val="anal_hs"/>
      <sheetName val="rekap"/>
      <sheetName val="Master 1.0"/>
      <sheetName val="harsat"/>
      <sheetName val="GB"/>
      <sheetName val="Anl.+"/>
      <sheetName val="112-885"/>
      <sheetName val="AHS"/>
      <sheetName val="boq"/>
      <sheetName val="HS Alat"/>
      <sheetName val="REF.ONLY"/>
      <sheetName val="A"/>
      <sheetName val="Infrastruktur"/>
      <sheetName val="Persiapan"/>
      <sheetName val="AC"/>
      <sheetName val="Mekanikal"/>
      <sheetName val="01A- RAB"/>
      <sheetName val="G_SUMMARY"/>
      <sheetName val="GE_1_2"/>
      <sheetName val="Panel,feeder,elek"/>
      <sheetName val="STR"/>
      <sheetName val="DAF-1"/>
      <sheetName val="Har Sat"/>
      <sheetName val="ahs_utama"/>
      <sheetName val="PileCap"/>
      <sheetName val="DAFTAR HARGA"/>
      <sheetName val="Cover"/>
      <sheetName val="WT-LIST"/>
      <sheetName val="K Lead"/>
      <sheetName val="BAHAN"/>
      <sheetName val="K"/>
      <sheetName val="saluran"/>
      <sheetName val="c"/>
      <sheetName val="f"/>
      <sheetName val="HB "/>
      <sheetName val="Analis Kusen 1 ESKALASI"/>
      <sheetName val="Analisa ME"/>
      <sheetName val="PL-Office"/>
      <sheetName val="BAG-2"/>
      <sheetName val="Bill of Qty MEP"/>
      <sheetName val="ｺﾝY条件BD"/>
      <sheetName val="NP (4)"/>
      <sheetName val="KODE REK"/>
      <sheetName val="RAB"/>
      <sheetName val="5.1.ELEKTRIKAL-ELEKTRONIK"/>
      <sheetName val="metode"/>
      <sheetName val="Fin-Bengkel"/>
      <sheetName val="Fin-Showroom"/>
      <sheetName val="Hal_Pagar"/>
      <sheetName val="Str-Bengkel"/>
      <sheetName val="Str-Showroom"/>
      <sheetName val="ANALISA-A"/>
      <sheetName val="HRG BHN"/>
      <sheetName val="BoQ STR"/>
      <sheetName val="Finishing (2)"/>
      <sheetName val="AN_Kusen"/>
      <sheetName val="BQ_ARS"/>
      <sheetName val="Finishing"/>
      <sheetName val="rab - persiapan &amp; lantai-1"/>
      <sheetName val="Man_Power_Const"/>
      <sheetName val="ANLS 2009"/>
      <sheetName val="Harga Bahan &amp; Upah "/>
      <sheetName val="analisa pagar"/>
      <sheetName val="Tata Udara"/>
      <sheetName val="Plumbing"/>
      <sheetName val="3-DIV4"/>
      <sheetName val="Pro(E)_"/>
      <sheetName val="MAKER_(E)"/>
      <sheetName val="H_Satuan"/>
      <sheetName val="rab_me_(by_owner)_"/>
      <sheetName val="BQ_(by_owner)"/>
      <sheetName val="rab_me_(fisik)"/>
      <sheetName val="Bill_Of_Quantity"/>
      <sheetName val="GLP_2001"/>
      <sheetName val="Master_1_0"/>
      <sheetName val="Anl_+"/>
      <sheetName val="HS_Alat"/>
      <sheetName val="REF_ONLY"/>
      <sheetName val="01A-_RAB"/>
      <sheetName val="Har_Sat"/>
      <sheetName val="DAFTAR_HARGA"/>
      <sheetName val="K_Lead"/>
      <sheetName val="HB_"/>
      <sheetName val="Analis_Kusen_1_ESKALASI"/>
      <sheetName val="Analisa_ME"/>
      <sheetName val="Bill_of_Qty_MEP"/>
      <sheetName val="NP_(4)"/>
      <sheetName val="KODE_REK"/>
      <sheetName val="5_1_ELEKTRIKAL-ELEKTRONIK"/>
      <sheetName val="HRG_BHN"/>
      <sheetName val="BoQ_STR"/>
      <sheetName val="Finishing_(2)"/>
      <sheetName val="FLAF&amp;PARTSI"/>
      <sheetName val="BOQ INTERN"/>
      <sheetName val="gtrinh"/>
      <sheetName val="analis"/>
      <sheetName val="Urai_Galian Tanah"/>
      <sheetName val="3-DIV3"/>
      <sheetName val="DAF-5"/>
      <sheetName val="RATE&amp;FCTR"/>
      <sheetName val="SAT"/>
      <sheetName val="RATE_FCTR"/>
      <sheetName val="RKP PLUMBING"/>
      <sheetName val="경비2내역"/>
      <sheetName val="ELEC STIS"/>
      <sheetName val="DAF_2"/>
      <sheetName val="Plambing"/>
      <sheetName val="BQ Arsitektur"/>
      <sheetName val="DAF_3.1"/>
      <sheetName val="DAF_3.11"/>
      <sheetName val="NS GD.UTAMA"/>
      <sheetName val="anal"/>
      <sheetName val="Isolasi Luar Dalam"/>
      <sheetName val="Isolasi Luar"/>
      <sheetName val="KK"/>
      <sheetName val="struktur"/>
      <sheetName val="Roofing2"/>
      <sheetName val="TOEC"/>
      <sheetName val="name"/>
      <sheetName val="PT."/>
      <sheetName val="Pekerjaan Harian"/>
      <sheetName val="Mahasiswa 2 lantai"/>
      <sheetName val="Tie Beam GN"/>
      <sheetName val="Tangga GN"/>
      <sheetName val="Bronjong_Geoteks"/>
      <sheetName val="FORM X COST"/>
      <sheetName val="附表4-辅助工程"/>
      <sheetName val="附表4-公用工程项目"/>
      <sheetName val="附表2"/>
      <sheetName val="부하계산서"/>
      <sheetName val="finalisasi"/>
      <sheetName val="ANALISA PEK.UMUM"/>
      <sheetName val="Piping"/>
      <sheetName val="bukan PNS"/>
      <sheetName val="Material"/>
      <sheetName val="villa"/>
      <sheetName val="NP"/>
      <sheetName val="L3 An H Sat Mob"/>
      <sheetName val="DRUP (ASLI)"/>
      <sheetName val="Basic Price"/>
      <sheetName val="O&amp;O-Alat"/>
      <sheetName val="Unit Rate"/>
      <sheetName val="M &amp; E"/>
      <sheetName val="Student"/>
      <sheetName val="Upah"/>
      <sheetName val="dATA pc"/>
      <sheetName val="Pipe"/>
      <sheetName val="Transfer Pump"/>
      <sheetName val="Div2"/>
      <sheetName val="dasar"/>
      <sheetName val="GENERAL"/>
      <sheetName val="Pricing"/>
      <sheetName val="Alat"/>
      <sheetName val="Sub"/>
      <sheetName val="MARK UP"/>
      <sheetName val="HSD"/>
      <sheetName val="RAB AR&amp;STR"/>
      <sheetName val="ME"/>
      <sheetName val="LISTRIK"/>
      <sheetName val="an. struktur"/>
      <sheetName val="Dashboard"/>
      <sheetName val="tuong"/>
      <sheetName val="Factors"/>
      <sheetName val="D &amp; W sizes"/>
      <sheetName val="Rek Tot"/>
      <sheetName val="BANGUNAN PENUNJANG"/>
      <sheetName val="TPI"/>
      <sheetName val="Harga Dasar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GE-1-2"/>
      <sheetName val="MAP"/>
      <sheetName val="Kuantitas &amp; Harga"/>
      <sheetName val="Group"/>
      <sheetName val="Analisa Upah &amp; Bahan Plum"/>
      <sheetName val="sheet 2"/>
      <sheetName val="RAB ME"/>
      <sheetName val="CapExpAppForm"/>
      <sheetName val="BGNN.UTILITAS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rab_-_persiapan_&amp;_lantai-1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DIVI3"/>
      <sheetName val="AnaAlat"/>
      <sheetName val="Power_BLK"/>
      <sheetName val="a.2"/>
      <sheetName val="Data Tower"/>
      <sheetName val="Terbilang"/>
      <sheetName val="AHSP"/>
      <sheetName val="Baja"/>
      <sheetName val="Beton K-250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Ｎｏ.13"/>
      <sheetName val="Cover (x)"/>
      <sheetName val="Cor Apt"/>
      <sheetName val="struktur tdk dipakai"/>
      <sheetName val="Item7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BQE"/>
      <sheetName val="3-DIV5"/>
      <sheetName val="SATUAN "/>
      <sheetName val="BANG TONG HOP (2)"/>
      <sheetName val="Analisa Harga"/>
      <sheetName val="BHN"/>
      <sheetName val="Manpower"/>
      <sheetName val="Equipt,Tools&amp;Cons"/>
      <sheetName val="Analisa Harga Satuan"/>
      <sheetName val="DES 15"/>
      <sheetName val="PERFORM"/>
      <sheetName val="lt. dasar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DIV7-BM"/>
      <sheetName val="prog-mgu"/>
      <sheetName val="HARGA BARU"/>
      <sheetName val="analisa panel"/>
      <sheetName val="analisa_panel"/>
      <sheetName val="AN. TAMPL"/>
      <sheetName val="CONSUMABLES-PRICE"/>
      <sheetName val="Input monthly capex"/>
      <sheetName val="Attachment-3 Chem"/>
      <sheetName val="CB"/>
      <sheetName val="ﾄﾞﾊﾞｲFUEL GAS追見"/>
      <sheetName val="SewerPipe"/>
      <sheetName val="Breakdown Instrument"/>
      <sheetName val="Ref"/>
      <sheetName val="Mat.Mek"/>
      <sheetName val="concept cost code"/>
      <sheetName val="summary cost code"/>
      <sheetName val="SPK"/>
      <sheetName val="kas proyek"/>
      <sheetName val="lain lain"/>
      <sheetName val="tifico"/>
      <sheetName val="MUA"/>
      <sheetName val="Estimate"/>
      <sheetName val="Bill No 2.1 "/>
      <sheetName val="APT _ BALCONIES"/>
      <sheetName val="AC_C"/>
      <sheetName val="SUM-AIR-Submit"/>
      <sheetName val="MT_an"/>
      <sheetName val="SUM"/>
      <sheetName val="Rekap Biaya"/>
      <sheetName val="ALEK"/>
      <sheetName val="TL"/>
      <sheetName val="3-DIV7.B"/>
      <sheetName val="Rekap Prelim"/>
      <sheetName val="BU"/>
      <sheetName val="Index"/>
      <sheetName val="Bank"/>
      <sheetName val="Bunga"/>
      <sheetName val="RAB_DURI"/>
      <sheetName val="Mark-up"/>
      <sheetName val="7.1(3)"/>
      <sheetName val="5-ALAT"/>
      <sheetName val="L3_An_H_Sat_Mob"/>
      <sheetName val="DRUP_(ASLI)"/>
      <sheetName val="Isolasi_Luar_Dalam"/>
      <sheetName val="Isolasi_Luar"/>
      <sheetName val="ELEC_STIS"/>
      <sheetName val="BOQ_INTERN"/>
      <sheetName val="Transfer_Pump"/>
      <sheetName val="ANLS_2009"/>
      <sheetName val="Harga_Bahan_&amp;_Upah_"/>
      <sheetName val="analisa_pagar"/>
      <sheetName val="RAB_AR&amp;STR"/>
      <sheetName val="PT_"/>
      <sheetName val="Urai_Galian_Tanah"/>
      <sheetName val="Pekerjaan_Harian"/>
      <sheetName val="Mahasiswa_2_lantai"/>
      <sheetName val="Tata_Udara"/>
      <sheetName val="ANALISA_PEK_UMUM"/>
      <sheetName val="RKP_PLUMBING"/>
      <sheetName val="Analisa_Upah_&amp;_Bahan_Plum"/>
      <sheetName val="Pengalaman Per"/>
      <sheetName val="Harga"/>
      <sheetName val="PConsCS"/>
      <sheetName val="dia-in"/>
      <sheetName val="Elektrikal"/>
      <sheetName val="Analisa Upah _ Bahan Plum"/>
      <sheetName val="POS-4"/>
      <sheetName val="POS-5"/>
      <sheetName val="POS-6"/>
      <sheetName val="DG "/>
      <sheetName val="1.B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RP PROD 09"/>
      <sheetName val="ANAL-1"/>
      <sheetName val="Daftar berat"/>
      <sheetName val="INPUT"/>
      <sheetName val="Div26 - Elect"/>
      <sheetName val="UPH,BHN,ALT"/>
      <sheetName val="bhn FINAL"/>
      <sheetName val="BQBAS"/>
      <sheetName val="schalt"/>
      <sheetName val="schtng"/>
      <sheetName val="schbhn"/>
      <sheetName val="daf isi (xref)"/>
      <sheetName val="Currency Rate"/>
      <sheetName val="FAK"/>
      <sheetName val="AO-UMUM"/>
      <sheetName val="A+Supl."/>
      <sheetName val="7"/>
      <sheetName val="Peralatan Utama"/>
      <sheetName val="SBDY Jemb Tayan"/>
      <sheetName val="HRG DSR APP"/>
      <sheetName val="Hrgdsrupah"/>
      <sheetName val="TA"/>
      <sheetName val="LoTA"/>
      <sheetName val="U&amp;B"/>
      <sheetName val="Schedule 11a"/>
      <sheetName val="Temporary"/>
      <sheetName val="Septick tank"/>
      <sheetName val="Subkon"/>
      <sheetName val="LO"/>
      <sheetName val="BOOQ"/>
      <sheetName val="h.sat-bbm"/>
      <sheetName val="MAPDC"/>
      <sheetName val="NPDivisi7(2)"/>
      <sheetName val="Man Power"/>
      <sheetName val="영업소실적"/>
      <sheetName val="BOQ EM"/>
      <sheetName val="Faktor"/>
      <sheetName val="RFP007"/>
      <sheetName val="RFP006"/>
      <sheetName val="RFP009"/>
      <sheetName val="RFP012"/>
      <sheetName val="Sumda1"/>
      <sheetName val="BQ INT"/>
      <sheetName val="BQ-1A"/>
      <sheetName val="FORM"/>
      <sheetName val="Harga Bahan"/>
      <sheetName val="CONSUMABLE"/>
      <sheetName val="Units"/>
      <sheetName val="4-Basic Price"/>
      <sheetName val="15.Harga Satuan Bahan"/>
      <sheetName val="3-DIV2"/>
      <sheetName val="Analisa &amp; Upah"/>
      <sheetName val="SUM_Steel-Strc"/>
      <sheetName val="HARGA MATERIAL"/>
      <sheetName val="D_harga"/>
      <sheetName val="Sat~Bahu"/>
      <sheetName val="Daf 1"/>
      <sheetName val="갑지"/>
      <sheetName val="Gaji-Bag"/>
      <sheetName val="Eng_Hrs"/>
      <sheetName val="SILICATE"/>
      <sheetName val="Analisa ME UPT"/>
      <sheetName val="Dasboard"/>
      <sheetName val="H-Upah"/>
      <sheetName val="JABATAN"/>
      <sheetName val="Harga Kabel"/>
      <sheetName val="Markup"/>
      <sheetName val="BAU"/>
      <sheetName val="換気計算"/>
      <sheetName val="402"/>
      <sheetName val="beam"/>
      <sheetName val="Quantity"/>
      <sheetName val="M%20&amp;%20E.xls"/>
      <sheetName val="Anls teknis"/>
      <sheetName val="gvl"/>
      <sheetName val="DO AM DT"/>
      <sheetName val="Main"/>
      <sheetName val="PBS"/>
      <sheetName val="gia vt,nc,may"/>
      <sheetName val="TT04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Bill 2.2 Villa 2 beds"/>
      <sheetName val="Buy vs. Lease Car"/>
      <sheetName val="Division  4 - PLB Works"/>
      <sheetName val="Analisa _ Upah"/>
      <sheetName val="EXTERNAL WORK"/>
      <sheetName val="Data Masukan"/>
      <sheetName val="Fisik 2012"/>
      <sheetName val="Pek. Persiapan"/>
      <sheetName val="Rekap Anl.K"/>
      <sheetName val="Rekap Anl.SNI"/>
      <sheetName val="SDMTA"/>
      <sheetName val="PLANT"/>
      <sheetName val="Rekap Analisa"/>
      <sheetName val="Sumber Daya"/>
      <sheetName val="HS-DASAR"/>
      <sheetName val="PRD 01-6(I-II)"/>
      <sheetName val="PRD 01-7 alat"/>
      <sheetName val="Mobilisasi"/>
      <sheetName val="SAT.UPAH"/>
      <sheetName val="AC LOAD"/>
      <sheetName val="Hotel"/>
      <sheetName val="QSS"/>
      <sheetName val="NET表"/>
      <sheetName val="BQ表"/>
      <sheetName val="Grafik Lab "/>
      <sheetName val="5-Peralatan"/>
      <sheetName val="BQ External"/>
      <sheetName val="FORM-VAR"/>
      <sheetName val="dtxl"/>
      <sheetName val="Gia"/>
      <sheetName val="EUP"/>
      <sheetName val="Sheet3"/>
      <sheetName val="Master"/>
      <sheetName val="Calculation"/>
      <sheetName val="analisa SNI"/>
      <sheetName val="ARL"/>
      <sheetName val="PV"/>
      <sheetName val="SAT EL"/>
      <sheetName val="KBL"/>
      <sheetName val="rab me _by owner_ "/>
      <sheetName val="BQ _by owner_"/>
      <sheetName val="rab me _fisik_"/>
      <sheetName val="SCHEDULE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2005"/>
      <sheetName val="Public Area"/>
      <sheetName val="Supl.X"/>
      <sheetName val="DAF-UPAH"/>
      <sheetName val="Foundation"/>
      <sheetName val="an.utara"/>
      <sheetName val="NS GD.UGD"/>
      <sheetName val="STD GD.UGD"/>
      <sheetName val="anaUTama"/>
      <sheetName val="ACTUAL CHECK"/>
      <sheetName val="TB"/>
      <sheetName val="Hrg Sat"/>
      <sheetName val="HD UPAH"/>
      <sheetName val="Anls Hrg Sat"/>
      <sheetName val="BEDAH"/>
      <sheetName val="Sat Bah _ Up"/>
      <sheetName val="PriceList"/>
      <sheetName val="PO-2"/>
      <sheetName val="Agregat Halus &amp; Kasar"/>
      <sheetName val="dc"/>
      <sheetName val="Rate"/>
      <sheetName val="Master Dat"/>
      <sheetName val="sd"/>
      <sheetName val="boq2"/>
      <sheetName val="Lamp-4"/>
      <sheetName val="UP_an"/>
      <sheetName val="RAB DC"/>
      <sheetName val="Cash2"/>
      <sheetName val="EQ"/>
      <sheetName val="DKH"/>
      <sheetName val="BQ OE"/>
      <sheetName val="Agg Halus &amp; Kasar"/>
      <sheetName val="EQ_an"/>
      <sheetName val="RINCIAN"/>
      <sheetName val="An_pdkg"/>
      <sheetName val="DKH-S3"/>
      <sheetName val="RinciBab1"/>
      <sheetName val="Divisi Baru"/>
      <sheetName val="SCF"/>
      <sheetName val="2.E"/>
      <sheetName val="2.F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DIV 5"/>
      <sheetName val="DIV 6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Assumptions"/>
      <sheetName val="NP (2)"/>
      <sheetName val="Tanah"/>
      <sheetName val="ORET2AN"/>
      <sheetName val="DaftarHarga"/>
      <sheetName val="PEMBAGIAN"/>
      <sheetName val="SDM"/>
      <sheetName val="banding"/>
      <sheetName val="prd01-6"/>
      <sheetName val="6106"/>
      <sheetName val="BASIC"/>
      <sheetName val="Cash Flow bulanan"/>
      <sheetName val="EDTL"/>
      <sheetName val="H-Dasar"/>
      <sheetName val="DIV.9"/>
      <sheetName val="7.PEK-STRUKTUR"/>
      <sheetName val="7.공정표"/>
      <sheetName val="Fill this out first..."/>
      <sheetName val="DbCost"/>
      <sheetName val="TOWER D"/>
      <sheetName val="Weekly"/>
      <sheetName val="기준"/>
      <sheetName val="TYPE-A"/>
      <sheetName val="anal-drainase,tanah&amp;ps batu"/>
      <sheetName val="anal-beton"/>
      <sheetName val="anal-aspal"/>
      <sheetName val="Parameter"/>
      <sheetName val="AnalisaSIPIL RIIL"/>
      <sheetName val="351BQMCN"/>
      <sheetName val="COVERUSRP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NP _2_"/>
      <sheetName val="SUMMARY"/>
      <sheetName val="bahan SNI"/>
      <sheetName val="bilangan"/>
      <sheetName val="HS"/>
      <sheetName val="ANTEK"/>
      <sheetName val="SEC-6"/>
      <sheetName val="BOQ ADD-12"/>
      <sheetName val="HB"/>
      <sheetName val="note"/>
      <sheetName val="HDasar"/>
      <sheetName val="DATA PROYEK"/>
      <sheetName val="Har-sat-dasr"/>
      <sheetName val="BBC"/>
      <sheetName val="DEF"/>
      <sheetName val="LUMPSUM"/>
      <sheetName val="extern"/>
      <sheetName val="D.BOARD"/>
      <sheetName val="1-08-2019"/>
      <sheetName val="BQ-E20-02(Rp)"/>
      <sheetName val="BAHAN &amp; ALAT "/>
      <sheetName val="Pro(E)_2"/>
      <sheetName val="MAKER_(E)2"/>
      <sheetName val="rab_me_(by_owner)_2"/>
      <sheetName val="BQ_(by_owner)2"/>
      <sheetName val="rab_me_(fisik)2"/>
      <sheetName val="H_Satuan2"/>
      <sheetName val="Bill_Of_Quantity2"/>
      <sheetName val="GLP_20012"/>
      <sheetName val="Anl_+2"/>
      <sheetName val="HS_Alat1"/>
      <sheetName val="REF_ONLY1"/>
      <sheetName val="01A-_RAB1"/>
      <sheetName val="L3_An_H_Sat_Mob1"/>
      <sheetName val="DRUP_(ASLI)1"/>
      <sheetName val="HB_1"/>
      <sheetName val="Analis_Kusen_1_ESKALASI1"/>
      <sheetName val="Analisa_ME1"/>
      <sheetName val="Bill_of_Qty_MEP1"/>
      <sheetName val="NP_(4)1"/>
      <sheetName val="5_1_ELEKTRIKAL-ELEKTRONIK1"/>
      <sheetName val="HRG_BHN1"/>
      <sheetName val="BoQ_STR1"/>
      <sheetName val="Finishing_(2)1"/>
      <sheetName val="DAF_3_12"/>
      <sheetName val="DAF_3_111"/>
      <sheetName val="Isolasi_Luar_Dalam1"/>
      <sheetName val="Isolasi_Luar1"/>
      <sheetName val="ELEC_STIS1"/>
      <sheetName val="DAFTAR_HARGA1"/>
      <sheetName val="KODE_REK1"/>
      <sheetName val="rab_-_persiapan_&amp;_lantai-11"/>
      <sheetName val="ANLS_20091"/>
      <sheetName val="Harga_Bahan_&amp;_Upah_1"/>
      <sheetName val="analisa_pagar1"/>
      <sheetName val="Master_1_01"/>
      <sheetName val="Har_Sat1"/>
      <sheetName val="NS_GD_UTAMA1"/>
      <sheetName val="BQ_Arsitektur1"/>
      <sheetName val="BOQ_INTERN1"/>
      <sheetName val="Tie_Beam_GN1"/>
      <sheetName val="Tangga_GN1"/>
      <sheetName val="FORM_X_COST1"/>
      <sheetName val="Transfer_Pump1"/>
      <sheetName val="RAB_AR&amp;STR1"/>
      <sheetName val="Tata_Udara1"/>
      <sheetName val="ANALISA_PEK_UMUM1"/>
      <sheetName val="PT_1"/>
      <sheetName val="Urai_Galian_Tanah1"/>
      <sheetName val="Pekerjaan_Harian1"/>
      <sheetName val="Mahasiswa_2_lantai1"/>
      <sheetName val="RKP_PLUMBING1"/>
      <sheetName val="K_Lead1"/>
      <sheetName val="Analisa_Upah_&amp;_Bahan_Plum1"/>
      <sheetName val="D_&amp;_W_sizes"/>
      <sheetName val="dATA_pc"/>
      <sheetName val="BGNN_UTILITAS"/>
      <sheetName val="an__struktur"/>
      <sheetName val="Rek_Tot"/>
      <sheetName val="ANALISA EDIT"/>
      <sheetName val="V-5700"/>
      <sheetName val="Model"/>
      <sheetName val="CONSTRUCTION COMPONENT"/>
      <sheetName val="Sheet"/>
      <sheetName val="luasan"/>
      <sheetName val="SAT-BHN"/>
      <sheetName val="H Sat Jembatan"/>
      <sheetName val="reporting package-bmel 31-12-04"/>
      <sheetName val="PUMP"/>
      <sheetName val="Airside"/>
      <sheetName val="HS UPAH"/>
      <sheetName val="HS BAHAN"/>
      <sheetName val="PRODALAT"/>
      <sheetName val="Harga Satuan"/>
      <sheetName val="box culvert"/>
      <sheetName val="sort2"/>
      <sheetName val="BG"/>
      <sheetName val="FitOutConfCentre"/>
      <sheetName val="dien tich"/>
      <sheetName val="FAB별"/>
      <sheetName val="M_&amp;_E"/>
      <sheetName val="BANGUNAN_PENUNJANG"/>
      <sheetName val="Cover_(x)"/>
      <sheetName val="Cor_Apt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Macro(차단기)"/>
      <sheetName val="SP10"/>
      <sheetName val="Earthwork"/>
      <sheetName val="List"/>
      <sheetName val="CFA (ME)"/>
      <sheetName val="Settings"/>
      <sheetName val="tabulation (comparison)"/>
      <sheetName val="External"/>
      <sheetName val="SUM 6-2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valeurs de base"/>
      <sheetName val="MEPRECON#"/>
      <sheetName val=" Finish"/>
      <sheetName val="Brick"/>
      <sheetName val="Finish code"/>
      <sheetName val="Door schedule"/>
      <sheetName val="Sanitary ware"/>
      <sheetName val="sum mdc"/>
      <sheetName val=" N Finansal Eğri"/>
      <sheetName val="一発シート"/>
      <sheetName val="P"/>
      <sheetName val="Item-DATA"/>
      <sheetName val="NSA fr Revit"/>
      <sheetName val="General2"/>
      <sheetName val="Reference"/>
      <sheetName val="NVL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AUTOMATIC SELECT"/>
      <sheetName val="U.P List"/>
      <sheetName val="Gia vat tu"/>
      <sheetName val="tonghop"/>
      <sheetName val="DATA2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Blk-Mnl"/>
      <sheetName val="Klm-Mnl"/>
      <sheetName val="database-emp"/>
      <sheetName val="Penjumlahan"/>
      <sheetName val="BQ-Str"/>
      <sheetName val="GRAND REKAP"/>
      <sheetName val="DAF-7"/>
      <sheetName val="ADD 2 (1)"/>
      <sheetName val="BQ_E20_02_Rp_"/>
      <sheetName val="PLB"/>
      <sheetName val="AN Tdr"/>
      <sheetName val="BAG-III"/>
      <sheetName val="Rumus"/>
      <sheetName val="Analisa Tend"/>
      <sheetName val="97 사업추정(WEKI)"/>
      <sheetName val="Part Desc"/>
      <sheetName val="rap rinci"/>
      <sheetName val="crude.SLAB RE-bar"/>
      <sheetName val="CRUDE RE-bar"/>
      <sheetName val="Eq. Mobilization"/>
      <sheetName val="Total-Mem"/>
      <sheetName val="dafharbhn"/>
      <sheetName val="Analtanah"/>
      <sheetName val="Rekap Addendum"/>
      <sheetName val="Bahan1"/>
      <sheetName val="SCH"/>
      <sheetName val="SELISIH HARGA"/>
      <sheetName val="Budget Code"/>
      <sheetName val="PEDESB"/>
      <sheetName val="LEGEND"/>
      <sheetName val="MTO REV.0"/>
      <sheetName val="NC"/>
      <sheetName val="집계표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BoQ_STR2"/>
      <sheetName val="Finishing_(2)2"/>
      <sheetName val="NS_GD_UTAMA2"/>
      <sheetName val="BQ_Arsitektur2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M_&amp;_E1"/>
      <sheetName val="BGNN_UTILITAS1"/>
      <sheetName val="D_&amp;_W_sizes1"/>
      <sheetName val="an__struktur1"/>
      <sheetName val="Rek_Tot1"/>
      <sheetName val="dATA_pc1"/>
      <sheetName val="BANGUNAN_PENUNJANG1"/>
      <sheetName val="Cover_(x)1"/>
      <sheetName val="Cor_Apt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DO_AM_DT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DO_AM_DT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S-Labour_M"/>
      <sheetName val="dnc4"/>
      <sheetName val="물량표S"/>
      <sheetName val="Elec LG"/>
      <sheetName val="MTP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ctdz35"/>
      <sheetName val="BAG_III"/>
      <sheetName val="Criteria "/>
      <sheetName val="DIVISI 3"/>
      <sheetName val="Fill this out first___"/>
      <sheetName val="ANL"/>
      <sheetName val="NetBQ"/>
      <sheetName val="説明"/>
      <sheetName val="PERF TEST Pre MP"/>
      <sheetName val="ES-aLL"/>
      <sheetName val="DES_15"/>
      <sheetName val="3-DIV7_B"/>
      <sheetName val="Rekap_Prelim"/>
      <sheetName val="Harsat_Alat"/>
      <sheetName val="Perm__Test"/>
      <sheetName val="Galian_1"/>
      <sheetName val="7_1(3)"/>
      <sheetName val="Kuantitas_&amp;_Harga"/>
      <sheetName val="Rekap_Biaya"/>
      <sheetName val="Agregat_Halus_&amp;_Kasar"/>
      <sheetName val="Master_Dat"/>
      <sheetName val="4-Basic_Price"/>
      <sheetName val="Data_Tower"/>
      <sheetName val="Basic_Price"/>
      <sheetName val="Unit_Rate"/>
      <sheetName val="h_sat-bbm"/>
      <sheetName val="SBDY_Jemb_Tayan"/>
      <sheetName val="RP_PROD_09"/>
      <sheetName val="2_E"/>
      <sheetName val="2_F"/>
      <sheetName val="1_B"/>
      <sheetName val="DIV_5"/>
      <sheetName val="DIV_6"/>
      <sheetName val="sheet_2"/>
      <sheetName val="RAB_ME"/>
      <sheetName val="Analisa_Mob__3"/>
      <sheetName val="Analisa_Mob_1"/>
      <sheetName val="Analisa_Alat"/>
      <sheetName val="Analisa_Mob__2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AN.EI.5"/>
      <sheetName val="Anls_teknis"/>
      <sheetName val="Harga_Kabel"/>
      <sheetName val="bhn_FINAL"/>
      <sheetName val="BL"/>
      <sheetName val="Bảng Giá"/>
      <sheetName val="KL-MEZZ+Cranes"/>
      <sheetName val="NET-OP1"/>
      <sheetName val="BOQ-Form"/>
      <sheetName val="6MONTHS"/>
      <sheetName val="IBASE"/>
      <sheetName val="COST"/>
      <sheetName val="K-2007"/>
      <sheetName val="Stden center"/>
      <sheetName val="Input Data"/>
      <sheetName val="Upah &amp; Bahan"/>
      <sheetName val="Div.5"/>
      <sheetName val="Div.6"/>
      <sheetName val="Div.7"/>
      <sheetName val="rekaprab"/>
      <sheetName val="dt-saranakarya.xls'tunj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Exch.rate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Pengalaman_Per"/>
      <sheetName val="Analisa___Upah"/>
      <sheetName val="EXTERNAL_WORK"/>
      <sheetName val="Grafik_Lab_"/>
      <sheetName val="sum_mdc"/>
      <sheetName val="_N_Finansal_Eğri"/>
      <sheetName val="MAIN_GATE_HOUSE"/>
      <sheetName val="Electrical_Works"/>
      <sheetName val="H_T__INCOMING_SYSTEM"/>
      <sheetName val="TLSKIN_LWR"/>
      <sheetName val="BAHAN_&amp;_ALAT_"/>
      <sheetName val="Public_Area"/>
      <sheetName val="GRAND_REKAP"/>
      <sheetName val="CONSTRUCTION_COMPONENT"/>
      <sheetName val="AC_LOAD"/>
      <sheetName val="Analisa_Upah___Bahan_Plum"/>
      <sheetName val="an_utara"/>
      <sheetName val="Supl_X"/>
      <sheetName val="ERECTION"/>
      <sheetName val="F4-F7"/>
      <sheetName val="GC산출"/>
      <sheetName val="electrical"/>
      <sheetName val="chiet tinh"/>
      <sheetName val="BAB_5_2_BiaLang"/>
      <sheetName val="TAB"/>
      <sheetName val="COVID Specific Manloader"/>
      <sheetName val="Valve PL"/>
      <sheetName val="Peralatan PL"/>
      <sheetName val="Anls"/>
      <sheetName val="外気負荷"/>
      <sheetName val="Prelims"/>
      <sheetName val="DG"/>
      <sheetName val="DTICH"/>
      <sheetName val="FP-Labour_M"/>
      <sheetName val="DATA.KC"/>
      <sheetName val="CashFlow"/>
      <sheetName val="SubmitCal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RAP1"/>
      <sheetName val="ANSAT K'AYI"/>
      <sheetName val="GeneralInfo"/>
      <sheetName val="BILL"/>
      <sheetName val="W HOR"/>
      <sheetName val="DAF_1"/>
      <sheetName val="Marshal"/>
      <sheetName val="Kode"/>
      <sheetName val="Hst_mat"/>
      <sheetName val="Daf.Dasar Upah&amp;Bahan"/>
      <sheetName val="DAF. PEKERJAAN"/>
      <sheetName val="SPESISIKASI PENAWARAN"/>
      <sheetName val="pondasi"/>
      <sheetName val="Daf-2.4 Baja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DAF-2"/>
      <sheetName val="jadw"/>
      <sheetName val="Uraian Analisa"/>
      <sheetName val="ana_str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DAFPEK-SA"/>
      <sheetName val="2"/>
      <sheetName val="6"/>
      <sheetName val="Lead Schedule"/>
      <sheetName val="BASEMENT"/>
      <sheetName val="Cover Daf-2"/>
      <sheetName val="valve"/>
      <sheetName val="UNIT PRICE"/>
      <sheetName val="FA"/>
      <sheetName val="Analisa HS"/>
      <sheetName val="PipTable"/>
      <sheetName val="analisa Str"/>
      <sheetName val=" MINGGUAN"/>
      <sheetName val="analbahan"/>
      <sheetName val="petunjuk"/>
      <sheetName val="HAR_INI"/>
      <sheetName val="HAR_LALU"/>
      <sheetName val="harian"/>
      <sheetName val="Analisa IC"/>
      <sheetName val="Analisa J"/>
      <sheetName val="Rekap Biaya Alat"/>
      <sheetName val="Biaya Operator"/>
      <sheetName val="Ops Alat"/>
      <sheetName val="Sewa Alat"/>
      <sheetName val="COA-17"/>
      <sheetName val="C-18"/>
      <sheetName val="HARGA SAT"/>
      <sheetName val="22"/>
      <sheetName val="SAPON"/>
      <sheetName val="Luas-Tot"/>
      <sheetName val="BBM-03"/>
      <sheetName val="Solar"/>
      <sheetName val="OLI HEQ"/>
      <sheetName val="33"/>
      <sheetName val="mech"/>
      <sheetName val="#REF!"/>
      <sheetName val="APP-9"/>
      <sheetName val="OrgRates2000"/>
      <sheetName val="Eng_Hrs (HO)"/>
      <sheetName val="HARGA ALAT"/>
      <sheetName val="S"/>
      <sheetName val="유림골조"/>
      <sheetName val="RT13526 CPI"/>
      <sheetName val="Input_monthly_capex"/>
      <sheetName val="Attachment-3_Chem"/>
      <sheetName val="ﾄﾞﾊﾞｲFUEL_GAS追見"/>
      <sheetName val="Breakdown_Instrument"/>
      <sheetName val="Man_Power"/>
      <sheetName val="BOQ_EM"/>
      <sheetName val="A+Supl_"/>
      <sheetName val="Peralatan_Utama"/>
      <sheetName val="HRG_DSR_APP"/>
      <sheetName val="Schedule_11a"/>
      <sheetName val="Septick_tank"/>
      <sheetName val="BQ_INT"/>
      <sheetName val="15_Harga_Satuan_Bahan"/>
      <sheetName val="HS_UPAH"/>
      <sheetName val="HS_BAHAN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HARGA_MATERIAL"/>
      <sheetName val="H_Sat_Jembatan"/>
      <sheetName val="reporting_package-bmel_31-12-04"/>
      <sheetName val="Input_Data"/>
      <sheetName val="NS_GD_UGD"/>
      <sheetName val="STD_GD_UGD"/>
      <sheetName val="Harga_Bahan"/>
      <sheetName val="Hrg_Sat"/>
      <sheetName val="HD_UPAH"/>
      <sheetName val="BOQ_SNJ_1"/>
      <sheetName val="DKH_CCO_1A"/>
      <sheetName val="DKH_CCO_1B_R-1"/>
      <sheetName val="anal-drainase,tanah&amp;ps_batu"/>
      <sheetName val="NP_(2)"/>
      <sheetName val="B"/>
      <sheetName val="Harsat Upah"/>
      <sheetName val="Harsat Pekerjaan"/>
      <sheetName val="Analisa (ok)"/>
      <sheetName val="Hardas"/>
      <sheetName val="hrg-dsr"/>
      <sheetName val="ENC.14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Camar ac opname"/>
      <sheetName val="KAKTUS KLAS A"/>
      <sheetName val="ANALISA-K"/>
      <sheetName val="ANALISA KONST BTN"/>
      <sheetName val="ASUMSI"/>
      <sheetName val="atap Ok"/>
      <sheetName val="DATA 2009"/>
      <sheetName val="DATA 2010"/>
      <sheetName val="Kinerja Proyek"/>
      <sheetName val="Target Raker TW III"/>
      <sheetName val="KUB-01(10)"/>
      <sheetName val="BK-PU 2011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JUMLAHAN TOTAL "/>
      <sheetName val="Analisa Gabungan"/>
      <sheetName val="TOTAL UPAH"/>
      <sheetName val="rms remunerasi"/>
      <sheetName val="ANAL.BOW"/>
      <sheetName val="ANALISA-SNI"/>
      <sheetName val="telp"/>
      <sheetName val="BHN-ALAT"/>
      <sheetName val="HS1"/>
      <sheetName val="PP"/>
      <sheetName val="Cover1"/>
      <sheetName val="Rekap Direct Cost"/>
      <sheetName val="Urugan Pasir"/>
      <sheetName val="Bill 2.3"/>
      <sheetName val="Bill 2.5B"/>
      <sheetName val="Bill 2.1"/>
      <sheetName val="SUMBER"/>
      <sheetName val="catatan"/>
      <sheetName val="anaMob"/>
      <sheetName val="MasterSchedule"/>
      <sheetName val="REKAP.VOLUME"/>
      <sheetName val="UPAH-BAHAN"/>
      <sheetName val="ANALISA-HST"/>
      <sheetName val="Div1"/>
      <sheetName val="STD GD.UTAMA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HSD Alat"/>
      <sheetName val="HSD Bahan"/>
      <sheetName val="Sum IF"/>
      <sheetName val="HSD Upah"/>
      <sheetName val="PNT"/>
      <sheetName val="Kuantitas_&amp;_Harga1"/>
      <sheetName val="Rekap_Biaya1"/>
      <sheetName val="Pekerjaan_Harian2"/>
      <sheetName val="Mahasiswa_2_lantai2"/>
      <sheetName val="Analisa_Upah_&amp;_Bahan_Plum2"/>
      <sheetName val="DES_151"/>
      <sheetName val="Agregat_Halus_&amp;_Kasar1"/>
      <sheetName val="Master_Dat1"/>
      <sheetName val="4-Basic_Price1"/>
      <sheetName val="Perm__Test1"/>
      <sheetName val="Data_Tower1"/>
      <sheetName val="SBDY_Jemb_Tayan1"/>
      <sheetName val="3-DIV7_B1"/>
      <sheetName val="Rekap_Prelim1"/>
      <sheetName val="Galian_11"/>
      <sheetName val="Harsat_Alat1"/>
      <sheetName val="7_1(3)1"/>
      <sheetName val="Basic_Price1"/>
      <sheetName val="Unit_Rate1"/>
      <sheetName val="h_sat-bbm1"/>
      <sheetName val="Sumber_Daya1"/>
      <sheetName val="PRD_01-6(I-II)1"/>
      <sheetName val="PRD_01-7_alat1"/>
      <sheetName val="RP_PROD_091"/>
      <sheetName val="Fill_this_out_first___"/>
      <sheetName val="sheet_21"/>
      <sheetName val="RAB_ME1"/>
      <sheetName val="Analisa_Mob__31"/>
      <sheetName val="Analisa_Mob_11"/>
      <sheetName val="Analisa_Alat1"/>
      <sheetName val="Analisa_Mob__21"/>
      <sheetName val="1_B1"/>
      <sheetName val="TOWER_D1"/>
      <sheetName val="RAB_DC1"/>
      <sheetName val="BQ_OE1"/>
      <sheetName val="Agg_Halus_&amp;_Kasar1"/>
      <sheetName val="Harsat_Upah"/>
      <sheetName val="Harsat_Pekerjaan"/>
      <sheetName val="Analisa_(ok)"/>
      <sheetName val="Anls_Hrg_Sat1"/>
      <sheetName val="Sat_Bah___Up1"/>
      <sheetName val="2_E1"/>
      <sheetName val="2_F1"/>
      <sheetName val="DIV_51"/>
      <sheetName val="DIV_61"/>
      <sheetName val="Divisi_Baru1"/>
      <sheetName val="Met__Minor1"/>
      <sheetName val="bearing_PDMR11"/>
      <sheetName val="Stay_Cable_PDMR11"/>
      <sheetName val="Post_Tens-11"/>
      <sheetName val="inner_pervious_adjust_"/>
      <sheetName val="outer_pervious_adjust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DB SMT BANUS"/>
      <sheetName val="H_ Dasar"/>
      <sheetName val="TNG"/>
      <sheetName val="TONG HOP VL-NC"/>
      <sheetName val="#REF"/>
      <sheetName val="chitiet"/>
      <sheetName val="DONGIA"/>
      <sheetName val="DON GIA"/>
      <sheetName val="Tiepdia"/>
      <sheetName val="VCV-BE-TONG"/>
      <sheetName val="CHITIET VL-NC"/>
      <sheetName val="Oth."/>
      <sheetName val="Hit Vol Str Jambi"/>
      <sheetName val="REKAP BQ "/>
      <sheetName val="DIV.1"/>
      <sheetName val="BM DATA SHEET"/>
      <sheetName val="個案9411"/>
      <sheetName val="H-BHN"/>
      <sheetName val="A-BANTU"/>
      <sheetName val="PAD-F"/>
      <sheetName val="rekap.c"/>
      <sheetName val="合成単価作成表-BLDG"/>
      <sheetName val="Bhn+Uph"/>
      <sheetName val="U-FACTOR"/>
      <sheetName val="beam-reinft"/>
      <sheetName val="meas-wp"/>
      <sheetName val="차액보증"/>
      <sheetName val="Priced BOQ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Cac HS hieu chinh"/>
      <sheetName val="StructEarth 3"/>
      <sheetName val="토공"/>
      <sheetName val="Generalofact"/>
      <sheetName val="tra_vat_lieu"/>
      <sheetName val="DTCT"/>
      <sheetName val="물량표"/>
      <sheetName val="Labor"/>
      <sheetName val="MU"/>
      <sheetName val="TOSHIBA-Structure"/>
      <sheetName val="ScheduleException"/>
      <sheetName val="BoQ-Plan"/>
      <sheetName val="ScheduleValuePlan"/>
      <sheetName val="Pro(E)_5"/>
      <sheetName val="MAKER_(E)5"/>
      <sheetName val="Bill_Of_Quantity5"/>
      <sheetName val="H_Satuan5"/>
      <sheetName val="rab_me_(by_owner)_5"/>
      <sheetName val="BQ_(by_owner)5"/>
      <sheetName val="rab_me_(fisik)5"/>
      <sheetName val="GLP_20015"/>
      <sheetName val="01A-_RAB4"/>
      <sheetName val="Bill_of_Qty_MEP4"/>
      <sheetName val="Anl_+5"/>
      <sheetName val="DAF_3_15"/>
      <sheetName val="DAF_3_114"/>
      <sheetName val="HB_4"/>
      <sheetName val="5_1_ELEKTRIKAL-ELEKTRONIK4"/>
      <sheetName val="ELEC_STIS3"/>
      <sheetName val="BoQ_STR4"/>
      <sheetName val="Finishing_(2)4"/>
      <sheetName val="NS_GD_UTAMA4"/>
      <sheetName val="HRG_BHN3"/>
      <sheetName val="BQ_Arsitektur4"/>
      <sheetName val="Isolasi_Luar_Dalam3"/>
      <sheetName val="Isolasi_Luar3"/>
      <sheetName val="Tie_Beam_GN4"/>
      <sheetName val="Tangga_GN4"/>
      <sheetName val="rab_-_persiapan_&amp;_lantai-14"/>
      <sheetName val="REF_ONLY4"/>
      <sheetName val="FORM_X_COST4"/>
      <sheetName val="Analis_Kusen_1_ESKALASI4"/>
      <sheetName val="Transfer_Pump3"/>
      <sheetName val="Analisa_ME3"/>
      <sheetName val="NP_(4)3"/>
      <sheetName val="HS_Alat3"/>
      <sheetName val="ANALISA_PEK_UMUM3"/>
      <sheetName val="BOQ_INTERN3"/>
      <sheetName val="M_&amp;_E3"/>
      <sheetName val="KODE_REK3"/>
      <sheetName val="BGNN_UTILITAS3"/>
      <sheetName val="ANLS_20093"/>
      <sheetName val="Harga_Bahan_&amp;_Upah_3"/>
      <sheetName val="analisa_pagar3"/>
      <sheetName val="D_&amp;_W_sizes3"/>
      <sheetName val="an__struktur3"/>
      <sheetName val="Rek_Tot3"/>
      <sheetName val="dATA_pc3"/>
      <sheetName val="BANGUNAN_PENUNJANG3"/>
      <sheetName val="Tata_Udara3"/>
      <sheetName val="RAB_AR&amp;STR3"/>
      <sheetName val="Master_1_03"/>
      <sheetName val="Har_Sat3"/>
      <sheetName val="L3_An_H_Sat_Mob3"/>
      <sheetName val="DRUP_(ASLI)3"/>
      <sheetName val="Cover_(x)3"/>
      <sheetName val="Cor_Apt3"/>
      <sheetName val="PT_3"/>
      <sheetName val="struktur_tdk_dipakai3"/>
      <sheetName val="Ｎｏ_133"/>
      <sheetName val="Div26_-_Elect3"/>
      <sheetName val="gia_vt,nc,may3"/>
      <sheetName val="Cover_CKE3"/>
      <sheetName val="Summary_Mech_3"/>
      <sheetName val="Mech__BQ3"/>
      <sheetName val="P_APRIL_20163"/>
      <sheetName val="Qttn_Report3"/>
      <sheetName val="M%20&amp;%20E_xls3"/>
      <sheetName val="CFA_(ME)2"/>
      <sheetName val="TH_DZ353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BANG_TONG_HOP_(2)3"/>
      <sheetName val="Bill_No_2_1_3"/>
      <sheetName val="RKP_PLUMBING3"/>
      <sheetName val="DAFTAR_HARGA3"/>
      <sheetName val="SK_MIgas_toilet_lt-40,_R-23"/>
      <sheetName val="SK_MIgas_toilet_lt-40,_R-0_(P'3"/>
      <sheetName val="PLINT_3_1_G3"/>
      <sheetName val="concept_cost_code3"/>
      <sheetName val="summary_cost_code3"/>
      <sheetName val="kas_proyek3"/>
      <sheetName val="lain_lain3"/>
      <sheetName val="APT___BALCONIES3"/>
      <sheetName val="Urai_Galian_Tanah3"/>
      <sheetName val="K_Lead3"/>
      <sheetName val="SATUAN_3"/>
      <sheetName val="Analisa_Harga3"/>
      <sheetName val="Analisa_Harga_Satuan3"/>
      <sheetName val="Mat_Mek3"/>
      <sheetName val="Bill_2_2_Villa_2_beds3"/>
      <sheetName val="Buy_vs__Lease_Car3"/>
      <sheetName val="Division__4_-_PLB_Works3"/>
      <sheetName val="chi_phi_truc_tiep3"/>
      <sheetName val="dien_tich2"/>
      <sheetName val="MARK_UP3"/>
      <sheetName val="lt__dasar3"/>
      <sheetName val="valeurs_de_base2"/>
      <sheetName val="tabulation_(comparison)2"/>
      <sheetName val="_Finish2"/>
      <sheetName val="Finish_code2"/>
      <sheetName val="Door_schedule2"/>
      <sheetName val="Sanitary_ware2"/>
      <sheetName val="AN__TAMPL2"/>
      <sheetName val="Harga_Dasar2"/>
      <sheetName val="BQ_External2"/>
      <sheetName val="DO_AM_DT2"/>
      <sheetName val="Beton_K-2502"/>
      <sheetName val="Daftar_berat2"/>
      <sheetName val="daf_isi_(xref)2"/>
      <sheetName val="Currency_Rate2"/>
      <sheetName val="Analisa_ME_UP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DG_2"/>
      <sheetName val="Budget_Code"/>
      <sheetName val="MTO_REV_0"/>
      <sheetName val="Bảng_Giá"/>
      <sheetName val="Elec_LG"/>
      <sheetName val="Setting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chiet_tinh"/>
      <sheetName val="Du thau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5.2.1 Đo bóc KL OLK-06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ELEC_STIS4"/>
      <sheetName val="BoQ_STR5"/>
      <sheetName val="Finishing_(2)5"/>
      <sheetName val="NS_GD_UTAMA5"/>
      <sheetName val="HRG_BHN4"/>
      <sheetName val="BQ_Arsitektur5"/>
      <sheetName val="Isolasi_Luar_Dalam4"/>
      <sheetName val="Isolasi_Luar4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Transfer_Pump4"/>
      <sheetName val="Analisa_ME4"/>
      <sheetName val="NP_(4)4"/>
      <sheetName val="HS_Alat4"/>
      <sheetName val="ANALISA_PEK_UMUM4"/>
      <sheetName val="BOQ_INTERN4"/>
      <sheetName val="M_&amp;_E4"/>
      <sheetName val="KODE_REK4"/>
      <sheetName val="BGNN_UTILITAS4"/>
      <sheetName val="ANLS_20094"/>
      <sheetName val="Harga_Bahan_&amp;_Upah_4"/>
      <sheetName val="analisa_pagar4"/>
      <sheetName val="D_&amp;_W_sizes4"/>
      <sheetName val="an__struktur4"/>
      <sheetName val="Rek_Tot4"/>
      <sheetName val="dATA_pc4"/>
      <sheetName val="BANGUNAN_PENUNJANG4"/>
      <sheetName val="Tata_Udara4"/>
      <sheetName val="RAB_AR&amp;STR4"/>
      <sheetName val="Master_1_04"/>
      <sheetName val="Har_Sat4"/>
      <sheetName val="L3_An_H_Sat_Mob4"/>
      <sheetName val="DRUP_(ASLI)4"/>
      <sheetName val="Cover_(x)4"/>
      <sheetName val="Cor_Apt4"/>
      <sheetName val="PT_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RKP_PLUMBING4"/>
      <sheetName val="DAFTAR_HARGA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Urai_Galian_Tanah4"/>
      <sheetName val="K_Lead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alisa_Upah_&amp;_Bahan_Plum3"/>
      <sheetName val="AN__TAMPL3"/>
      <sheetName val="Harga_Dasar3"/>
      <sheetName val="tabulation_(comparison)3"/>
      <sheetName val="valeurs_de_base3"/>
      <sheetName val="BQ_External3"/>
      <sheetName val="NSA_fr_Revit3"/>
      <sheetName val="Pekerjaan_Harian3"/>
      <sheetName val="Mahasiswa_2_lantai3"/>
      <sheetName val="DO_AM_DT3"/>
      <sheetName val="Beton_K-2503"/>
      <sheetName val="Daftar_bera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DG_3"/>
      <sheetName val="AUTOMATIC_SELECT3"/>
      <sheetName val="U_P_List3"/>
      <sheetName val="Gia_vat_tu3"/>
      <sheetName val="Budget_Code1"/>
      <sheetName val="_N_Finansal_Eğri1"/>
      <sheetName val="bhn_FINAL1"/>
      <sheetName val="Anls_teknis1"/>
      <sheetName val="Harga_Kabel1"/>
      <sheetName val="sum_mdc1"/>
      <sheetName val="Analisa___Upah1"/>
      <sheetName val="EXTERNAL_WORK1"/>
      <sheetName val="Pengalaman_Per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Rekap_Analisa"/>
      <sheetName val="bahan_SNI"/>
      <sheetName val="NP__2_"/>
      <sheetName val="DIVISI_3"/>
      <sheetName val="DRUM"/>
      <sheetName val="Analysis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DD_2_(1)"/>
      <sheetName val="AN_Tdr"/>
      <sheetName val="Urai _ Guide Post"/>
      <sheetName val="I-KAMAR"/>
      <sheetName val="PE-F-37 Rev 00 Paym.GBP"/>
      <sheetName val="Du_lieu"/>
      <sheetName val="PEF16_0D"/>
      <sheetName val="ANAL KOEF"/>
      <sheetName val="tabel"/>
      <sheetName val="B - Norelec"/>
      <sheetName val="terendah"/>
      <sheetName val="D8"/>
      <sheetName val="ELEC_MCI"/>
      <sheetName val="INST_MCI"/>
      <sheetName val="MECH_MCI"/>
      <sheetName val="PRO_A"/>
      <sheetName val="PRO"/>
      <sheetName val="daftar upah"/>
      <sheetName val="HARVEST02"/>
      <sheetName val="SAT-DAS"/>
      <sheetName val="Harsat-Isal"/>
      <sheetName val="Blk_Mnl"/>
      <sheetName val="AC BASIC"/>
      <sheetName val="01A_ RAB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Sheet2"/>
      <sheetName val="TDTKP"/>
      <sheetName val="4 CĂN"/>
      <sheetName val="Gia_GC_Satthep"/>
      <sheetName val="Tro giup"/>
      <sheetName val="Duc_bk"/>
      <sheetName val="Đơn Giá "/>
      <sheetName val="Re-bar"/>
      <sheetName val="VT"/>
      <sheetName val="MTC"/>
      <sheetName val="TP"/>
      <sheetName val="VL"/>
      <sheetName val="INDIGINEOUS ITEMS "/>
      <sheetName val="SITE"/>
      <sheetName val="ESCOND"/>
      <sheetName val="BQUSRP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T T CL VC DZ 22"/>
      <sheetName val="Z"/>
      <sheetName val="D+W"/>
      <sheetName val="SORT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Pekerjaan_Harian4"/>
      <sheetName val="Mahasiswa_2_lantai4"/>
      <sheetName val="DO_AM_DT4"/>
      <sheetName val="Analisa_Upah_&amp;_Bahan_Plum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bhn_FINAL2"/>
      <sheetName val="Data_Tower2"/>
      <sheetName val="Anls_teknis2"/>
      <sheetName val="Harga_Kabel2"/>
      <sheetName val="sum_mdc2"/>
      <sheetName val="_N_Finansal_Eğri2"/>
      <sheetName val="Budget_Code2"/>
      <sheetName val="Pengalaman_Per2"/>
      <sheetName val="DES_152"/>
      <sheetName val="Basic_Price2"/>
      <sheetName val="Unit_Rate2"/>
      <sheetName val="Kuantitas_&amp;_Harga2"/>
      <sheetName val="sheet_22"/>
      <sheetName val="RAB_ME2"/>
      <sheetName val="Analisa_Mob__32"/>
      <sheetName val="Analisa_Mob_12"/>
      <sheetName val="Analisa_Alat2"/>
      <sheetName val="Analisa_Mob__2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Public_Area1"/>
      <sheetName val="GRAND_REKAP1"/>
      <sheetName val="CONSTRUCTION_COMPONENT1"/>
      <sheetName val="chiet_tinh1"/>
      <sheetName val="AC_LOAD1"/>
      <sheetName val="A+Supl_1"/>
      <sheetName val="Priced_BOQ1"/>
      <sheetName val="15_Harga_Satuan_Bahan1"/>
      <sheetName val="NP_(2)1"/>
      <sheetName val="Hrg_Sat1"/>
      <sheetName val="HD_UPAH1"/>
      <sheetName val="Rekap_Analisa1"/>
      <sheetName val="HARGA_MATERIAL1"/>
      <sheetName val="bahan_SNI1"/>
      <sheetName val="NP__2_1"/>
      <sheetName val="Man_Power1"/>
      <sheetName val="BOQ_EM1"/>
      <sheetName val="DIVISI_31"/>
      <sheetName val="Criteria_"/>
      <sheetName val="Du_thau"/>
      <sheetName val="MEP_Detail"/>
      <sheetName val="01-main_building"/>
      <sheetName val="04-pipe_bridge"/>
      <sheetName val="07-bike_park"/>
      <sheetName val="5_2_1_Đo_bóc_KL_OLK-06"/>
      <sheetName val="PERF_TEST_Pre_MP"/>
      <sheetName val="Fill_this_out_first___1"/>
      <sheetName val="AN_EI_5"/>
      <sheetName val="REKAP_TOTAL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DS-Thuong 6T dau"/>
      <sheetName val="CE(E)"/>
      <sheetName val="CE(M)"/>
      <sheetName val="Project Data"/>
      <sheetName val=""/>
      <sheetName val="Arsitektur"/>
      <sheetName val="TRBP"/>
      <sheetName val="Tariptunda"/>
      <sheetName val="Daf_Dasar_Upah&amp;Bahan"/>
      <sheetName val="ACTUAL_CHECK"/>
      <sheetName val="SELISIH_HARGA"/>
      <sheetName val="DAF__PEKERJAAN"/>
      <sheetName val="SPESISIKASI_PENAWARAN"/>
      <sheetName val="Daf-2_4_Baja"/>
      <sheetName val="BOQ_ADD-12"/>
      <sheetName val="Analisa_Tend"/>
      <sheetName val="Cash_Flow_bulanan"/>
      <sheetName val="7_PEK-STRUKTUR"/>
      <sheetName val="DIV_9"/>
      <sheetName val="7_공정표"/>
      <sheetName val="AnalisaSIPIL_RIIL"/>
      <sheetName val="Uraian_Analisa"/>
      <sheetName val="ATAP_&amp;_RISER"/>
      <sheetName val="3-DIV7_B2"/>
      <sheetName val="Rekap_Prelim2"/>
      <sheetName val="7_1(3)2"/>
      <sheetName val="Harsat_Alat2"/>
      <sheetName val="a_21"/>
      <sheetName val="Perm__Test2"/>
      <sheetName val="Galian_1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1_B2"/>
      <sheetName val="Daf_Dasar_Upah&amp;Bahan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inner_pervious_adjust_1"/>
      <sheetName val="outer_pervious_adjust1"/>
      <sheetName val="BOQ_SNJ_11"/>
      <sheetName val="DKH_CCO_1A1"/>
      <sheetName val="DKH_CCO_1B_R-11"/>
      <sheetName val="anal-drainase,tanah&amp;ps_batu1"/>
      <sheetName val="BOQ_ADD-121"/>
      <sheetName val="Analisa_Tend1"/>
      <sheetName val="Cash_Flow_bulanan1"/>
      <sheetName val="7_PEK-STRUKTUR1"/>
      <sheetName val="DIV_91"/>
      <sheetName val="7_공정표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DES_153"/>
      <sheetName val="3-DIV7_B3"/>
      <sheetName val="Rekap_Prelim3"/>
      <sheetName val="7_1(3)3"/>
      <sheetName val="Harsat_Alat3"/>
      <sheetName val="Perm__Test3"/>
      <sheetName val="Galian_13"/>
      <sheetName val="Basic_Price3"/>
      <sheetName val="Unit_Rate3"/>
      <sheetName val="Kuantitas_&amp;_Harga3"/>
      <sheetName val="Data_Tower3"/>
      <sheetName val="SBDY_Jemb_Tayan3"/>
      <sheetName val="HRG_DSR_APP2"/>
      <sheetName val="sheet_23"/>
      <sheetName val="RAB_ME3"/>
      <sheetName val="Analisa_Mob__33"/>
      <sheetName val="Analisa_Mob_13"/>
      <sheetName val="Analisa_Alat3"/>
      <sheetName val="Analisa_Mob__23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1_B3"/>
      <sheetName val="Hrg_Sat2"/>
      <sheetName val="HD_UPAH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Fill_this_out_first___3"/>
      <sheetName val="bukan_PNS"/>
      <sheetName val="sizing"/>
      <sheetName val="E_TRONIK"/>
      <sheetName val="MEK"/>
      <sheetName val="ARSITEK"/>
      <sheetName val="bhn-upah"/>
      <sheetName val="B.T"/>
      <sheetName val="SchC"/>
      <sheetName val="SchA"/>
      <sheetName val="SchB"/>
      <sheetName val="SchD"/>
      <sheetName val="bhn_upah"/>
      <sheetName val="Gal Sal"/>
      <sheetName val="JAD-PEL"/>
      <sheetName val="H.Alat"/>
      <sheetName val="H.Bahan"/>
      <sheetName val="RAB-ME"/>
      <sheetName val="RAB-Pipa"/>
      <sheetName val="RAB-Sipil"/>
      <sheetName val="An_Basic"/>
      <sheetName val="Galian"/>
      <sheetName val="MasterSheet"/>
      <sheetName val="Ch"/>
      <sheetName val="Vol RKAP 2019"/>
      <sheetName val="Rev RKAP 2019"/>
      <sheetName val="Up1"/>
      <sheetName val="Up"/>
      <sheetName val="REKAP HP"/>
      <sheetName val="dft-harga"/>
      <sheetName val="har-sat"/>
      <sheetName val="DWTables"/>
      <sheetName val="5.NP"/>
      <sheetName val="an1"/>
      <sheetName val="ut1"/>
      <sheetName val="Pengeluaran"/>
      <sheetName val="bahan+upah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Faktor Markup"/>
      <sheetName val="Spesifikasi "/>
      <sheetName val="TANJUNG-CONV"/>
      <sheetName val="Bahan &amp; Upah"/>
      <sheetName val="BAHAN_STR"/>
      <sheetName val="SELL-SUMM-COST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Analisa Tend (2)"/>
      <sheetName val="BISMILLAH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RAP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DATA1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AnAlat"/>
      <sheetName val="Sec I ML"/>
      <sheetName val="Hrg-sat"/>
      <sheetName val="Analis_harga"/>
      <sheetName val="List_Plant"/>
      <sheetName val="Rekap_Direct_Cost1"/>
      <sheetName val="PRD_01-3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Rek.An"/>
      <sheetName val="Hitung"/>
      <sheetName val="Analis Upah"/>
      <sheetName val="HARSAT-lain"/>
      <sheetName val="HARSAT-tanah"/>
      <sheetName val="HARSAT-lhn"/>
      <sheetName val="RAB Temiling "/>
      <sheetName val="Resume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KE3p "/>
      <sheetName val="TH VL, NC, DDHT Thanhphuoc"/>
      <sheetName val="TNHCHINH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cargo"/>
      <sheetName val="Dashboardrev"/>
      <sheetName val="Analisa HSP"/>
      <sheetName val="KTCK"/>
      <sheetName val="T.KE CP1"/>
      <sheetName val="Clubhouse"/>
      <sheetName val="PTTC"/>
      <sheetName val="ptich-son"/>
      <sheetName val="HargaSat"/>
      <sheetName val="Fitout"/>
      <sheetName val="GAE8'97"/>
      <sheetName val="Config"/>
      <sheetName val="SPL4"/>
      <sheetName val="Fans "/>
      <sheetName val="Cước VC + ĐM CP Tư vấn"/>
      <sheetName val="Hệ số"/>
      <sheetName val="3.2.Mechanical "/>
      <sheetName val="125x125"/>
      <sheetName val="조명시설"/>
      <sheetName val="GIFAS"/>
      <sheetName val="REFERENCE TABLE"/>
      <sheetName val="civil-work"/>
      <sheetName val="Watertank"/>
      <sheetName val="07016, Master List-Major Minor"/>
      <sheetName val="Bang tt mot so chi tiet"/>
      <sheetName val="Gioi thieu"/>
      <sheetName val="침하계"/>
      <sheetName val="4.2.1 Đo bóc KL OLK-06"/>
      <sheetName val="4.1.1 CHI TIET OLK-06"/>
      <sheetName val="264"/>
      <sheetName val="GAEYO"/>
      <sheetName val="노임단가"/>
      <sheetName val="PL-F&amp;B"/>
      <sheetName val="XL4Poppy"/>
      <sheetName val="CHITIET VL-NCHT1 (2)"/>
      <sheetName val="전기"/>
      <sheetName val="설계내역서"/>
      <sheetName val="개산공사비"/>
      <sheetName val="대비"/>
      <sheetName val="0200 Siteworks"/>
      <sheetName val="合成単価作成・-BLDG"/>
      <sheetName val="C . C . R"/>
      <sheetName val="SAT PL"/>
      <sheetName val="KOEF"/>
      <sheetName val="TRY"/>
      <sheetName val="ANalisa "/>
      <sheetName val="3-DIV8"/>
      <sheetName val="81+200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G1"/>
      <sheetName val="A.4.3"/>
      <sheetName val="BASIC-PRICE"/>
      <sheetName val="PDCC"/>
      <sheetName val="SPI GMBH"/>
      <sheetName val="UK"/>
      <sheetName val="SPI"/>
      <sheetName val="SSI"/>
      <sheetName val="Syntegra"/>
      <sheetName val="TEKNIS"/>
      <sheetName val="BLOK-BJR"/>
      <sheetName val="M_12 _2_"/>
      <sheetName val="Account Code"/>
      <sheetName val="5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PROGRESS"/>
      <sheetName val="Analisa Bangun "/>
      <sheetName val="IN OUT"/>
      <sheetName val="An. Alat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H &amp; U"/>
      <sheetName val="SatDas"/>
      <sheetName val="HSP"/>
      <sheetName val="DafHrgSatuan"/>
      <sheetName val="hinhhoc"/>
      <sheetName val="Bill 02 INF"/>
      <sheetName val="FIRE FIGHTING"/>
      <sheetName val="Set"/>
      <sheetName val=" 견적서"/>
      <sheetName val="현장별"/>
      <sheetName val="LE"/>
      <sheetName val="CAPVC"/>
      <sheetName val="__2__"/>
      <sheetName val="_"/>
      <sheetName val="ጊM &amp; E.xls_Bill_No_2_1_"/>
      <sheetName val="Chung"/>
      <sheetName val="cPanel"/>
      <sheetName val="GC"/>
      <sheetName val="HG_Info"/>
      <sheetName val="Nghỉ lễ"/>
      <sheetName val="Mác"/>
      <sheetName val="QC"/>
      <sheetName val="CO"/>
      <sheetName val="실행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igp_alt4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BK-PU_2011"/>
      <sheetName val="G1 Sheet"/>
      <sheetName val="INDEKS"/>
      <sheetName val="duct"/>
      <sheetName val="RAW MATERIALS "/>
      <sheetName val="PENAWARAN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jan"/>
      <sheetName val="FEB"/>
      <sheetName val="MAR"/>
      <sheetName val="ANX3A65"/>
      <sheetName val="DETAIL"/>
      <sheetName val="REKAPTF Jul_Agus"/>
      <sheetName val="d&amp;w"/>
      <sheetName val="FIN KODE"/>
      <sheetName val="ANTEK3"/>
      <sheetName val="5-ALAT(1)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A__K_Bahan1"/>
      <sheetName val="LAP-1"/>
      <sheetName val="LAP-2"/>
      <sheetName val="LAP-3"/>
      <sheetName val="LAP-4"/>
      <sheetName val="LAP-5"/>
      <sheetName val="LAP-6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Vat tu XD"/>
      <sheetName val="items left"/>
      <sheetName val="Equipment"/>
      <sheetName val="BAHAN "/>
      <sheetName val="HM.MEK."/>
      <sheetName val="DIV3"/>
      <sheetName val="anl-b6"/>
      <sheetName val="Anal Alat Type II A"/>
      <sheetName val="FAB-2010 sd 2011"/>
      <sheetName val="200212ac"/>
      <sheetName val="Peralatan (2)"/>
      <sheetName val="R1. GREJA KATHOLIK"/>
      <sheetName val="Pesangon _ jml kary"/>
      <sheetName val="BOQ - HPS PU"/>
      <sheetName val="Harga Dsr"/>
      <sheetName val="DHSD"/>
      <sheetName val="SIMPRO(AGST)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RC-BHN"/>
      <sheetName val="B_O_Q"/>
      <sheetName val="Input T. Schedule"/>
      <sheetName val="dengan pembangkitan"/>
      <sheetName val="BP"/>
      <sheetName val="div-2"/>
      <sheetName val="HSBU ANA"/>
      <sheetName val="BCT"/>
      <sheetName val="1-LISTRIK"/>
      <sheetName val="FORM 3A"/>
      <sheetName val="Galian batu"/>
      <sheetName val="DAFTAR 7"/>
      <sheetName val="DAFTAR_8"/>
      <sheetName val="Analis Tambahan"/>
      <sheetName val="Analys"/>
      <sheetName val="pelita lapen"/>
      <sheetName val="calc-2"/>
      <sheetName val="DCF"/>
      <sheetName val="Upah "/>
      <sheetName val="elektronik"/>
      <sheetName val="item kompensasi"/>
      <sheetName val="304_06"/>
      <sheetName val="OE (KSB)"/>
      <sheetName val="산출서(HMC)"/>
      <sheetName val="PAGE 1 "/>
      <sheetName val="Connections"/>
      <sheetName val="Cabling Data&amp;Power"/>
      <sheetName val="% Prog"/>
      <sheetName val="Proposal"/>
      <sheetName val="Project Sheet"/>
      <sheetName val="data-1"/>
      <sheetName val="JUNI"/>
      <sheetName val="QS_PT chi phi"/>
      <sheetName val="NEW-PANEL"/>
      <sheetName val="Sheet4"/>
      <sheetName val="Móng, nền "/>
      <sheetName val="6PILE  (돌출)"/>
      <sheetName val="Accessories"/>
      <sheetName val="DG vat tu"/>
      <sheetName val="proj"/>
      <sheetName val="입찰내역 발주처 양식"/>
      <sheetName val="Final Sum  A"/>
      <sheetName val="bill5-archi"/>
      <sheetName val="Consumables"/>
      <sheetName val="Benchmark"/>
      <sheetName val="new retail"/>
      <sheetName val="D"/>
      <sheetName val="DFA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PH"/>
      <sheetName val="Iuran Nopember 2002"/>
      <sheetName val="6-AGREGAT"/>
      <sheetName val="Div_7"/>
      <sheetName val="BQ_DP_(2)"/>
      <sheetName val="RAB_"/>
      <sheetName val="REKAP_(2)"/>
      <sheetName val="KW_(2)"/>
      <sheetName val="srt_(2)"/>
      <sheetName val="Rekap_DP"/>
      <sheetName val="BQ_DP"/>
      <sheetName val="box_culvert"/>
      <sheetName val="ocean voyage"/>
      <sheetName val="Pesanan"/>
      <sheetName val="Penjualan"/>
      <sheetName val="Buis beton"/>
      <sheetName val="Bronjong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5_1_ELEKTRIKAL-ELEKTRONIK7"/>
      <sheetName val="BoQ_STR7"/>
      <sheetName val="Finishing_(2)7"/>
      <sheetName val="HB_7"/>
      <sheetName val="HRG_BHN6"/>
      <sheetName val="DAF_3_18"/>
      <sheetName val="DAF_3_117"/>
      <sheetName val="ELEC_STIS6"/>
      <sheetName val="NS_GD_UTAMA7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PEK_UMUM6"/>
      <sheetName val="Analisa_ME6"/>
      <sheetName val="NP_(4)6"/>
      <sheetName val="HS_Alat6"/>
      <sheetName val="BOQ_INTERN6"/>
      <sheetName val="KODE_REK6"/>
      <sheetName val="ANLS_20096"/>
      <sheetName val="Harga_Bahan_&amp;_Upah_6"/>
      <sheetName val="analisa_pagar6"/>
      <sheetName val="BGNN_UTILITAS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M_&amp;_E6"/>
      <sheetName val="L3_An_H_Sat_Mob6"/>
      <sheetName val="DRUP_(ASLI)6"/>
      <sheetName val="Cover_(x)6"/>
      <sheetName val="Cor_Apt6"/>
      <sheetName val="PT_6"/>
      <sheetName val="struktur_tdk_dipakai6"/>
      <sheetName val="Cover_CKE6"/>
      <sheetName val="Summary_Mech_6"/>
      <sheetName val="Mech__BQ6"/>
      <sheetName val="P_APRIL_20166"/>
      <sheetName val="Qttn_Report6"/>
      <sheetName val="Ｎｏ_13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Div26_-_Elect6"/>
      <sheetName val="Analisa_Harga_Satuan6"/>
      <sheetName val="Mat_Mek6"/>
      <sheetName val="MARK_UP6"/>
      <sheetName val="lt__dasar6"/>
      <sheetName val="Pekerjaan_Harian5"/>
      <sheetName val="Mahasiswa_2_lantai5"/>
      <sheetName val="DO_AM_DT5"/>
      <sheetName val="Analisa_Upah_&amp;_Bahan_Plum5"/>
      <sheetName val="AN__TAMPL5"/>
      <sheetName val="Beton_K-2505"/>
      <sheetName val="Harga_Dasar5"/>
      <sheetName val="Daftar_berat5"/>
      <sheetName val="daf_isi_(xref)5"/>
      <sheetName val="Currency_Rate5"/>
      <sheetName val="Analisa_ME_UPT5"/>
      <sheetName val="M%20&amp;%20E_xls6"/>
      <sheetName val="gia_vt,nc,may6"/>
      <sheetName val="TH_DZ356"/>
      <sheetName val="chi_phi_truc_tiep6"/>
      <sheetName val="Bill_2_2_Villa_2_beds6"/>
      <sheetName val="Buy_vs__Lease_Car6"/>
      <sheetName val="Division__4_-_PLB_Works6"/>
      <sheetName val="bhn_FINAL3"/>
      <sheetName val="Anls_teknis3"/>
      <sheetName val="Harga_Kabel3"/>
      <sheetName val="Pengalaman_Per3"/>
      <sheetName val="BQ_External5"/>
      <sheetName val="EXTERNAL_WORK3"/>
      <sheetName val="Analisa___Upah3"/>
      <sheetName val="CONSTRUCTION_COMPONENT2"/>
      <sheetName val="DG_5"/>
      <sheetName val="Grafik_Lab_3"/>
      <sheetName val="Analisa_Upah___Bahan_Plum1"/>
      <sheetName val="97_사업추정(WEKI)"/>
      <sheetName val="Part_Desc"/>
      <sheetName val="rap_rinci"/>
      <sheetName val="crude_SLAB_RE-bar"/>
      <sheetName val="CRUDE_RE-bar"/>
      <sheetName val="Eq__Mobilization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Rekap_Addendum"/>
      <sheetName val="DIVISI_32"/>
      <sheetName val="Public_Area2"/>
      <sheetName val="AC_LOAD2"/>
      <sheetName val="NP__2_2"/>
      <sheetName val="an_utara1"/>
      <sheetName val="analisa_panel1"/>
      <sheetName val="AN_EI_51"/>
      <sheetName val="bahan_SNI2"/>
      <sheetName val="dien_tich5"/>
      <sheetName val="CFA_(ME)5"/>
      <sheetName val="tabulation_(comparison)5"/>
      <sheetName val="SUM_6-25"/>
      <sheetName val="Khoi_luong5"/>
      <sheetName val="Gia_thue5"/>
      <sheetName val="Town_House_5"/>
      <sheetName val="Type-A2_Corner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valeurs_de_base5"/>
      <sheetName val="_Finish5"/>
      <sheetName val="Finish_code5"/>
      <sheetName val="Door_schedule5"/>
      <sheetName val="Sanitary_ware5"/>
      <sheetName val="sum_mdc3"/>
      <sheetName val="_N_Finansal_Eğri3"/>
      <sheetName val="NSA_fr_Revit5"/>
      <sheetName val="CF_-Update_31Jul065"/>
      <sheetName val="AUTOMATIC_SELECT5"/>
      <sheetName val="U_P_List5"/>
      <sheetName val="Gia_vat_tu5"/>
      <sheetName val="MAIN_GATE_HOUSE3"/>
      <sheetName val="Electrical_Works3"/>
      <sheetName val="H_T__INCOMING_SYSTEM3"/>
      <sheetName val="TLSKIN_LWR3"/>
      <sheetName val="BAHAN_&amp;_ALAT_1"/>
      <sheetName val="Criteria_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Elec_LG3"/>
      <sheetName val="Budget_Code3"/>
      <sheetName val="MTO_REV_03"/>
      <sheetName val="Bảng_Giá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GRAND_REKAP2"/>
      <sheetName val="chiet_tinh2"/>
      <sheetName val="PERF_TEST_Pre_MP1"/>
      <sheetName val="Stden_center"/>
      <sheetName val="Upah_&amp;_Bahan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ANALISA_EDIT"/>
      <sheetName val="COVID_Specific_Manloader"/>
      <sheetName val="DATA_KC2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Analisa_&amp;_Upah"/>
      <sheetName val="Priced_BOQ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StructEarth_32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Du_thau1"/>
      <sheetName val="MEP_Detail1"/>
      <sheetName val="01-main_building1"/>
      <sheetName val="04-pipe_bridge1"/>
      <sheetName val="07-bike_park1"/>
      <sheetName val="5_2_1_Đo_bóc_KL_OLK-061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DON_GIA1"/>
      <sheetName val="CHITIET_VL-NC1"/>
      <sheetName val="4_CĂN1"/>
      <sheetName val="Tro_giup1"/>
      <sheetName val="Đơn_Giá_1"/>
      <sheetName val="Cover_Daf-2"/>
      <sheetName val="TONG_HOP_VL-NC"/>
      <sheetName val="analisa_SNI"/>
      <sheetName val="SAT_EL"/>
      <sheetName val="Urai___Guide_Post"/>
      <sheetName val="D_BOARD"/>
      <sheetName val="INDIGINEOUS_ITEMS_"/>
      <sheetName val="Oth_"/>
      <sheetName val="Hit_Vol_Str_Jambi"/>
      <sheetName val="REKAP_BQ_"/>
      <sheetName val="DIV_1"/>
      <sheetName val="BM_DATA_SHEET"/>
      <sheetName val="rekap_c"/>
      <sheetName val="Urugan_Pasir"/>
      <sheetName val="Bill_2_3"/>
      <sheetName val="Bill_2_5B"/>
      <sheetName val="Bill_2_1"/>
      <sheetName val="atap_Ok"/>
      <sheetName val="AC_BASIC"/>
      <sheetName val="01A__RAB"/>
      <sheetName val="ጷ&amp;ጸxጿLጿcጊiጱ"/>
      <sheetName val="ጴ&amp;ጳxጳBጴbጵwጶ)"/>
      <sheetName val="ጿ&amp;ጊxጊrጱmጲfድkጳ"/>
      <sheetName val="ጊ&amp;ጊxጱGጲDድOጳ"/>
      <sheetName val="ጳ&amp;ጴxጵBጶ_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_ጿp"/>
      <sheetName val="ጊ&amp;ጱxጲBፍ_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_"/>
      <sheetName val="ጸ&amp;ጿxጿPጊRጱ2ጲ"/>
      <sheetName val="ጴ&amp;ጳxጳMጴ&amp;ጵEጶs"/>
      <sheetName val="ጳ&amp;ጳxጴRጳpጳlጴ"/>
      <sheetName val="ጲ&amp;ፍxጳiጳgጴBጳk"/>
      <sheetName val="ጳ&amp;ጴxጳBጳ_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_ጶe"/>
      <sheetName val="ጴ&amp;ጵxጶAጷiጸMጿPጿ"/>
      <sheetName val="ጿ&amp;ጊxጱDጲ_ፍeጳe"/>
      <sheetName val="ጳ&amp;ጴxጵSጶtጷ_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ጊM_&amp;_E_xls]Bill_No_2_1_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T_T_CL_VC_DZ_22"/>
      <sheetName val="DS-Thuong_6T_dau"/>
      <sheetName val="Project_Data"/>
      <sheetName val="REFERENCE_TABLE"/>
      <sheetName val="HSA &amp; PAB"/>
      <sheetName val="Data_Tow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A+Supl_3"/>
      <sheetName val="Fill_this_out_first___4"/>
      <sheetName val="4-Basic_Price4"/>
      <sheetName val="Rekap_Biaya4"/>
      <sheetName val="Peralatan_Utama3"/>
      <sheetName val="Supl_X3"/>
      <sheetName val="Fill_this_out_first___5"/>
      <sheetName val="HARGA_MATERIAL4"/>
      <sheetName val="REKAP_TOTAL2"/>
      <sheetName val="Input_monthly_capex3"/>
      <sheetName val="Hrg_Sat3"/>
      <sheetName val="HD_UPAH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15_Harga_Satuan_Bahan3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NP_(2)3"/>
      <sheetName val="Schedule_11a3"/>
      <sheetName val="Septick_tank3"/>
      <sheetName val="HRG_DSR_APP3"/>
      <sheetName val="Man_Power3"/>
      <sheetName val="BOQ_EM3"/>
      <sheetName val="Rekap_Analisa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Input_Data1"/>
      <sheetName val="NS_GD_UGD1"/>
      <sheetName val="STD_GD_UGD1"/>
      <sheetName val="H_Sat_Jembatan1"/>
      <sheetName val="reporting_package-bmel_31-12-01"/>
      <sheetName val="HS_UPAH1"/>
      <sheetName val="HS_BAHAN1"/>
      <sheetName val="DATA_PROYEK1"/>
      <sheetName val="Cash_Flow_bulanan3"/>
      <sheetName val="7_PEK-STRUKTUR3"/>
      <sheetName val="DIV_93"/>
      <sheetName val="7_공정표3"/>
      <sheetName val="AnalisaSIPIL_RIIL3"/>
      <sheetName val="ADD_2_(1)1"/>
      <sheetName val="AN_Tdr1"/>
      <sheetName val="BQ_INT1"/>
      <sheetName val="Harga_Bahan1"/>
      <sheetName val="Rekap_Direct_Cost3"/>
      <sheetName val="Uraian_Analisa3"/>
      <sheetName val="HARGA_SAT2"/>
      <sheetName val="ATAP_&amp;_RISER3"/>
      <sheetName val="bukan_PNS1"/>
      <sheetName val="DATA_2009"/>
      <sheetName val="DATA_2010"/>
      <sheetName val="Kinerja_Proyek1"/>
      <sheetName val="Target_Raker_TW_III"/>
      <sheetName val="BK-PU_20111"/>
      <sheetName val="JUMLAHAN_TOTAL_"/>
      <sheetName val="Analisa_Gabungan"/>
      <sheetName val="TOTAL_UPAH"/>
      <sheetName val="rms_remunerasi"/>
      <sheetName val="ANAL_BOW"/>
      <sheetName val="B_T"/>
      <sheetName val="Gal_Sal"/>
      <sheetName val="Harga_Baru"/>
      <sheetName val="H_Alat"/>
      <sheetName val="H_Bahan"/>
      <sheetName val="OLI_HEQ"/>
      <sheetName val="Lead_Schedule"/>
      <sheetName val="Vol_RKAP_2019"/>
      <sheetName val="Rev_RKAP_2019"/>
      <sheetName val="W_HOR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PE-F-37_Rev_00_Paym_GBP"/>
      <sheetName val="ANAL_KOEF"/>
      <sheetName val="daftar_upah"/>
      <sheetName val="ANSAT_K'AYI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T_KE_CP1"/>
      <sheetName val="Fans_"/>
      <sheetName val="Cước_VC_+_ĐM_CP_Tư_vấn"/>
      <sheetName val="Hệ_số"/>
      <sheetName val="3_2_Mechanical_"/>
      <sheetName val="07016,_Master_List-Major_Minor"/>
      <sheetName val="Bang_tt_mot_so_chi_tiet"/>
      <sheetName val="Gioi_thieu"/>
      <sheetName val="4_2_1_Đo_bóc_KL_OLK-06"/>
      <sheetName val="4_1_1_CHI_TIET_OLK-06"/>
      <sheetName val="CHITIET_VL-NCHT1_(2)"/>
      <sheetName val="0200_Siteworks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Bill_02_INF"/>
      <sheetName val="FIRE_FIGHTING"/>
      <sheetName val="_견적서"/>
      <sheetName val="ጊM_&amp;_E_xls_Bill_No_2_1_"/>
      <sheetName val="Nghỉ_lễ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Vat_tu_XD"/>
      <sheetName val="items_left"/>
      <sheetName val="Room Matrix"/>
      <sheetName val="D_MUC"/>
      <sheetName val="THVT"/>
      <sheetName val="Norm"/>
      <sheetName val="B2 (Facade work)"/>
      <sheetName val="PTdam"/>
      <sheetName val="SGC RATE"/>
      <sheetName val="공문"/>
      <sheetName val="마감사양"/>
      <sheetName val="4-Lane bridge"/>
      <sheetName val="Sum 5.0"/>
      <sheetName val="Building"/>
      <sheetName val="Comb"/>
      <sheetName val="PkRp"/>
      <sheetName val="DynamicChart"/>
      <sheetName val="DataTable"/>
      <sheetName val="Rekap 2011"/>
      <sheetName val="rcnpdp"/>
      <sheetName val="Rekap RAP"/>
      <sheetName val="Gal. selokan"/>
      <sheetName val="RESOURCE MODEL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Shell &amp; Core"/>
      <sheetName val="p&amp;l - otemachi"/>
      <sheetName val="Anals.1"/>
      <sheetName val="REQDELTA"/>
      <sheetName val="analiz"/>
      <sheetName val="valve-20k"/>
      <sheetName val="Steel-Twr"/>
      <sheetName val="Dafmat"/>
      <sheetName val="Control Galv "/>
      <sheetName val="TABLE"/>
      <sheetName val="bs"/>
      <sheetName val="PENJ.NERACA"/>
      <sheetName val="610.07A"/>
      <sheetName val="GI 275 kV Pengadaan"/>
      <sheetName val="BAHAN Dekat"/>
      <sheetName val="DHT"/>
      <sheetName val="Satuan Pek."/>
      <sheetName val="KPP"/>
      <sheetName val="HRG-DASAR"/>
      <sheetName val="RM-034"/>
      <sheetName val="Anl. Struktur"/>
      <sheetName val="Basic P"/>
      <sheetName val="TRNS-C1"/>
      <sheetName val="単価表"/>
      <sheetName val="CFS3"/>
      <sheetName val="GVL-NC-M"/>
      <sheetName val="Footing &amp; Plinth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ctTBA"/>
      <sheetName val="SCAI"/>
      <sheetName val="E27"/>
      <sheetName val="DANHPHAP"/>
      <sheetName val="takeoff"/>
      <sheetName val="chitimc"/>
      <sheetName val="Parem"/>
      <sheetName val="S-Curve "/>
      <sheetName val="P-tanah"/>
      <sheetName val="DAS-SAT"/>
      <sheetName val="PRICE (2)"/>
      <sheetName val="MENU"/>
      <sheetName val="D-3 (M)"/>
      <sheetName val="satuan_pek_ars"/>
      <sheetName val="DAF-3"/>
      <sheetName val="INFO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Fees and GC's Manloader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수량산출서"/>
      <sheetName val="rab lt 2 bo"/>
      <sheetName val="SKEDUL AV-05"/>
      <sheetName val="DivVII"/>
      <sheetName val="SGC-Rate"/>
      <sheetName val="Pro(E)_9"/>
      <sheetName val="ahs3"/>
      <sheetName val="MET"/>
      <sheetName val="An. Beton"/>
      <sheetName val="trans"/>
      <sheetName val="fas"/>
      <sheetName val="analisa asumsi Me"/>
      <sheetName val="sch 1.2"/>
      <sheetName val="unit-p"/>
      <sheetName val="Anal "/>
      <sheetName val="SAT-UP"/>
      <sheetName val="Machinery"/>
      <sheetName val="AHS1"/>
      <sheetName val="HGS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HS-Divisi 3"/>
      <sheetName val="L-4(ANALISA)"/>
      <sheetName val="MAP GAB"/>
      <sheetName val="2-asi-00"/>
      <sheetName val="Monitoring ICD Level 4"/>
      <sheetName val="B-4.2.5"/>
      <sheetName val="Analisa Hrg"/>
      <sheetName val="KUANTITY"/>
      <sheetName val="anal_alat"/>
      <sheetName val="REG TOTAL"/>
      <sheetName val="ANL_TEK.6"/>
      <sheetName val="Gradasi wc2"/>
      <sheetName val="LS-Rutin"/>
      <sheetName val="COST-PERSON-J.O."/>
      <sheetName val="RENTAL1"/>
      <sheetName val="ARP-10"/>
      <sheetName val="arp-3a"/>
      <sheetName val="PERALATAN 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An HarSatPek"/>
      <sheetName val="RAB (A) (2)"/>
      <sheetName val="Cover Sheet"/>
      <sheetName val="JM"/>
      <sheetName val="RPP-6"/>
      <sheetName val="ED-PROD.01"/>
      <sheetName val="DATA2017"/>
      <sheetName val="h-013211-2"/>
      <sheetName val="Forecasts_VDF"/>
      <sheetName val="BA_ADD"/>
      <sheetName val="4"/>
      <sheetName val="6.1"/>
      <sheetName val="9.1"/>
      <sheetName val="div 4"/>
      <sheetName val="98수문일위"/>
      <sheetName val="GH Quantity"/>
      <sheetName val="M.Pekerjaan"/>
      <sheetName val="galian saluran"/>
      <sheetName val="str_scie tec"/>
      <sheetName val="REKAP BULANAN"/>
      <sheetName val="DH"/>
      <sheetName val="Rincian Mingguan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Tables"/>
      <sheetName val="Bahan Bangun &amp; Konstruksi"/>
      <sheetName val="Harga S Dasar"/>
      <sheetName val="BoQ C4"/>
      <sheetName val="H_Das"/>
      <sheetName val="E.212"/>
      <sheetName val="E.341"/>
      <sheetName val="Analisa Biaya Alat"/>
      <sheetName val="실행䠀⊀︀"/>
      <sheetName val="umu"/>
      <sheetName val="BM"/>
      <sheetName val="QS_PT_chi_phi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bahan_SNI3"/>
      <sheetName val="NP__2_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ANALISA_EDIT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Target_Raker_TW_III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HINH ANH"/>
      <sheetName val="DG_vat_tu"/>
      <sheetName val="CT Thang Mo"/>
      <sheetName val="Chọn Công ty"/>
      <sheetName val="DS"/>
      <sheetName val="bang gia"/>
      <sheetName val="ESTI."/>
      <sheetName val="Items"/>
      <sheetName val="HT"/>
      <sheetName val="Dầm -4.7m"/>
      <sheetName val="첨부1"/>
      <sheetName val="날개벽수량표"/>
      <sheetName val="SCOPE OF WORK"/>
      <sheetName val="Para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.2 - Tinh CPVC"/>
      <sheetName val="DI-ESTI"/>
      <sheetName val="CT  PL"/>
      <sheetName val="GV1-D13 (Casement door)"/>
      <sheetName val="N賃率-職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CaiDat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TH vat tu"/>
      <sheetName val="Bang khoi luong"/>
      <sheetName val="Bang phan tich"/>
      <sheetName val="P_B_J"/>
      <sheetName val="Rekap_RAP"/>
      <sheetName val="Gal__selokan"/>
      <sheetName val="RESOURCE_MODEL"/>
      <sheetName val="MAP_GAB"/>
      <sheetName val="PRIST_LIST"/>
      <sheetName val="5_1-5_4(1)-5_4(2)"/>
      <sheetName val="Up_&amp;_bhn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Basic_Price5"/>
      <sheetName val="Unit_Rate5"/>
      <sheetName val="Kuantitas_&amp;_Harga5"/>
      <sheetName val="DES_155"/>
      <sheetName val="RP_PROD_095"/>
      <sheetName val="1_B5"/>
      <sheetName val="3-DIV7_B5"/>
      <sheetName val="Rekap_Prelim5"/>
      <sheetName val="Rekap_Analisa4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Data_Tower5"/>
      <sheetName val="sheet_25"/>
      <sheetName val="RAB_ME5"/>
      <sheetName val="Analisa_Mob__35"/>
      <sheetName val="Analisa_Mob_15"/>
      <sheetName val="Analisa_Alat5"/>
      <sheetName val="Analisa_Mob__2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NP_(2)4"/>
      <sheetName val="15_Harga_Satuan_Bahan4"/>
      <sheetName val="Hrg_Sat5"/>
      <sheetName val="HD_UPAH4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Fill_this_out_first___6"/>
      <sheetName val="A+Supl_4"/>
      <sheetName val="Peralatan_Utama4"/>
      <sheetName val="Schedule_11a4"/>
      <sheetName val="Septick_tank4"/>
      <sheetName val="AnalisaSIPIL_RIIL4"/>
      <sheetName val="NS_GD_UGD2"/>
      <sheetName val="STD_GD_UGD2"/>
      <sheetName val="Input_monthly_capex4"/>
      <sheetName val="BK-PU_20112"/>
      <sheetName val="SELISIH_HARGA4"/>
      <sheetName val="DATA_PROYEK2"/>
      <sheetName val="Attachment-3_Chem4"/>
      <sheetName val="ﾄﾞﾊﾞｲFUEL_GAS追見4"/>
      <sheetName val="Breakdown_Instrument4"/>
      <sheetName val="Man_Power4"/>
      <sheetName val="BOQ_EM4"/>
      <sheetName val="Fill_this_out_first___7"/>
      <sheetName val="Analisa_Tend4"/>
      <sheetName val="ACTUAL_CHECK4"/>
      <sheetName val="Kinerja_Proyek2"/>
      <sheetName val="REKAP_TOTAL3"/>
      <sheetName val="Uraian_Analisa4"/>
      <sheetName val="Rekap_Direct_Cost4"/>
      <sheetName val="Daf_Dasar_Upah&amp;Bahan4"/>
      <sheetName val="HS_UPAH2"/>
      <sheetName val="HS_BAHAN2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ukan_PNS2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Harga_Satuan2"/>
      <sheetName val="PRY 01-8"/>
      <sheetName val="RKP-1"/>
      <sheetName val="PRY 01-3"/>
      <sheetName val="HPP X Q'TY"/>
      <sheetName val="RINCIAN-SC"/>
      <sheetName val="HARSAT_BAH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HARGA DASAR UPAH DAN BAHAN"/>
      <sheetName val="HRG SATUAN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She_x0010__x0000_"/>
      <sheetName val="Anl. Pek. Komplit"/>
      <sheetName val="Kuantitas _ Harga"/>
      <sheetName val="REMUNERASISTANDAR"/>
      <sheetName val="TABEL-DETASIR"/>
      <sheetName val="POMALA"/>
      <sheetName val="SEMANAN"/>
      <sheetName val="BKPM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  <sheetName val="Ammonia"/>
      <sheetName val="UOA"/>
      <sheetName val="Duong"/>
      <sheetName val="dengan_pembangkitan"/>
      <sheetName val="Input_T__Schedule"/>
      <sheetName val="Project_Sheet"/>
      <sheetName val="ANL 2004"/>
      <sheetName val="Daf_11"/>
      <sheetName val="Pekerjaan_Harian7"/>
      <sheetName val="Mahasiswa_2_lantai7"/>
      <sheetName val="DES_156"/>
      <sheetName val="Analisa_Upah_&amp;_Bahan_Plum7"/>
      <sheetName val="3-DIV7_B6"/>
      <sheetName val="Rekap_Prelim6"/>
      <sheetName val="Harsat_Alat6"/>
      <sheetName val="7_1(3)6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ADD_2_(1)3"/>
      <sheetName val="AN_Tdr3"/>
      <sheetName val="Daf_12"/>
      <sheetName val="PE-F-37_Rev_00_Paym_GBP2"/>
      <sheetName val="crude_SLAB_RE-bar2"/>
      <sheetName val="CRUDE_RE-bar2"/>
      <sheetName val="Eq__Mobilization2"/>
      <sheetName val="ELEC_STIS8"/>
      <sheetName val="HRG_BHN8"/>
      <sheetName val="ANLS_20098"/>
      <sheetName val="Harga_Bahan_&amp;_Upah_8"/>
      <sheetName val="analisa_pagar8"/>
      <sheetName val="Analisa_ME8"/>
      <sheetName val="NP_(4)8"/>
      <sheetName val="KODE_REK8"/>
      <sheetName val="Isolasi_Luar_Dalam8"/>
      <sheetName val="Isolasi_Luar8"/>
      <sheetName val="HS_Alat8"/>
      <sheetName val="BOQ_INTERN8"/>
      <sheetName val="Transfer_Pump8"/>
      <sheetName val="Tata_Udara8"/>
      <sheetName val="RAB_AR&amp;STR8"/>
      <sheetName val="L3_An_H_Sat_Mob8"/>
      <sheetName val="DRUP_(ASLI)8"/>
      <sheetName val="Master_1_08"/>
      <sheetName val="Har_Sat8"/>
      <sheetName val="DAFTAR_HARGA8"/>
      <sheetName val="K_Lead8"/>
      <sheetName val="PT_8"/>
      <sheetName val="Urai_Galian_Tanah8"/>
      <sheetName val="Pekerjaan_Harian8"/>
      <sheetName val="Mahasiswa_2_lantai8"/>
      <sheetName val="RKP_PLUMBING8"/>
      <sheetName val="ANALISA_PEK_UMUM8"/>
      <sheetName val="DES_157"/>
      <sheetName val="Analisa_Upah_&amp;_Bahan_Plum8"/>
      <sheetName val="3-DIV7_B7"/>
      <sheetName val="Rekap_Prelim7"/>
      <sheetName val="Harga_Dasar7"/>
      <sheetName val="Harsat_Alat7"/>
      <sheetName val="7_1(3)7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ADD_2_(1)4"/>
      <sheetName val="AN_Tdr4"/>
      <sheetName val="Daf_13"/>
      <sheetName val="PE-F-37_Rev_00_Paym_GBP3"/>
      <sheetName val="crude_SLAB_RE-bar3"/>
      <sheetName val="CRUDE_RE-bar3"/>
      <sheetName val="Eq__Mobilization3"/>
      <sheetName val="Pro(E)_13"/>
      <sheetName val="MAKER_(E)13"/>
      <sheetName val="Bill_Of_Quantity13"/>
      <sheetName val="H_Satuan13"/>
      <sheetName val="rab_me_(by_owner)_13"/>
      <sheetName val="BQ_(by_owner)13"/>
      <sheetName val="rab_me_(fisik)13"/>
      <sheetName val="GLP_200113"/>
      <sheetName val="01A-_RAB12"/>
      <sheetName val="5_1_ELEKTRIKAL-ELEKTRONIK12"/>
      <sheetName val="HB_12"/>
      <sheetName val="Bill_of_Qty_MEP12"/>
      <sheetName val="BoQ_STR12"/>
      <sheetName val="Finishing_(2)12"/>
      <sheetName val="rab_-_persiapan_&amp;_lantai-112"/>
      <sheetName val="REF_ONLY12"/>
      <sheetName val="D_&amp;_W_sizes11"/>
      <sheetName val="ELEC_STIS12"/>
      <sheetName val="Anl_+13"/>
      <sheetName val="HRG_BHN12"/>
      <sheetName val="ANLS_200912"/>
      <sheetName val="Harga_Bahan_&amp;_Upah_12"/>
      <sheetName val="analisa_pagar12"/>
      <sheetName val="Analis_Kusen_1_ESKALASI12"/>
      <sheetName val="Analisa_ME12"/>
      <sheetName val="NP_(4)12"/>
      <sheetName val="KODE_REK12"/>
      <sheetName val="BQ_Arsitektur12"/>
      <sheetName val="DAF_3_122"/>
      <sheetName val="DAF_3_1112"/>
      <sheetName val="NS_GD_UTAMA12"/>
      <sheetName val="Isolasi_Luar_Dalam12"/>
      <sheetName val="Isolasi_Luar12"/>
      <sheetName val="Tie_Beam_GN12"/>
      <sheetName val="Tangga_GN12"/>
      <sheetName val="FORM_X_COST12"/>
      <sheetName val="HS_Alat12"/>
      <sheetName val="BOQ_INTERN12"/>
      <sheetName val="dATA_pc11"/>
      <sheetName val="Transfer_Pump12"/>
      <sheetName val="Tata_Udara12"/>
      <sheetName val="RAB_AR&amp;STR12"/>
      <sheetName val="L3_An_H_Sat_Mob12"/>
      <sheetName val="DRUP_(ASLI)12"/>
      <sheetName val="Master_1_012"/>
      <sheetName val="Har_Sat12"/>
      <sheetName val="DAFTAR_HARGA12"/>
      <sheetName val="K_Lead12"/>
      <sheetName val="PT_12"/>
      <sheetName val="Urai_Galian_Tanah12"/>
      <sheetName val="Pekerjaan_Harian12"/>
      <sheetName val="Mahasiswa_2_lantai12"/>
      <sheetName val="RKP_PLUMBING12"/>
      <sheetName val="ANALISA_PEK_UMUM12"/>
      <sheetName val="BGNN_UTILITAS11"/>
      <sheetName val="an__struktur11"/>
      <sheetName val="Rek_Tot11"/>
      <sheetName val="BANGUNAN_PENUNJANG11"/>
      <sheetName val="MARK_UP11"/>
      <sheetName val="DES_1511"/>
      <sheetName val="M_&amp;_E11"/>
      <sheetName val="Vol__Lantai_Tipikal11"/>
      <sheetName val="Analisa_Struktur11"/>
      <sheetName val="Pas__bata_(anyar)11"/>
      <sheetName val="Pas__bata11"/>
      <sheetName val="PILE_CAP11"/>
      <sheetName val="TIE_BEAM11"/>
      <sheetName val="INPUT_BALOK11"/>
      <sheetName val="itungan_Balok11"/>
      <sheetName val="RASIO_SLAB11"/>
      <sheetName val="PIT_LIFT11"/>
      <sheetName val="Analisa_Upah_&amp;_Bahan_Plum12"/>
      <sheetName val="3-DIV7_B11"/>
      <sheetName val="Rekap_Prelim11"/>
      <sheetName val="Harga_Dasar11"/>
      <sheetName val="Ｎｏ_1311"/>
      <sheetName val="Cover_(x)11"/>
      <sheetName val="Cor_Apt11"/>
      <sheetName val="struktur_tdk_dipakai11"/>
      <sheetName val="Harsat_Alat11"/>
      <sheetName val="7_1(3)11"/>
      <sheetName val="lt__dasar11"/>
      <sheetName val="Cover_CKE11"/>
      <sheetName val="Summary_Mech_11"/>
      <sheetName val="Mech__BQ11"/>
      <sheetName val="P_APRIL_201611"/>
      <sheetName val="Qttn_Report11"/>
      <sheetName val="BANG_TONG_HOP_(2)11"/>
      <sheetName val="SK_MIgas_toilet_lt-40,_R-211"/>
      <sheetName val="SK_MIgas_toilet_lt-40,_R-0_(P11"/>
      <sheetName val="PLINT_3_1_G11"/>
      <sheetName val="Bill_No_2_1_11"/>
      <sheetName val="concept_cost_code11"/>
      <sheetName val="summary_cost_code11"/>
      <sheetName val="kas_proyek11"/>
      <sheetName val="lain_lain11"/>
      <sheetName val="APT___BALCONIES11"/>
      <sheetName val="SATUAN_11"/>
      <sheetName val="Analisa_Harga11"/>
      <sheetName val="Pek__Tanah8"/>
      <sheetName val="Pek__Pondasi8"/>
      <sheetName val="Pek__Dinding8"/>
      <sheetName val="Pek__Plesteran8"/>
      <sheetName val="Pek__Kayu8"/>
      <sheetName val="Pek__Beton8"/>
      <sheetName val="Pek__Penutup_Atap8"/>
      <sheetName val="Pek__Langit-langit8"/>
      <sheetName val="Pek__Sanitasi8"/>
      <sheetName val="Pek__Besi_&amp;_Alumunium8"/>
      <sheetName val="Pek__Kunci_&amp;_Kaca8"/>
      <sheetName val="Pek__Penutup_Lantai_&amp;_dinding8"/>
      <sheetName val="Pek__Pengecatan8"/>
      <sheetName val="ADD_2_(1)8"/>
      <sheetName val="AN_Tdr8"/>
      <sheetName val="Daf_17"/>
      <sheetName val="PE-F-37_Rev_00_Paym_GBP7"/>
      <sheetName val="Data_Tower7"/>
      <sheetName val="AN__TAMPL7"/>
      <sheetName val="Perm__Test7"/>
      <sheetName val="Galian_17"/>
      <sheetName val="Basic_Price7"/>
      <sheetName val="Unit_Rate7"/>
      <sheetName val="Kuantitas_&amp;_Harga7"/>
      <sheetName val="RP_PROD_097"/>
      <sheetName val="Anls_Hrg_Sat7"/>
      <sheetName val="Sat_Bah___Up7"/>
      <sheetName val="Sumber_Daya7"/>
      <sheetName val="PRD_01-6(I-II)7"/>
      <sheetName val="PRD_01-7_alat7"/>
      <sheetName val="Daftar_berat7"/>
      <sheetName val="1_B7"/>
      <sheetName val="Beton_K-2507"/>
      <sheetName val="sheet_27"/>
      <sheetName val="RAB_ME7"/>
      <sheetName val="Analisa_Mob__37"/>
      <sheetName val="Analisa_Mob_17"/>
      <sheetName val="Analisa_Alat7"/>
      <sheetName val="Analisa_Mob__27"/>
      <sheetName val="DG_7"/>
      <sheetName val="Hrg_Sat7"/>
      <sheetName val="HD_UPAH7"/>
      <sheetName val="SBDY_Jemb_Tayan7"/>
      <sheetName val="HRG_DSR_APP7"/>
      <sheetName val="crude_SLAB_RE-bar7"/>
      <sheetName val="CRUDE_RE-bar7"/>
      <sheetName val="Eq__Mobilization7"/>
      <sheetName val="Pro(E)_10"/>
      <sheetName val="MAKER_(E)10"/>
      <sheetName val="Bill_Of_Quantity10"/>
      <sheetName val="H_Satuan10"/>
      <sheetName val="rab_me_(by_owner)_10"/>
      <sheetName val="BQ_(by_owner)10"/>
      <sheetName val="rab_me_(fisik)10"/>
      <sheetName val="GLP_200110"/>
      <sheetName val="01A-_RAB9"/>
      <sheetName val="5_1_ELEKTRIKAL-ELEKTRONIK9"/>
      <sheetName val="HB_9"/>
      <sheetName val="Bill_of_Qty_MEP9"/>
      <sheetName val="BoQ_STR9"/>
      <sheetName val="Finishing_(2)9"/>
      <sheetName val="rab_-_persiapan_&amp;_lantai-19"/>
      <sheetName val="REF_ONLY9"/>
      <sheetName val="D_&amp;_W_sizes8"/>
      <sheetName val="ELEC_STIS9"/>
      <sheetName val="Anl_+10"/>
      <sheetName val="HRG_BHN9"/>
      <sheetName val="ANLS_20099"/>
      <sheetName val="Harga_Bahan_&amp;_Upah_9"/>
      <sheetName val="analisa_pagar9"/>
      <sheetName val="Analis_Kusen_1_ESKALASI9"/>
      <sheetName val="Analisa_ME9"/>
      <sheetName val="NP_(4)9"/>
      <sheetName val="KODE_REK9"/>
      <sheetName val="BQ_Arsitektur9"/>
      <sheetName val="DAF_3_110"/>
      <sheetName val="DAF_3_119"/>
      <sheetName val="NS_GD_UTAMA9"/>
      <sheetName val="Isolasi_Luar_Dalam9"/>
      <sheetName val="Isolasi_Luar9"/>
      <sheetName val="Tie_Beam_GN9"/>
      <sheetName val="Tangga_GN9"/>
      <sheetName val="FORM_X_COST9"/>
      <sheetName val="HS_Alat9"/>
      <sheetName val="BOQ_INTERN9"/>
      <sheetName val="dATA_pc8"/>
      <sheetName val="Transfer_Pump9"/>
      <sheetName val="Tata_Udara9"/>
      <sheetName val="RAB_AR&amp;STR9"/>
      <sheetName val="L3_An_H_Sat_Mob9"/>
      <sheetName val="DRUP_(ASLI)9"/>
      <sheetName val="Master_1_09"/>
      <sheetName val="Har_Sat9"/>
      <sheetName val="DAFTAR_HARGA9"/>
      <sheetName val="K_Lead9"/>
      <sheetName val="PT_9"/>
      <sheetName val="Urai_Galian_Tanah9"/>
      <sheetName val="Pekerjaan_Harian9"/>
      <sheetName val="Mahasiswa_2_lantai9"/>
      <sheetName val="RKP_PLUMBING9"/>
      <sheetName val="ANALISA_PEK_UMUM9"/>
      <sheetName val="BGNN_UTILITAS8"/>
      <sheetName val="an__struktur8"/>
      <sheetName val="Rek_Tot8"/>
      <sheetName val="BANGUNAN_PENUNJANG8"/>
      <sheetName val="MARK_UP8"/>
      <sheetName val="DES_158"/>
      <sheetName val="M_&amp;_E8"/>
      <sheetName val="Vol__Lantai_Tipikal8"/>
      <sheetName val="Analisa_Struktur8"/>
      <sheetName val="Pas__bata_(anyar)8"/>
      <sheetName val="Pas__bata8"/>
      <sheetName val="PILE_CAP8"/>
      <sheetName val="TIE_BEAM8"/>
      <sheetName val="INPUT_BALOK8"/>
      <sheetName val="itungan_Balok8"/>
      <sheetName val="RASIO_SLAB8"/>
      <sheetName val="PIT_LIFT8"/>
      <sheetName val="Analisa_Upah_&amp;_Bahan_Plum9"/>
      <sheetName val="3-DIV7_B8"/>
      <sheetName val="Rekap_Prelim8"/>
      <sheetName val="Harga_Dasar8"/>
      <sheetName val="Ｎｏ_138"/>
      <sheetName val="Cover_(x)8"/>
      <sheetName val="Cor_Apt8"/>
      <sheetName val="struktur_tdk_dipakai8"/>
      <sheetName val="Harsat_Alat8"/>
      <sheetName val="7_1(3)8"/>
      <sheetName val="lt__dasar8"/>
      <sheetName val="Cover_CKE8"/>
      <sheetName val="Summary_Mech_8"/>
      <sheetName val="Mech__BQ8"/>
      <sheetName val="P_APRIL_20168"/>
      <sheetName val="Qttn_Report8"/>
      <sheetName val="BANG_TONG_HOP_(2)8"/>
      <sheetName val="SK_MIgas_toilet_lt-40,_R-28"/>
      <sheetName val="SK_MIgas_toilet_lt-40,_R-0_(P'8"/>
      <sheetName val="PLINT_3_1_G8"/>
      <sheetName val="Bill_No_2_1_8"/>
      <sheetName val="concept_cost_code8"/>
      <sheetName val="summary_cost_code8"/>
      <sheetName val="kas_proyek8"/>
      <sheetName val="lain_lain8"/>
      <sheetName val="APT___BALCONIES8"/>
      <sheetName val="SATUAN_8"/>
      <sheetName val="Analisa_Harga8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ADD_2_(1)5"/>
      <sheetName val="AN_Tdr5"/>
      <sheetName val="Daf_14"/>
      <sheetName val="PE-F-37_Rev_00_Paym_GBP4"/>
      <sheetName val="crude_SLAB_RE-bar4"/>
      <sheetName val="CRUDE_RE-bar4"/>
      <sheetName val="Eq__Mobilization4"/>
      <sheetName val="Pro(E)_11"/>
      <sheetName val="MAKER_(E)11"/>
      <sheetName val="Bill_Of_Quantity11"/>
      <sheetName val="H_Satuan11"/>
      <sheetName val="rab_me_(by_owner)_11"/>
      <sheetName val="BQ_(by_owner)11"/>
      <sheetName val="rab_me_(fisik)11"/>
      <sheetName val="GLP_200111"/>
      <sheetName val="01A-_RAB10"/>
      <sheetName val="5_1_ELEKTRIKAL-ELEKTRONIK10"/>
      <sheetName val="HB_10"/>
      <sheetName val="Bill_of_Qty_MEP10"/>
      <sheetName val="BoQ_STR10"/>
      <sheetName val="Finishing_(2)10"/>
      <sheetName val="rab_-_persiapan_&amp;_lantai-110"/>
      <sheetName val="REF_ONLY10"/>
      <sheetName val="D_&amp;_W_sizes9"/>
      <sheetName val="ELEC_STIS10"/>
      <sheetName val="Anl_+11"/>
      <sheetName val="HRG_BHN10"/>
      <sheetName val="ANLS_200910"/>
      <sheetName val="Harga_Bahan_&amp;_Upah_10"/>
      <sheetName val="analisa_pagar10"/>
      <sheetName val="Analis_Kusen_1_ESKALASI10"/>
      <sheetName val="Analisa_ME10"/>
      <sheetName val="NP_(4)10"/>
      <sheetName val="KODE_REK10"/>
      <sheetName val="BQ_Arsitektur10"/>
      <sheetName val="DAF_3_120"/>
      <sheetName val="DAF_3_1110"/>
      <sheetName val="NS_GD_UTAMA10"/>
      <sheetName val="Isolasi_Luar_Dalam10"/>
      <sheetName val="Isolasi_Luar10"/>
      <sheetName val="Tie_Beam_GN10"/>
      <sheetName val="Tangga_GN10"/>
      <sheetName val="FORM_X_COST10"/>
      <sheetName val="HS_Alat10"/>
      <sheetName val="BOQ_INTERN10"/>
      <sheetName val="dATA_pc9"/>
      <sheetName val="Transfer_Pump10"/>
      <sheetName val="Tata_Udara10"/>
      <sheetName val="RAB_AR&amp;STR10"/>
      <sheetName val="L3_An_H_Sat_Mob10"/>
      <sheetName val="DRUP_(ASLI)10"/>
      <sheetName val="Master_1_010"/>
      <sheetName val="Har_Sat10"/>
      <sheetName val="DAFTAR_HARGA10"/>
      <sheetName val="K_Lead10"/>
      <sheetName val="PT_10"/>
      <sheetName val="Urai_Galian_Tanah10"/>
      <sheetName val="Pekerjaan_Harian10"/>
      <sheetName val="Mahasiswa_2_lantai10"/>
      <sheetName val="RKP_PLUMBING10"/>
      <sheetName val="ANALISA_PEK_UMUM10"/>
      <sheetName val="BGNN_UTILITAS9"/>
      <sheetName val="an__struktur9"/>
      <sheetName val="Rek_Tot9"/>
      <sheetName val="BANGUNAN_PENUNJANG9"/>
      <sheetName val="MARK_UP9"/>
      <sheetName val="DES_159"/>
      <sheetName val="M_&amp;_E9"/>
      <sheetName val="Vol__Lantai_Tipikal9"/>
      <sheetName val="Analisa_Struktur9"/>
      <sheetName val="Pas__bata_(anyar)9"/>
      <sheetName val="Pas__bata9"/>
      <sheetName val="PILE_CAP9"/>
      <sheetName val="TIE_BEAM9"/>
      <sheetName val="INPUT_BALOK9"/>
      <sheetName val="itungan_Balok9"/>
      <sheetName val="RASIO_SLAB9"/>
      <sheetName val="PIT_LIFT9"/>
      <sheetName val="Analisa_Upah_&amp;_Bahan_Plum10"/>
      <sheetName val="3-DIV7_B9"/>
      <sheetName val="Rekap_Prelim9"/>
      <sheetName val="Harga_Dasar9"/>
      <sheetName val="Ｎｏ_139"/>
      <sheetName val="Cover_(x)9"/>
      <sheetName val="Cor_Apt9"/>
      <sheetName val="struktur_tdk_dipakai9"/>
      <sheetName val="Harsat_Alat9"/>
      <sheetName val="7_1(3)9"/>
      <sheetName val="lt__dasar9"/>
      <sheetName val="Cover_CKE9"/>
      <sheetName val="Summary_Mech_9"/>
      <sheetName val="Mech__BQ9"/>
      <sheetName val="P_APRIL_20169"/>
      <sheetName val="Qttn_Report9"/>
      <sheetName val="BANG_TONG_HOP_(2)9"/>
      <sheetName val="SK_MIgas_toilet_lt-40,_R-29"/>
      <sheetName val="SK_MIgas_toilet_lt-40,_R-0_(P'9"/>
      <sheetName val="PLINT_3_1_G9"/>
      <sheetName val="Bill_No_2_1_9"/>
      <sheetName val="concept_cost_code9"/>
      <sheetName val="summary_cost_code9"/>
      <sheetName val="kas_proyek9"/>
      <sheetName val="lain_lain9"/>
      <sheetName val="APT___BALCONIES9"/>
      <sheetName val="SATUAN_9"/>
      <sheetName val="Analisa_Harga9"/>
      <sheetName val="Pek__Tanah6"/>
      <sheetName val="Pek__Pondasi6"/>
      <sheetName val="Pek__Dinding6"/>
      <sheetName val="Pek__Plesteran6"/>
      <sheetName val="Pek__Kayu6"/>
      <sheetName val="Pek__Beton6"/>
      <sheetName val="Pek__Penutup_Atap6"/>
      <sheetName val="Pek__Langit-langit6"/>
      <sheetName val="Pek__Sanitasi6"/>
      <sheetName val="Pek__Besi_&amp;_Alumunium6"/>
      <sheetName val="Pek__Kunci_&amp;_Kaca6"/>
      <sheetName val="Pek__Penutup_Lantai_&amp;_dinding6"/>
      <sheetName val="Pek__Pengecatan6"/>
      <sheetName val="ADD_2_(1)6"/>
      <sheetName val="AN_Tdr6"/>
      <sheetName val="Daf_15"/>
      <sheetName val="PE-F-37_Rev_00_Paym_GBP5"/>
      <sheetName val="HD_UPAH5"/>
      <sheetName val="HRG_DSR_APP5"/>
      <sheetName val="crude_SLAB_RE-bar5"/>
      <sheetName val="CRUDE_RE-bar5"/>
      <sheetName val="Eq__Mobilization5"/>
      <sheetName val="Pro(E)_12"/>
      <sheetName val="MAKER_(E)12"/>
      <sheetName val="Bill_Of_Quantity12"/>
      <sheetName val="H_Satuan12"/>
      <sheetName val="rab_me_(by_owner)_12"/>
      <sheetName val="BQ_(by_owner)12"/>
      <sheetName val="rab_me_(fisik)12"/>
      <sheetName val="GLP_200112"/>
      <sheetName val="01A-_RAB11"/>
      <sheetName val="5_1_ELEKTRIKAL-ELEKTRONIK11"/>
      <sheetName val="HB_11"/>
      <sheetName val="Bill_of_Qty_MEP11"/>
      <sheetName val="BoQ_STR11"/>
      <sheetName val="Finishing_(2)11"/>
      <sheetName val="rab_-_persiapan_&amp;_lantai-111"/>
      <sheetName val="REF_ONLY11"/>
      <sheetName val="D_&amp;_W_sizes10"/>
      <sheetName val="ELEC_STIS11"/>
      <sheetName val="Anl_+12"/>
      <sheetName val="HRG_BHN11"/>
      <sheetName val="ANLS_200911"/>
      <sheetName val="Harga_Bahan_&amp;_Upah_11"/>
      <sheetName val="analisa_pagar11"/>
      <sheetName val="Analis_Kusen_1_ESKALASI11"/>
      <sheetName val="Analisa_ME11"/>
      <sheetName val="NP_(4)11"/>
      <sheetName val="KODE_REK11"/>
      <sheetName val="BQ_Arsitektur11"/>
      <sheetName val="DAF_3_121"/>
      <sheetName val="DAF_3_1111"/>
      <sheetName val="NS_GD_UTAMA11"/>
      <sheetName val="Isolasi_Luar_Dalam11"/>
      <sheetName val="Isolasi_Luar11"/>
      <sheetName val="Tie_Beam_GN11"/>
      <sheetName val="Tangga_GN11"/>
      <sheetName val="FORM_X_COST11"/>
      <sheetName val="HS_Alat11"/>
      <sheetName val="BOQ_INTERN11"/>
      <sheetName val="dATA_pc10"/>
      <sheetName val="Transfer_Pump11"/>
      <sheetName val="Tata_Udara11"/>
      <sheetName val="RAB_AR&amp;STR11"/>
      <sheetName val="L3_An_H_Sat_Mob11"/>
      <sheetName val="DRUP_(ASLI)11"/>
      <sheetName val="Master_1_011"/>
      <sheetName val="Har_Sat11"/>
      <sheetName val="DAFTAR_HARGA11"/>
      <sheetName val="K_Lead11"/>
      <sheetName val="PT_11"/>
      <sheetName val="Urai_Galian_Tanah11"/>
      <sheetName val="Pekerjaan_Harian11"/>
      <sheetName val="Mahasiswa_2_lantai11"/>
      <sheetName val="RKP_PLUMBING11"/>
      <sheetName val="ANALISA_PEK_UMUM11"/>
      <sheetName val="BGNN_UTILITAS10"/>
      <sheetName val="an__struktur10"/>
      <sheetName val="Rek_Tot10"/>
      <sheetName val="BANGUNAN_PENUNJANG10"/>
      <sheetName val="MARK_UP10"/>
      <sheetName val="DES_1510"/>
      <sheetName val="M_&amp;_E10"/>
      <sheetName val="Vol__Lantai_Tipikal10"/>
      <sheetName val="Analisa_Struktur10"/>
      <sheetName val="Pas__bata_(anyar)10"/>
      <sheetName val="Pas__bata10"/>
      <sheetName val="PILE_CAP10"/>
      <sheetName val="TIE_BEAM10"/>
      <sheetName val="INPUT_BALOK10"/>
      <sheetName val="itungan_Balok10"/>
      <sheetName val="RASIO_SLAB10"/>
      <sheetName val="PIT_LIFT10"/>
      <sheetName val="Analisa_Upah_&amp;_Bahan_Plum11"/>
      <sheetName val="3-DIV7_B10"/>
      <sheetName val="Rekap_Prelim10"/>
      <sheetName val="Harga_Dasar10"/>
      <sheetName val="Ｎｏ_1310"/>
      <sheetName val="Cover_(x)10"/>
      <sheetName val="Cor_Apt10"/>
      <sheetName val="struktur_tdk_dipakai10"/>
      <sheetName val="Harsat_Alat10"/>
      <sheetName val="7_1(3)10"/>
      <sheetName val="lt__dasar10"/>
      <sheetName val="Cover_CKE10"/>
      <sheetName val="Summary_Mech_10"/>
      <sheetName val="Mech__BQ10"/>
      <sheetName val="P_APRIL_201610"/>
      <sheetName val="Qttn_Report10"/>
      <sheetName val="BANG_TONG_HOP_(2)10"/>
      <sheetName val="SK_MIgas_toilet_lt-40,_R-210"/>
      <sheetName val="SK_MIgas_toilet_lt-40,_R-0_(P10"/>
      <sheetName val="PLINT_3_1_G10"/>
      <sheetName val="Bill_No_2_1_10"/>
      <sheetName val="concept_cost_code10"/>
      <sheetName val="summary_cost_code10"/>
      <sheetName val="kas_proyek10"/>
      <sheetName val="lain_lain10"/>
      <sheetName val="APT___BALCONIES10"/>
      <sheetName val="SATUAN_10"/>
      <sheetName val="Analisa_Harga10"/>
      <sheetName val="Pek__Tanah7"/>
      <sheetName val="Pek__Pondasi7"/>
      <sheetName val="Pek__Dinding7"/>
      <sheetName val="Pek__Plesteran7"/>
      <sheetName val="Pek__Kayu7"/>
      <sheetName val="Pek__Beton7"/>
      <sheetName val="Pek__Penutup_Atap7"/>
      <sheetName val="Pek__Langit-langit7"/>
      <sheetName val="Pek__Sanitasi7"/>
      <sheetName val="Pek__Besi_&amp;_Alumunium7"/>
      <sheetName val="Pek__Kunci_&amp;_Kaca7"/>
      <sheetName val="Pek__Penutup_Lantai_&amp;_dinding7"/>
      <sheetName val="Pek__Pengecatan7"/>
      <sheetName val="ADD_2_(1)7"/>
      <sheetName val="AN_Tdr7"/>
      <sheetName val="Daf_16"/>
      <sheetName val="PE-F-37_Rev_00_Paym_GBP6"/>
      <sheetName val="Data_Tower6"/>
      <sheetName val="Perm__Test6"/>
      <sheetName val="Galian_16"/>
      <sheetName val="Basic_Price6"/>
      <sheetName val="Unit_Rate6"/>
      <sheetName val="Kuantitas_&amp;_Harga6"/>
      <sheetName val="RP_PROD_096"/>
      <sheetName val="Anls_Hrg_Sat6"/>
      <sheetName val="Sat_Bah___Up6"/>
      <sheetName val="Sumber_Daya6"/>
      <sheetName val="PRD_01-6(I-II)6"/>
      <sheetName val="PRD_01-7_alat6"/>
      <sheetName val="1_B6"/>
      <sheetName val="sheet_26"/>
      <sheetName val="RAB_ME6"/>
      <sheetName val="Analisa_Mob__36"/>
      <sheetName val="Analisa_Mob_16"/>
      <sheetName val="Analisa_Alat6"/>
      <sheetName val="Analisa_Mob__26"/>
      <sheetName val="HD_UPAH6"/>
      <sheetName val="SBDY_Jemb_Tayan6"/>
      <sheetName val="HRG_DSR_APP6"/>
      <sheetName val="crude_SLAB_RE-bar6"/>
      <sheetName val="CRUDE_RE-bar6"/>
      <sheetName val="Eq__Mobilization6"/>
      <sheetName val="Pro(E)_14"/>
      <sheetName val="MAKER_(E)14"/>
      <sheetName val="Bill_Of_Quantity14"/>
      <sheetName val="H_Satuan14"/>
      <sheetName val="rab_me_(by_owner)_14"/>
      <sheetName val="BQ_(by_owner)14"/>
      <sheetName val="rab_me_(fisik)14"/>
      <sheetName val="GLP_200114"/>
      <sheetName val="01A-_RAB13"/>
      <sheetName val="5_1_ELEKTRIKAL-ELEKTRONIK13"/>
      <sheetName val="HB_13"/>
      <sheetName val="Bill_of_Qty_MEP13"/>
      <sheetName val="BoQ_STR13"/>
      <sheetName val="Finishing_(2)13"/>
      <sheetName val="rab_-_persiapan_&amp;_lantai-113"/>
      <sheetName val="REF_ONLY13"/>
      <sheetName val="D_&amp;_W_sizes12"/>
      <sheetName val="ELEC_STIS13"/>
      <sheetName val="Anl_+14"/>
      <sheetName val="HRG_BHN13"/>
      <sheetName val="ANLS_200913"/>
      <sheetName val="Harga_Bahan_&amp;_Upah_13"/>
      <sheetName val="analisa_pagar13"/>
      <sheetName val="Analis_Kusen_1_ESKALASI13"/>
      <sheetName val="Analisa_ME13"/>
      <sheetName val="NP_(4)13"/>
      <sheetName val="KODE_REK13"/>
      <sheetName val="BQ_Arsitektur13"/>
      <sheetName val="DAF_3_123"/>
      <sheetName val="DAF_3_1113"/>
      <sheetName val="NS_GD_UTAMA13"/>
      <sheetName val="Isolasi_Luar_Dalam13"/>
      <sheetName val="Isolasi_Luar13"/>
      <sheetName val="Tie_Beam_GN13"/>
      <sheetName val="Tangga_GN13"/>
      <sheetName val="FORM_X_COST13"/>
      <sheetName val="HS_Alat13"/>
      <sheetName val="BOQ_INTERN13"/>
      <sheetName val="dATA_pc12"/>
      <sheetName val="Transfer_Pump13"/>
      <sheetName val="Tata_Udara13"/>
      <sheetName val="RAB_AR&amp;STR13"/>
      <sheetName val="L3_An_H_Sat_Mob13"/>
      <sheetName val="DRUP_(ASLI)13"/>
      <sheetName val="Master_1_013"/>
      <sheetName val="Har_Sat13"/>
      <sheetName val="DAFTAR_HARGA13"/>
      <sheetName val="K_Lead13"/>
      <sheetName val="PT_13"/>
      <sheetName val="Urai_Galian_Tanah13"/>
      <sheetName val="Pekerjaan_Harian13"/>
      <sheetName val="Mahasiswa_2_lantai13"/>
      <sheetName val="RKP_PLUMBING13"/>
      <sheetName val="ANALISA_PEK_UMUM13"/>
      <sheetName val="BGNN_UTILITAS12"/>
      <sheetName val="an__struktur12"/>
      <sheetName val="Rek_Tot12"/>
      <sheetName val="BANGUNAN_PENUNJANG12"/>
      <sheetName val="MARK_UP12"/>
      <sheetName val="DES_1512"/>
      <sheetName val="M_&amp;_E12"/>
      <sheetName val="Vol__Lantai_Tipikal12"/>
      <sheetName val="Analisa_Struktur12"/>
      <sheetName val="Pas__bata_(anyar)12"/>
      <sheetName val="Pas__bata12"/>
      <sheetName val="PILE_CAP12"/>
      <sheetName val="TIE_BEAM12"/>
      <sheetName val="INPUT_BALOK12"/>
      <sheetName val="itungan_Balok12"/>
      <sheetName val="RASIO_SLAB12"/>
      <sheetName val="PIT_LIFT12"/>
      <sheetName val="Analisa_Upah_&amp;_Bahan_Plum13"/>
      <sheetName val="3-DIV7_B12"/>
      <sheetName val="Rekap_Prelim12"/>
      <sheetName val="Harga_Dasar12"/>
      <sheetName val="Ｎｏ_1312"/>
      <sheetName val="Cover_(x)12"/>
      <sheetName val="Cor_Apt12"/>
      <sheetName val="struktur_tdk_dipakai12"/>
      <sheetName val="Harsat_Alat12"/>
      <sheetName val="7_1(3)12"/>
      <sheetName val="lt__dasar12"/>
      <sheetName val="Cover_CKE12"/>
      <sheetName val="Summary_Mech_12"/>
      <sheetName val="Mech__BQ12"/>
      <sheetName val="P_APRIL_201612"/>
      <sheetName val="Qttn_Report12"/>
      <sheetName val="BANG_TONG_HOP_(2)12"/>
      <sheetName val="SK_MIgas_toilet_lt-40,_R-212"/>
      <sheetName val="SK_MIgas_toilet_lt-40,_R-0_(P12"/>
      <sheetName val="PLINT_3_1_G12"/>
      <sheetName val="Bill_No_2_1_12"/>
      <sheetName val="concept_cost_code12"/>
      <sheetName val="summary_cost_code12"/>
      <sheetName val="kas_proyek12"/>
      <sheetName val="lain_lain12"/>
      <sheetName val="APT___BALCONIES12"/>
      <sheetName val="SATUAN_12"/>
      <sheetName val="Analisa_Harga12"/>
      <sheetName val="Pek__Tanah9"/>
      <sheetName val="Pek__Pondasi9"/>
      <sheetName val="Pek__Dinding9"/>
      <sheetName val="Pek__Plesteran9"/>
      <sheetName val="Pek__Kayu9"/>
      <sheetName val="Pek__Beton9"/>
      <sheetName val="Pek__Penutup_Atap9"/>
      <sheetName val="Pek__Langit-langit9"/>
      <sheetName val="Pek__Sanitasi9"/>
      <sheetName val="Pek__Besi_&amp;_Alumunium9"/>
      <sheetName val="Pek__Kunci_&amp;_Kaca9"/>
      <sheetName val="Pek__Penutup_Lantai_&amp;_dinding9"/>
      <sheetName val="Pek__Pengecatan9"/>
      <sheetName val="ADD_2_(1)9"/>
      <sheetName val="AN_Tdr9"/>
      <sheetName val="Daf_18"/>
      <sheetName val="PE-F-37_Rev_00_Paym_GBP8"/>
      <sheetName val="Analisa_Harga_Satuan8"/>
      <sheetName val="Mat_Mek8"/>
      <sheetName val="Div26_-_Elect8"/>
      <sheetName val="Data_Tower8"/>
      <sheetName val="AN__TAMPL8"/>
      <sheetName val="Perm__Test8"/>
      <sheetName val="Galian_18"/>
      <sheetName val="Basic_Price8"/>
      <sheetName val="Unit_Rate8"/>
      <sheetName val="Kuantitas_&amp;_Harga8"/>
      <sheetName val="RP_PROD_098"/>
      <sheetName val="Anls_Hrg_Sat8"/>
      <sheetName val="Sat_Bah___Up8"/>
      <sheetName val="Sumber_Daya8"/>
      <sheetName val="PRD_01-6(I-II)8"/>
      <sheetName val="PRD_01-7_alat8"/>
      <sheetName val="Daftar_berat8"/>
      <sheetName val="1_B8"/>
      <sheetName val="Beton_K-2508"/>
      <sheetName val="sheet_28"/>
      <sheetName val="RAB_ME8"/>
      <sheetName val="Analisa_Mob__38"/>
      <sheetName val="Analisa_Mob_18"/>
      <sheetName val="Analisa_Alat8"/>
      <sheetName val="Analisa_Mob__28"/>
      <sheetName val="DG_8"/>
      <sheetName val="Hrg_Sat8"/>
      <sheetName val="HD_UPAH8"/>
      <sheetName val="SBDY_Jemb_Tayan8"/>
      <sheetName val="HRG_DSR_APP8"/>
      <sheetName val="crude_SLAB_RE-bar8"/>
      <sheetName val="CRUDE_RE-bar8"/>
      <sheetName val="Eq__Mobilization8"/>
      <sheetName val="Default"/>
      <sheetName val="4.Equipment Cost"/>
      <sheetName val="BNAIII"/>
      <sheetName val="ጳ&amp;ጴxጵBጶ ጷQጸMጿ"/>
      <sheetName val="ጵ&amp;ጶxጷTጸsጿ ጿp"/>
      <sheetName val="ጊ&amp;ጱxጲBፍ.ጳLጳS"/>
      <sheetName val="ጳ&amp;ጳxጴSጳaጳMጴ."/>
      <sheetName val="ጳ&amp;ጴxጳBጳ ጴ2ጵ"/>
      <sheetName val="ጴ&amp;ጳxጳCጴeጵ ጶe"/>
      <sheetName val="ጿ&amp;ጊxጱDጲ ፍeጳe"/>
      <sheetName val="ጳ&amp;ጴxጵSጶtጷ ጸe"/>
      <sheetName val="She_x0010_"/>
      <sheetName val="UTILITIES"/>
      <sheetName val="_&amp;ጱxጲrፍmጳfጳkጴ"/>
      <sheetName val="Bin"/>
      <sheetName val="Object"/>
      <sheetName val="Summary - Budget"/>
      <sheetName val="수량산출"/>
      <sheetName val="CF_-Update_31Jѵl062"/>
      <sheetName val="THONG SO KICH THUOC"/>
      <sheetName val="CTEMCOST"/>
      <sheetName val="TKCK"/>
      <sheetName val="A16"/>
      <sheetName val="INPUT DATAS"/>
      <sheetName val="EQT-ESTN"/>
      <sheetName val="Supl"/>
      <sheetName val="1"/>
      <sheetName val="DIV.3"/>
      <sheetName val="Mat Tower"/>
      <sheetName val="sliprt"/>
      <sheetName val="New An. Master"/>
      <sheetName val="ANALISA 2011"/>
      <sheetName val="M.Geo"/>
      <sheetName val="AREA"/>
      <sheetName val="GFA 1"/>
      <sheetName val="EurotoolsXRates"/>
      <sheetName val="QA-FCU-R1"/>
      <sheetName val="QA-IP67 NC BFV "/>
      <sheetName val="QA-NS Damper Actuator"/>
      <sheetName val="QA-PICCV"/>
      <sheetName val="QA-PICCV..PT Port"/>
      <sheetName val="QA-R2 S"/>
      <sheetName val="QA-R3 NS"/>
      <sheetName val="QA-R3 S"/>
      <sheetName val="QA-S Damper Actuator"/>
      <sheetName val="QAD-SOP001.F02b"/>
      <sheetName val="QAD-SOP001.F02a"/>
      <sheetName val="TH kinh phi"/>
      <sheetName val="Dinh muc CP KTCB khac"/>
      <sheetName val="StaffList-OLD"/>
      <sheetName val="Arch"/>
      <sheetName val="fixwater"/>
      <sheetName val="Equipt Rental"/>
      <sheetName val="Worksheet"/>
      <sheetName val="종합"/>
      <sheetName val="BLDG4"/>
      <sheetName val="LIBRARY"/>
      <sheetName val="평균환율-USD"/>
      <sheetName val="TPK(I) Budget"/>
      <sheetName val="subcon sched"/>
      <sheetName val="Electrical Pricelist"/>
      <sheetName val="Summary - Buildings"/>
      <sheetName val="CashFlwProjections"/>
      <sheetName val="Shut down"/>
      <sheetName val="LLEGADA"/>
      <sheetName val="Bill 2 -RETAIL"/>
      <sheetName val="PLAN_FEB97"/>
      <sheetName val="Front Page"/>
      <sheetName val="surge tank qty"/>
      <sheetName val="material specs"/>
      <sheetName val="scaffold UPA"/>
      <sheetName val="Codes,..."/>
      <sheetName val="MTO"/>
      <sheetName val="INNER TANK"/>
      <sheetName val="IPE"/>
      <sheetName val="March"/>
      <sheetName val="환율"/>
      <sheetName val="計画用役根拠"/>
      <sheetName val="GEN REQ"/>
      <sheetName val="SD and START UP"/>
      <sheetName val="EXR"/>
      <sheetName val="Equipment 2"/>
      <sheetName val="입력값"/>
      <sheetName val="B1"/>
      <sheetName val="적용환율"/>
      <sheetName val="masonry works"/>
      <sheetName val="Named Range"/>
      <sheetName val="C.배수관공"/>
      <sheetName val="DGG"/>
      <sheetName val="TH-Dien"/>
      <sheetName val="DANHMUC"/>
      <sheetName val="Pag_hal"/>
      <sheetName val="HPTC"/>
      <sheetName val="HPThau"/>
      <sheetName val="PTThau"/>
      <sheetName val="TH GIA TRI KL"/>
      <sheetName val="eqp-rek"/>
      <sheetName val="ReadMe"/>
      <sheetName val="CAUDIT"/>
      <sheetName val="3.4-PIPE"/>
      <sheetName val="HRB"/>
      <sheetName val="Indirect"/>
      <sheetName val="pro ra op"/>
      <sheetName val="grafik"/>
      <sheetName val="inter"/>
      <sheetName val="PPH1298S"/>
      <sheetName val="BQ_DP_(2)1"/>
      <sheetName val="RAB_1"/>
      <sheetName val="REKAP_(2)1"/>
      <sheetName val="KW_(2)1"/>
      <sheetName val="srt_(2)1"/>
      <sheetName val="Rekap_DP1"/>
      <sheetName val="BQ_DP1"/>
      <sheetName val="Iuran_Nopember_2002"/>
      <sheetName val="B_O_Q1"/>
      <sheetName val="Anal_"/>
      <sheetName val="ocean_voyage"/>
      <sheetName val="OE_(KSB)"/>
      <sheetName val="Eng_Hrs_(HO)"/>
      <sheetName val="HARGA_ALAT"/>
      <sheetName val="RT13526_CPI"/>
      <sheetName val="dftr_harga"/>
      <sheetName val="prhit_tulangan"/>
      <sheetName val="vol_pek"/>
      <sheetName val="API_Table"/>
      <sheetName val="Page_1"/>
      <sheetName val="VLL_BAFF_SDLL"/>
      <sheetName val="1_2"/>
      <sheetName val="Base_Case"/>
      <sheetName val="F1_4"/>
      <sheetName val="Dsr_Hitung"/>
      <sheetName val="FORM_ANALIS"/>
      <sheetName val="UPAH BAHAN "/>
      <sheetName val="FRYPROD"/>
      <sheetName val="PIPE MATERIALS for TEMP HT  _2_"/>
      <sheetName val="HOT TAP WORK"/>
      <sheetName val="DSP"/>
      <sheetName val="APRON TAHAP I"/>
      <sheetName val="ANALISA BARU 40 M"/>
      <sheetName val="ANALISA SNI'08(ubh bgsting)"/>
      <sheetName val="mc"/>
      <sheetName val="Rek-Tot"/>
      <sheetName val="D10 LS-Rutin"/>
      <sheetName val="D9"/>
      <sheetName val="AnBiaya OperasionalAlat"/>
      <sheetName val="TOWN"/>
      <sheetName val="CAT_5"/>
      <sheetName val="금융비용"/>
      <sheetName val="BOQ-1"/>
      <sheetName val="RESIDU-3"/>
      <sheetName val="2004CJ"/>
      <sheetName val="Assumptions "/>
      <sheetName val="Expense Schedule (4)"/>
      <sheetName val="노무비"/>
      <sheetName val="建物概要"/>
      <sheetName val="Book 1 Summary"/>
      <sheetName val="DMCP"/>
      <sheetName val="HS_TDT"/>
      <sheetName val="CTG"/>
      <sheetName val="Fitting"/>
      <sheetName val="ESTI_"/>
      <sheetName val="DI_ESTI"/>
      <sheetName val="gia_vt,nc,may8"/>
      <sheetName val="M%20&amp;%20E_xls8"/>
      <sheetName val="TH_DZ358"/>
      <sheetName val="Buy_vs__Lease_Car8"/>
      <sheetName val="Division__4_-_PLB_Works8"/>
      <sheetName val="chi_phi_truc_tiep8"/>
      <sheetName val="Bill_2_2_Villa_2_beds8"/>
      <sheetName val="dien_tich7"/>
      <sheetName val="BQ_External7"/>
      <sheetName val="CFA_(ME)7"/>
      <sheetName val="DO_AM_DT7"/>
      <sheetName val="daf_isi_(xref)7"/>
      <sheetName val="Currency_Rate7"/>
      <sheetName val="Analisa_ME_UPT7"/>
      <sheetName val="tabulation_(comparison)7"/>
      <sheetName val="valeurs_de_base7"/>
      <sheetName val="_Finish7"/>
      <sheetName val="Finish_code7"/>
      <sheetName val="Door_schedule7"/>
      <sheetName val="Sanitary_ware7"/>
      <sheetName val="SUM_6-27"/>
      <sheetName val="Khoi_luong7"/>
      <sheetName val="Gia_thue7"/>
      <sheetName val="Town_House_7"/>
      <sheetName val="Type-A2_Corner7"/>
      <sheetName val="Bill_02_-_Xay_gach-Pou_7"/>
      <sheetName val="Bill_03-Chống_thấm-Pou7"/>
      <sheetName val="Bill_05_-_Hoan_thien-Pou_7"/>
      <sheetName val="Bill_02_-_Xay_gach-Tower7"/>
      <sheetName val="Bill_03-Chống_thấm-Tower7"/>
      <sheetName val="Bill_05_-_Hoan_thien-Tower7"/>
      <sheetName val="NSA_fr_Revit7"/>
      <sheetName val="CF_-Update_31Jul067"/>
      <sheetName val="AUTOMATIC_SELECT7"/>
      <sheetName val="U_P_List7"/>
      <sheetName val="Gia_vat_tu7"/>
      <sheetName val="bhn_FINAL5"/>
      <sheetName val="Anls_teknis5"/>
      <sheetName val="Harga_Kabel5"/>
      <sheetName val="sum_mdc5"/>
      <sheetName val="_N_Finansal_Eğri5"/>
      <sheetName val="Budget_Code5"/>
      <sheetName val="Pengalaman_Per5"/>
      <sheetName val="MAIN_GATE_HOUSE5"/>
      <sheetName val="Electrical_Works5"/>
      <sheetName val="H_T__INCOMING_SYSTEM5"/>
      <sheetName val="TLSKIN_LWR5"/>
      <sheetName val="MTO_REV_05"/>
      <sheetName val="Analisa___Upah5"/>
      <sheetName val="EXTERNAL_WORK5"/>
      <sheetName val="Grafik_Lab_5"/>
      <sheetName val="Bảng_Giá5"/>
      <sheetName val="Elec_LG5"/>
      <sheetName val="DATA_KC4"/>
      <sheetName val="Priced_BOQ4"/>
      <sheetName val="Expenses_(M)4"/>
      <sheetName val="A2&amp;3__AC4"/>
      <sheetName val="A4&amp;5__Fan4"/>
      <sheetName val="1__Office_stationary4"/>
      <sheetName val="2__Safety4"/>
      <sheetName val="3__Meal_fee4"/>
      <sheetName val="4__Temporary4"/>
      <sheetName val="Public_Area4"/>
      <sheetName val="GRAND_REKAP4"/>
      <sheetName val="CONSTRUCTION_COMPONENT4"/>
      <sheetName val="chiet_tinh4"/>
      <sheetName val="AC_LOAD4"/>
      <sheetName val="Cac_HS_hieu_chinh4"/>
      <sheetName val="Bill_Tổng4"/>
      <sheetName val="TH_Công_việc-_D214"/>
      <sheetName val="ANH_VU_D124"/>
      <sheetName val="Hỗ_trợ_căn_Hoist4"/>
      <sheetName val="THKL_Xay_to4"/>
      <sheetName val="D17_(thuc)4"/>
      <sheetName val="vật_tư4"/>
      <sheetName val="Công_nhật_Đợt_15-_End4"/>
      <sheetName val="KL_L294"/>
      <sheetName val="Công_nhật_Đợt_144"/>
      <sheetName val="D10-_KL_dự_trù_QT4"/>
      <sheetName val="D07_(CCM)__4"/>
      <sheetName val="D06_(CCM)_4"/>
      <sheetName val="D05_(CCM)4"/>
      <sheetName val="D02_(2)4"/>
      <sheetName val="bahan_SNI4"/>
      <sheetName val="NP__2_4"/>
      <sheetName val="DIVISI_34"/>
      <sheetName val="StructEarth_34"/>
      <sheetName val="Du_thau3"/>
      <sheetName val="5_2_1_Đo_bóc_KL_OLK-063"/>
      <sheetName val="Criteria_3"/>
      <sheetName val="MEP_Detail3"/>
      <sheetName val="01-main_building3"/>
      <sheetName val="04-pipe_bridge3"/>
      <sheetName val="07-bike_park3"/>
      <sheetName val="PR_3_YEAKNON-New_VO_3"/>
      <sheetName val="PR3-Cashflow_New(%)3"/>
      <sheetName val="PR3-S-CURVE_(2)3"/>
      <sheetName val="PR3-Cashflow_Contract3"/>
      <sheetName val="PR_3_YEAKNON-CW+AW_3"/>
      <sheetName val="PR_3_YEAKNON-New_BudjetRV3"/>
      <sheetName val="Yaeknon-New_VO_-Structur_Cost3"/>
      <sheetName val="BAHAN_&amp;_ALAT_3"/>
      <sheetName val="Analisa_Upah___Bahan_Plum3"/>
      <sheetName val="an_utara3"/>
      <sheetName val="analisa_panel3"/>
      <sheetName val="PERF_TEST_Pre_MP3"/>
      <sheetName val="AN_EI_53"/>
      <sheetName val="JARINGAN_AIR_BERSIH3"/>
      <sheetName val="TYPE_E_ME3"/>
      <sheetName val="TYPE_A_ME3"/>
      <sheetName val="TYPE_B_ME3"/>
      <sheetName val="TYPE_C_ME3"/>
      <sheetName val="TYPE_D_ME3"/>
      <sheetName val="JARINGAN_LISTRIK3"/>
      <sheetName val="TYPE_A3"/>
      <sheetName val="TYPE_B3"/>
      <sheetName val="TYPE_C3"/>
      <sheetName val="TYPE_D3"/>
      <sheetName val="TYPE_E3"/>
      <sheetName val="Bill_No_6_Koord_&amp;_Attendance3"/>
      <sheetName val="1_1__KCT_(NHÀ_XƯỞNG)3"/>
      <sheetName val="1_4_HẠ_TẦNG_X_ÉP3"/>
      <sheetName val="ĐỊNH_MỨC_CÔNG_NHẬT3"/>
      <sheetName val="6_1_KẾT_CẤU_THÉP_-VP3"/>
      <sheetName val="TLT_-_WEIGHT_REBAR3"/>
      <sheetName val="DANH_SÁCH_CN3"/>
      <sheetName val="NHÀ_XE3"/>
      <sheetName val="HẠ_TẦNG3"/>
      <sheetName val="LƯƠNG_CN_GỘP_3"/>
      <sheetName val="chC_công_nhật3"/>
      <sheetName val="TONG_HOP3"/>
      <sheetName val="DG_1203-15-03_KHO3"/>
      <sheetName val="THEO_DÕI_CÔNG__ĐỘI3"/>
      <sheetName val="phân_việc_CN3"/>
      <sheetName val="nghiệm_thu_CV_CN3"/>
      <sheetName val="Tro_giup3"/>
      <sheetName val="Đơn_Giá_3"/>
      <sheetName val="DON_GIA3"/>
      <sheetName val="CHITIET_VL-NC3"/>
      <sheetName val="4_CĂN3"/>
      <sheetName val="Upah_&amp;_Bahan2"/>
      <sheetName val="97_사업추정(WEKI)2"/>
      <sheetName val="Part_Desc2"/>
      <sheetName val="rap_rinci2"/>
      <sheetName val="Rekap_Addendum2"/>
      <sheetName val="ጊM_&amp;_E_xls]Bill_No_2_1_2"/>
      <sheetName val="T_T_CL_VC_DZ_222"/>
      <sheetName val="Stden_center2"/>
      <sheetName val="Input_Data2"/>
      <sheetName val="H_Sat_Jembatan2"/>
      <sheetName val="reporting_package-bmel_31-12-02"/>
      <sheetName val="Div_72"/>
      <sheetName val="dt-saranakarya_xls'tunj2"/>
      <sheetName val="A__PENGADAAN2"/>
      <sheetName val="B__TRANSPORTASI2"/>
      <sheetName val="C__KONS_EM2"/>
      <sheetName val="D__KONS_SIPIL2"/>
      <sheetName val="LAMPIRAN_-_TERPASANG2"/>
      <sheetName val="Detail_Realisasi2"/>
      <sheetName val="Exch_rate2"/>
      <sheetName val="box_culvert2"/>
      <sheetName val="ANALISA_EDIT2"/>
      <sheetName val="COVID_Specific_Manloader2"/>
      <sheetName val="Project_Data2"/>
      <sheetName val="DS-Thuong_6T_dau2"/>
      <sheetName val="Fans_2"/>
      <sheetName val="Rekap_6_3(6a)2"/>
      <sheetName val="Rekap_6_3(5a)2"/>
      <sheetName val="Rekap_6_3(8a)2"/>
      <sheetName val="Rekap_7_3(1)2"/>
      <sheetName val="Rekap_6_3(10)2"/>
      <sheetName val="Rekap_3_1(3)2"/>
      <sheetName val="Rekap_5_1_12"/>
      <sheetName val="Rekap_5_1_22"/>
      <sheetName val="SAT_UPAH2"/>
      <sheetName val="Valve_PL2"/>
      <sheetName val="Peralatan_PL2"/>
      <sheetName val="BQ_INT2"/>
      <sheetName val="Harga_Bahan2"/>
      <sheetName val="Analisa_&amp;_Upah2"/>
      <sheetName val="Harsat_Upah3"/>
      <sheetName val="Harsat_Pekerjaan3"/>
      <sheetName val="Analisa_(ok)3"/>
      <sheetName val="DHS_Alat2"/>
      <sheetName val="DHS_Bahan_Material2"/>
      <sheetName val="DHS_Upah2"/>
      <sheetName val="Analisa_Harga_Terpakai2"/>
      <sheetName val="REKAP_VOLUME2"/>
      <sheetName val="STD_GD_UTAMA2"/>
      <sheetName val="ITB_COST3"/>
      <sheetName val="REKAP_ELEKTRIKAL3"/>
      <sheetName val="HRG_BAHAN___UPAH_okk3"/>
      <sheetName val="HRG_BAHAN_&amp;_UPAH_okk3"/>
      <sheetName val="Analis_Kusen_okk3"/>
      <sheetName val="Gal_&amp;_Timb_KAJU3"/>
      <sheetName val="HSD_Alat2"/>
      <sheetName val="HSD_Bahan2"/>
      <sheetName val="Sum_IF2"/>
      <sheetName val="HSD_Upah2"/>
      <sheetName val="DB_SMT_BANUS2"/>
      <sheetName val="H__Dasar2"/>
      <sheetName val="Cover_Daf-22"/>
      <sheetName val="TONG_HOP_VL-NC2"/>
      <sheetName val="Bang_tt_mot_so_chi_tiet2"/>
      <sheetName val="Gioi_thieu2"/>
      <sheetName val="T_KE_CP12"/>
      <sheetName val="INDIGINEOUS_ITEMS_2"/>
      <sheetName val="Cước_VC_+_ĐM_CP_Tư_vấn2"/>
      <sheetName val="Hệ_số2"/>
      <sheetName val="D_BOARD2"/>
      <sheetName val="analisa_SNI2"/>
      <sheetName val="SAT_EL2"/>
      <sheetName val="rekap_c2"/>
      <sheetName val="AC_BASIC2"/>
      <sheetName val="01A__RAB2"/>
      <sheetName val="4_2_1_Đo_bóc_KL_OLK-062"/>
      <sheetName val="4_1_1_CHI_TIET_OLK-062"/>
      <sheetName val="3_2_Mechanical_2"/>
      <sheetName val="Bill_02_INF2"/>
      <sheetName val="FIRE_FIGHTING2"/>
      <sheetName val="CHITIET_VL-NCHT1_(2)2"/>
      <sheetName val="ጊM_&amp;_E_xls_Bill_No_2_1_2"/>
      <sheetName val="_견적서2"/>
      <sheetName val="0200_Siteworks2"/>
      <sheetName val="Nghỉ_lễ2"/>
      <sheetName val="QS_PT_chi_phi2"/>
      <sheetName val="Móng,_nền_"/>
      <sheetName val="Oth_2"/>
      <sheetName val="Hit_Vol_Str_Jambi2"/>
      <sheetName val="REKAP_BQ_2"/>
      <sheetName val="DIV_12"/>
      <sheetName val="BM_DATA_SHEET2"/>
      <sheetName val="Urai___Guide_Post2"/>
      <sheetName val="atap_Ok2"/>
      <sheetName val="DATA_20092"/>
      <sheetName val="DATA_20102"/>
      <sheetName val="Target_Raker_TW_III2"/>
      <sheetName val="JUMLAHAN_TOTAL_2"/>
      <sheetName val="Analisa_Gabungan2"/>
      <sheetName val="TOTAL_UPAH2"/>
      <sheetName val="rms_remunerasi2"/>
      <sheetName val="ANAL_BOW2"/>
      <sheetName val="Urugan_Pasir2"/>
      <sheetName val="Bill_2_32"/>
      <sheetName val="Bill_2_5B2"/>
      <sheetName val="Bill_2_12"/>
      <sheetName val="Harga_Baru2"/>
      <sheetName val="ANAL_KOEF2"/>
      <sheetName val="daftar_upah2"/>
      <sheetName val="W_HOR2"/>
      <sheetName val="ANSAT_K'AYI2"/>
      <sheetName val="07016,_Master_List-Major_Minor2"/>
      <sheetName val="6PILE__(돌출)"/>
      <sheetName val="DG_vat_tu1"/>
      <sheetName val="입찰내역_발주처_양식"/>
      <sheetName val="Final_Sum__A"/>
      <sheetName val="Room_Matrix"/>
      <sheetName val="B2_(Facade_work)"/>
      <sheetName val="SGC_RATE"/>
      <sheetName val="4-Lane_bridge"/>
      <sheetName val="new_retail"/>
      <sheetName val="BAHAN_"/>
      <sheetName val="Footing_&amp;_Plinth"/>
      <sheetName val="Sum_5_0"/>
      <sheetName val="Dầm_-4_7m"/>
      <sheetName val="SCOPE_OF_WORK"/>
      <sheetName val="Chenh_lech_vat_tu"/>
      <sheetName val="BPTC_-TRUONG_HOC_(CU400-600)"/>
      <sheetName val="SH_-_Tien_luong"/>
      <sheetName val="CT_Thang_Mo"/>
      <sheetName val="HINH_ANH"/>
      <sheetName val="Miscellaneous and Spares"/>
      <sheetName val="BD-1"/>
      <sheetName val="6호기"/>
      <sheetName val="갑지(추정)"/>
      <sheetName val="Analisa  (2)"/>
      <sheetName val="komp"/>
      <sheetName val="an"/>
      <sheetName val="Lantai I"/>
      <sheetName val="Form Harga"/>
      <sheetName val="Pengalaman"/>
      <sheetName val="2.RAB"/>
      <sheetName val="TABEL PROJECT"/>
      <sheetName val="Resource Plan (2)"/>
      <sheetName val="Sch-5"/>
      <sheetName val="LabaRugi"/>
      <sheetName val="A.Div 2"/>
      <sheetName val="A.Div7"/>
      <sheetName val="W1"/>
      <sheetName val="HM_MEK_"/>
      <sheetName val="FxRates"/>
      <sheetName val="BIIL ASLI"/>
      <sheetName val="bhn "/>
      <sheetName val="adj"/>
      <sheetName val="Escalation Code"/>
      <sheetName val="cat-hrg"/>
      <sheetName val="Detail toilet"/>
      <sheetName val="Daf-4"/>
      <sheetName val="Rekap ARP"/>
      <sheetName val="REFERENCE_TABLE1"/>
      <sheetName val="dengan_pembangkitan1"/>
      <sheetName val="Input_T__Schedule1"/>
      <sheetName val="Project_Sheet1"/>
      <sheetName val="토목주소"/>
      <sheetName val="프랜트면허"/>
      <sheetName val="divI"/>
      <sheetName val="K-175"/>
      <sheetName val="Mesin"/>
      <sheetName val="DATA BLOK"/>
      <sheetName val="CME Site Distr"/>
      <sheetName val="JSiar"/>
      <sheetName val="FORM-B1"/>
      <sheetName val="Rek.Analisa"/>
      <sheetName val="Hypothesis"/>
      <sheetName val="E450"/>
      <sheetName val="CF-Rp-USD"/>
      <sheetName val="sht1"/>
      <sheetName val="MS"/>
      <sheetName val="jpr"/>
      <sheetName val="ANALISA KOEFF ESKALASI"/>
      <sheetName val="Progress measurement Procedure"/>
      <sheetName val="jgn dihapus!"/>
      <sheetName val="H.DASAR"/>
      <sheetName val="BQ_Tenis"/>
      <sheetName val="Material-List"/>
      <sheetName val="Kurva-s"/>
      <sheetName val="R.Tambah"/>
      <sheetName val="Add"/>
      <sheetName val="Re-Ars"/>
      <sheetName val="Ars-Cladding"/>
      <sheetName val="Re-Penunjang"/>
      <sheetName val="Str-Penunj"/>
      <sheetName val="Ars-Penunj"/>
      <sheetName val="Halaman"/>
      <sheetName val="R.tenis"/>
      <sheetName val="R.Bang Tamb"/>
      <sheetName val="BOQ_Fasilitas"/>
      <sheetName val="BOQ_Infrastruktur"/>
      <sheetName val="BOQ_Paviliun"/>
      <sheetName val="BOQ_R.jabatan"/>
      <sheetName val="Ana Beton"/>
      <sheetName val="Ana-Sanitri"/>
      <sheetName val="satuan_pek"/>
      <sheetName val="Daftmat"/>
      <sheetName val="Profit Loss"/>
      <sheetName val="AT"/>
      <sheetName val="As"/>
      <sheetName val="PABRIK (2)"/>
      <sheetName val="Bpdp"/>
      <sheetName val="Lain-lain"/>
      <sheetName val="Financ__Overview"/>
      <sheetName val="B-4_2_5"/>
      <sheetName val="Raw_Data"/>
      <sheetName val="Analisa_Hrg"/>
      <sheetName val="Data_Pendukung"/>
      <sheetName val="III_C_1"/>
      <sheetName val="III_C_9"/>
      <sheetName val="MC_100_BRONJONG"/>
      <sheetName val="III_C_15"/>
      <sheetName val="REG_TOTAL"/>
      <sheetName val="Site_Infrastructure"/>
      <sheetName val="Contractor_RFP_Template"/>
      <sheetName val="Catcher_1"/>
      <sheetName val="Catcher_5"/>
      <sheetName val="fuji_hardware"/>
      <sheetName val="Shell_&amp;_Core"/>
      <sheetName val="p&amp;l_-_otemachi"/>
      <sheetName val="ANL_TEK_6"/>
      <sheetName val="Gradasi_wc2"/>
      <sheetName val="COST-PERSON-J_O_"/>
      <sheetName val="PERALATAN_"/>
      <sheetName val="RAB_(A)_(2)"/>
      <sheetName val="Cover_Sheet"/>
      <sheetName val="ED-PROD_01"/>
      <sheetName val="PAGE_1_"/>
      <sheetName val="Basic_P"/>
      <sheetName val="metode_"/>
      <sheetName val="Control_Galv_"/>
      <sheetName val="PENJ_NERACA"/>
      <sheetName val="str_scie_tec"/>
      <sheetName val="Cabling_Data&amp;Power"/>
      <sheetName val="Buis_beton"/>
      <sheetName val="%_Prog"/>
      <sheetName val="6_1"/>
      <sheetName val="9_1"/>
      <sheetName val="div_4"/>
      <sheetName val="Monitoring_ICD_Level_4"/>
      <sheetName val="Breakdown_ACMV"/>
      <sheetName val="Paul_base_sheet_"/>
      <sheetName val="rab_lt_2_bo"/>
      <sheetName val="SKEDUL_AV-05"/>
      <sheetName val="galian_saluran"/>
      <sheetName val="DATA_BLOK"/>
      <sheetName val="CME_Site_Distr"/>
      <sheetName val="Rek_Analisa"/>
      <sheetName val="Anl__Struktur"/>
      <sheetName val="Bahan_Bangun_&amp;_Konstruksi"/>
      <sheetName val="Harga_S_Dasar"/>
      <sheetName val="M_Pekerjaan"/>
      <sheetName val="Rekap_2011"/>
      <sheetName val="GH_Quantity"/>
      <sheetName val="REKAP_BULANAN"/>
      <sheetName val="Rincian_Mingguan"/>
      <sheetName val="an_el"/>
      <sheetName val="An_AC_&amp;_Plb"/>
      <sheetName val="DAF_HRG"/>
      <sheetName val="B_D_AHS6"/>
      <sheetName val="analisa_stroke"/>
      <sheetName val="HSA_&amp;_PAB"/>
      <sheetName val="analisa_Harsat"/>
      <sheetName val="BAHAN_Dekat"/>
      <sheetName val="Kuantitas___Harga"/>
      <sheetName val="R_Tambah"/>
      <sheetName val="R_tenis"/>
      <sheetName val="R_Bang_Tamb"/>
      <sheetName val="BOQ_R_jabatan"/>
      <sheetName val="Ana_Beton"/>
      <sheetName val="Profit_Loss"/>
      <sheetName val="PABRIK_(2)"/>
      <sheetName val="rab 4"/>
      <sheetName val="ETo "/>
      <sheetName val="Harga "/>
      <sheetName val="DIV.IV"/>
      <sheetName val="DIV.VI"/>
      <sheetName val="DIV.VIII"/>
      <sheetName val="Koordinat"/>
      <sheetName val="Cont-Print"/>
      <sheetName val="Calculation Sheet"/>
      <sheetName val="an2"/>
      <sheetName val="Kalk"/>
      <sheetName val="Base E-M"/>
      <sheetName val="Service_Rates"/>
      <sheetName val="DI.Gadung-1"/>
      <sheetName val="Harga Sat Dasar"/>
      <sheetName val="Scd_RAB"/>
      <sheetName val="K-9 Ok"/>
      <sheetName val="Aggr"/>
      <sheetName val="DIV.8"/>
      <sheetName val="Drainase"/>
      <sheetName val="DT-BAR"/>
      <sheetName val="analisaRAB"/>
      <sheetName val="RESOURCES"/>
      <sheetName val="DAFT_HARG_SAT_PEK."/>
      <sheetName val="GalianAlatBerat"/>
      <sheetName val="Haulling"/>
      <sheetName val="S CURVE"/>
      <sheetName val="Rekap Anl"/>
      <sheetName val="KH-Q1,Q2,01"/>
      <sheetName val="prime coal"/>
      <sheetName val="WS"/>
      <sheetName val="availability"/>
      <sheetName val="tunj."/>
      <sheetName val="trf-d-w"/>
      <sheetName val="trf d-i"/>
      <sheetName val="tarif"/>
      <sheetName val="trf"/>
      <sheetName val="GD B"/>
      <sheetName val="GD C"/>
      <sheetName val="GD D"/>
      <sheetName val="GD E"/>
      <sheetName val="GD F"/>
      <sheetName val="GD G"/>
      <sheetName val="GD N"/>
      <sheetName val="PURA"/>
      <sheetName val="GD A"/>
      <sheetName val="HLM"/>
      <sheetName val="BAHAN-UPAH"/>
      <sheetName val="Variables"/>
      <sheetName val="Perhitungan Besi"/>
      <sheetName val="U.P_Breakdown"/>
      <sheetName val="부재치수입력"/>
      <sheetName val="DESCRIPTION"/>
      <sheetName val="내역(한신APT)"/>
      <sheetName val="사업부배부A"/>
      <sheetName val="LINK-MAST. BASIC PRICE"/>
      <sheetName val="Peernyataan Mengikuti"/>
      <sheetName val="Price Biaya Cadangan"/>
      <sheetName val="BQ.Rekapitulasi  Akhir"/>
      <sheetName val="hit-tul"/>
      <sheetName val="Besi"/>
      <sheetName val="Ai"/>
      <sheetName val="AGGREGAT"/>
      <sheetName val="KET"/>
      <sheetName val="L4_Info"/>
      <sheetName val="AssumptionValue"/>
      <sheetName val="dwa-01"/>
      <sheetName val="Schedule Yasmin"/>
      <sheetName val="Schedule Lingkar Barat"/>
      <sheetName val="AHS Aspal"/>
      <sheetName val="DIV_3"/>
      <sheetName val="bow"/>
      <sheetName val="I. COA Definition &amp; Responsible"/>
      <sheetName val="cost recovery"/>
      <sheetName val="STA"/>
      <sheetName val="DSN"/>
      <sheetName val="LOKASI RIG Litbang"/>
      <sheetName val="Satuan Dasar"/>
      <sheetName val="MutasiBank"/>
      <sheetName val="ALT"/>
      <sheetName val="UPH"/>
      <sheetName val="SKh.1.7.16.1.(3)"/>
      <sheetName val="Sat Bah &amp; Up"/>
      <sheetName val="I__COA_Definition_&amp;_Responsible"/>
      <sheetName val="Risiko"/>
      <sheetName val="Tindak Lanjut"/>
      <sheetName val="PROG_605XX"/>
      <sheetName val="Size"/>
      <sheetName val="Control   Fab  WELD"/>
      <sheetName val="BQ-Price"/>
      <sheetName val="H DSR"/>
      <sheetName val="BBL"/>
      <sheetName val="renc mgn"/>
      <sheetName val="ANALISA EL DAN ELC"/>
      <sheetName val="KNO"/>
      <sheetName val="MP MOB"/>
      <sheetName val="Engineering"/>
      <sheetName val="DPPN"/>
      <sheetName val="KBB-CIB BANK"/>
      <sheetName val="DPro"/>
      <sheetName val="ProductionQty"/>
      <sheetName val="石炭性状"/>
      <sheetName val="Analisa PEP"/>
      <sheetName val="ISBL-CIV"/>
      <sheetName val="Schedule S-Curve Revision#3"/>
      <sheetName val="ThongSo"/>
      <sheetName val="lam-moi"/>
      <sheetName val="thao-go"/>
      <sheetName val="TH XL"/>
      <sheetName val="3. KC - PODIUM"/>
      <sheetName val="負荷集計（断熱不燃）"/>
      <sheetName val="chiettinh"/>
      <sheetName val="Profit Loss Statement"/>
      <sheetName val="PL- Don gia"/>
      <sheetName val="MTO REV.2(ARMOR)"/>
      <sheetName val="STF-SDL"/>
      <sheetName val="GI"/>
      <sheetName val="salary"/>
      <sheetName val="Bond"/>
      <sheetName val="Exchange"/>
      <sheetName val="旧区一层照明更改"/>
      <sheetName val="単価係数"/>
      <sheetName val="賞退法定福利等"/>
      <sheetName val="daf-3(OK)"/>
      <sheetName val="daf-7(OK)"/>
      <sheetName val="Kebutuhan Besi"/>
      <sheetName val="Type1"/>
      <sheetName val="06. Est.SE"/>
      <sheetName val="Sum.AHS"/>
      <sheetName val="Arc"/>
      <sheetName val="Infra"/>
      <sheetName val="D-7 (M)"/>
      <sheetName val="bag_2"/>
      <sheetName val="BONUS"/>
      <sheetName val="岩性"/>
      <sheetName val="ALATSEWA"/>
      <sheetName val="2. MVAC R1"/>
      <sheetName val="EK"/>
      <sheetName val="PercenDiv"/>
      <sheetName val="Harga ME "/>
      <sheetName val="BCulSch"/>
      <sheetName val="BOQ-Bill1-8"/>
      <sheetName val="D.UPH&amp;PEK"/>
      <sheetName val="Anal Kantor_BBI"/>
      <sheetName val="Gen"/>
      <sheetName val="ANALISA 3"/>
      <sheetName val="PRY01-1"/>
      <sheetName val="HARGA SATUAN  "/>
      <sheetName val="ANALISA 1"/>
      <sheetName val="REKAP STR T"/>
      <sheetName val="Civil Works"/>
      <sheetName val="Hargapek"/>
      <sheetName val="Hardasar-PSJJ"/>
      <sheetName val="weeks"/>
      <sheetName val="ALOKASI"/>
      <sheetName val="UTILITAS"/>
      <sheetName val="Rekap "/>
      <sheetName val="Divisi1"/>
      <sheetName val="h_sat-bbm6"/>
      <sheetName val="Rekap_Biaya6"/>
      <sheetName val="Rekap_Analisa5"/>
      <sheetName val="Agregat_Halus_&amp;_Kasar6"/>
      <sheetName val="Master_Dat6"/>
      <sheetName val="4-Basic_Price6"/>
      <sheetName val="Met__Minor6"/>
      <sheetName val="Divisi_Baru6"/>
      <sheetName val="2_E6"/>
      <sheetName val="2_F6"/>
      <sheetName val="RAB_DC6"/>
      <sheetName val="BQ_OE6"/>
      <sheetName val="Agg_Halus_&amp;_Kasar6"/>
      <sheetName val="NP_(2)5"/>
      <sheetName val="15_Harga_Satuan_Bahan5"/>
      <sheetName val="inner_pervious_adjust_5"/>
      <sheetName val="outer_pervious_adjust5"/>
      <sheetName val="BOQ_SNJ_15"/>
      <sheetName val="DKH_CCO_1A5"/>
      <sheetName val="DKH_CCO_1B_R-15"/>
      <sheetName val="DIV_56"/>
      <sheetName val="DIV_66"/>
      <sheetName val="TOWER_D6"/>
      <sheetName val="bearing_PDMR16"/>
      <sheetName val="Stay_Cable_PDMR16"/>
      <sheetName val="Post_Tens-16"/>
      <sheetName val="Supl_X5"/>
      <sheetName val="BOQ_EM5"/>
      <sheetName val="HARGA_MATERIAL6"/>
      <sheetName val="Cash_Flow_bulanan5"/>
      <sheetName val="7_PEK-STRUKTUR5"/>
      <sheetName val="DIV_95"/>
      <sheetName val="7_공정표5"/>
      <sheetName val="Fill_this_out_first___8"/>
      <sheetName val="Man_Power5"/>
      <sheetName val="anal-drainase,tanah&amp;ps_batu5"/>
      <sheetName val="Input_monthly_capex5"/>
      <sheetName val="Attachment-3_Chem5"/>
      <sheetName val="ﾄﾞﾊﾞｲFUEL_GAS追見5"/>
      <sheetName val="Breakdown_Instrument5"/>
      <sheetName val="A+Supl_5"/>
      <sheetName val="Peralatan_Utama5"/>
      <sheetName val="Schedule_11a5"/>
      <sheetName val="Septick_tank5"/>
      <sheetName val="AnalisaSIPIL_RIIL5"/>
      <sheetName val="BOQ_ADD-125"/>
      <sheetName val="NS_GD_UGD3"/>
      <sheetName val="STD_GD_UGD3"/>
      <sheetName val="DATA_PROYEK3"/>
      <sheetName val="Fill_this_out_first___9"/>
      <sheetName val="H_Alat2"/>
      <sheetName val="H_Bahan2"/>
      <sheetName val="Analisa_Tend5"/>
      <sheetName val="ACTUAL_CHECK5"/>
      <sheetName val="BK-PU_20113"/>
      <sheetName val="Kinerja_Proyek3"/>
      <sheetName val="REKAP_TOTAL4"/>
      <sheetName val="Uraian_Analisa5"/>
      <sheetName val="Rekap_Direct_Cost5"/>
      <sheetName val="REKAP_HP2"/>
      <sheetName val="SELISIH_HARGA5"/>
      <sheetName val="Analisa_HS2"/>
      <sheetName val="HS_UPAH3"/>
      <sheetName val="HS_BAHAN3"/>
      <sheetName val="Daf_Dasar_Upah&amp;Bahan5"/>
      <sheetName val="Sales_Rental2"/>
      <sheetName val="Sales_Parameter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_MINGGUAN2"/>
      <sheetName val="Analisa_IC2"/>
      <sheetName val="Analisa_J2"/>
      <sheetName val="Rekap_Biaya_Alat2"/>
      <sheetName val="Biaya_Operator2"/>
      <sheetName val="Ops_Alat2"/>
      <sheetName val="Sewa_Alat2"/>
      <sheetName val="PERALATAN_PROYEK_GOL_III_A2"/>
      <sheetName val="Sec_I_ML3"/>
      <sheetName val="PL_SPP_per_ton2"/>
      <sheetName val="HR_Detail2"/>
      <sheetName val="LAMP_2_22"/>
      <sheetName val="M_12__2_2"/>
      <sheetName val="SPI_GMBH2"/>
      <sheetName val="DAF__PEKERJAAN5"/>
      <sheetName val="SPESISIKASI_PENAWARAN5"/>
      <sheetName val="Daf-2_4_Baja5"/>
      <sheetName val="ATAP_&amp;_RISER5"/>
      <sheetName val="OLI_HEQ2"/>
      <sheetName val="Lead_Schedule2"/>
      <sheetName val="Vol_RKAP_20192"/>
      <sheetName val="Rev_RKAP_20192"/>
      <sheetName val="bukan_PNS3"/>
      <sheetName val="B_T2"/>
      <sheetName val="Gal_Sal2"/>
      <sheetName val="Account_Code2"/>
      <sheetName val="HARGA_SAT4"/>
      <sheetName val="NAMA_DEPT2"/>
      <sheetName val="STOK_MAT2"/>
      <sheetName val="Master_Schedule2"/>
      <sheetName val="AA_1_1_BNI2"/>
      <sheetName val="P_B_J2"/>
      <sheetName val="An_HarSatPek2"/>
      <sheetName val="ENC_142"/>
      <sheetName val="Analisa_Bangun_2"/>
      <sheetName val="analisa_Str2"/>
      <sheetName val="R1__GREJA_KATHOLIK2"/>
      <sheetName val="Pesangon___jml_kary2"/>
      <sheetName val="BOQ_-_HPS_PU2"/>
      <sheetName val="TS_(A3)2"/>
      <sheetName val="5_NP2"/>
      <sheetName val="Lingkup_Pekerjaan6"/>
      <sheetName val="Pek_persiapan6"/>
      <sheetName val="anal_baja6"/>
      <sheetName val="m'trl_baja6"/>
      <sheetName val="UPAH_KERJA6"/>
      <sheetName val="BEDA_VOL6"/>
      <sheetName val="LAMP_56"/>
      <sheetName val="D3_15"/>
      <sheetName val="Weight_Bridge5"/>
      <sheetName val="An_harga_alat4"/>
      <sheetName val="AMD_II4"/>
      <sheetName val="AMD_I4"/>
      <sheetName val="dist__mat4"/>
      <sheetName val="Analisa_-Baku4"/>
      <sheetName val="Rekap_Tahap_14"/>
      <sheetName val="BL_(1)4"/>
      <sheetName val="Faktor_Markup4"/>
      <sheetName val="Spesifikasi_4"/>
      <sheetName val="Bahan_&amp;_Upah4"/>
      <sheetName val="120601Sport_Center4"/>
      <sheetName val="00_Jumlah_Total4"/>
      <sheetName val="ANALISA_NOV_'074"/>
      <sheetName val="HARGA_BAHAN&amp;UPAH_4"/>
      <sheetName val="ARC_BANGUNAN_UTAMA4"/>
      <sheetName val="REKAP_ME_4"/>
      <sheetName val="Prod_027"/>
      <sheetName val="A-11_Steel_Str4"/>
      <sheetName val="A-03_Pile4"/>
      <sheetName val="DAFT_ALAT,UPAH_&amp;_MAT4"/>
      <sheetName val="Steel_Material_List4"/>
      <sheetName val="MUA_SA4"/>
      <sheetName val="Analisa_Tend_(2)4"/>
      <sheetName val="B_-_Norelec4"/>
      <sheetName val="ANALISA_(2)4"/>
      <sheetName val="AHS_Marka4"/>
      <sheetName val="D2_24"/>
      <sheetName val="ganti_rugi4"/>
      <sheetName val="UPAH_+_ALAT4"/>
      <sheetName val="Master_Edit3"/>
      <sheetName val="BM_1_(M)4"/>
      <sheetName val="Analisa_RAP4"/>
      <sheetName val="Alat_B4"/>
      <sheetName val="Bahan_B4"/>
      <sheetName val="Upah_B4"/>
      <sheetName val="Analisa_RAB4"/>
      <sheetName val="Rekap_A4"/>
      <sheetName val="Gudang_non_AC-AC_Struktur4"/>
      <sheetName val="Mat__List'084"/>
      <sheetName val="Pos_4-14"/>
      <sheetName val="rek_PUS_oe4"/>
      <sheetName val="S-_Curve_Cash_flow4"/>
      <sheetName val="Gb_Link_Requirement4"/>
      <sheetName val="REKAP_ARSITEKTUR_4"/>
      <sheetName val="LAP__MINGG4"/>
      <sheetName val="Anls-ME_Tampil4"/>
      <sheetName val="Urai__Resap_pengikat4"/>
      <sheetName val="CONS_4"/>
      <sheetName val="MAPDC_4"/>
      <sheetName val="H_Upah4"/>
      <sheetName val="Prog_Real4"/>
      <sheetName val="PRY_024"/>
      <sheetName val="LAMPIRAN_-B4"/>
      <sheetName val="Isian_Biodata4"/>
      <sheetName val="Analisa_Tekhnis3"/>
      <sheetName val="Eval__Arus_Kas3"/>
      <sheetName val="cv__2_3"/>
      <sheetName val="Analis_harga4"/>
      <sheetName val="List_Plant4"/>
      <sheetName val="unit_price3"/>
      <sheetName val="Mech_CIF3"/>
      <sheetName val="Data_13"/>
      <sheetName val="PRD_01-43"/>
      <sheetName val="PRD_01-34"/>
      <sheetName val="REKAP_BQ3"/>
      <sheetName val="Piping_Cost3"/>
      <sheetName val="Direct_Cost_Thp_23"/>
      <sheetName val="Ana_duct3"/>
      <sheetName val="Harsat_Upah_STR_ARS3"/>
      <sheetName val="_PE-F-42_MR_9_Manpower3"/>
      <sheetName val="REKAP_STRUKTUR3"/>
      <sheetName val="Analisa_SNI_STANDART_3"/>
      <sheetName val="Owning_cost_Alat3"/>
      <sheetName val="610_043"/>
      <sheetName val="610_053"/>
      <sheetName val="610_063"/>
      <sheetName val="610_073"/>
      <sheetName val="610_083"/>
      <sheetName val="sumber_data_alat3"/>
      <sheetName val="M_AR-KUAT3"/>
      <sheetName val="Bill_No_6_Koord___Attendance3"/>
      <sheetName val="Bill_No_4_Summary_3"/>
      <sheetName val="CF_Rp-USD3"/>
      <sheetName val="01_FA3"/>
      <sheetName val="REKAP_A_BESAR3"/>
      <sheetName val="T-3_4_Cost_of_Equipment3"/>
      <sheetName val="T-3_2_UP_Labour3"/>
      <sheetName val="PHU_053"/>
      <sheetName val="Hal_010MUKAMC3"/>
      <sheetName val="BL__1_3"/>
      <sheetName val="Analisa_Bahan3"/>
      <sheetName val="harsat_sdy3"/>
      <sheetName val="Format_Daftar_Sewa_Alat_3"/>
      <sheetName val="Uraian_Upah3"/>
      <sheetName val="UBA_RAB3"/>
      <sheetName val="RAP_M3"/>
      <sheetName val="BUL_M3"/>
      <sheetName val="Analisa_Fave3"/>
      <sheetName val="Harsat_Bahan3"/>
      <sheetName val="Harsat_Subkon3"/>
      <sheetName val="Rek_An3"/>
      <sheetName val="Analis_Upah3"/>
      <sheetName val="RAB_Temiling_3"/>
      <sheetName val="pek_tanah_utk_irigasi3"/>
      <sheetName val="Formula_Paket_A3"/>
      <sheetName val="AC_WIL_SERANG3"/>
      <sheetName val="Prod_15-53"/>
      <sheetName val="Prod_028"/>
      <sheetName val="Ana__PU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LKT_-_HL3"/>
      <sheetName val="LKT_-_HS3"/>
      <sheetName val="Metod_TWR3"/>
      <sheetName val="HRGA_SATUAN_UPAH-BAHAN3"/>
      <sheetName val="HS_Bhn3"/>
      <sheetName val="Cek_list3"/>
      <sheetName val="ANALIS_ALAT2"/>
      <sheetName val="Permanent_info2"/>
      <sheetName val="surfacing_&amp;_point___2"/>
      <sheetName val="stone_mas_ARE2"/>
      <sheetName val="New_MADC2"/>
      <sheetName val="GALIAN_batu_ok_(89)2"/>
      <sheetName val="Data_Alat2"/>
      <sheetName val="ELEMENT_SUM2"/>
      <sheetName val="REKOM-Rekap_SCEDULE_32"/>
      <sheetName val="i-j__Pengalaman2"/>
      <sheetName val="Daftar_Kuantitas_&amp;_Harga__MC_02"/>
      <sheetName val="BQ_ARS3"/>
      <sheetName val="Bill-5_22"/>
      <sheetName val="Bill-9_12"/>
      <sheetName val="Bill-6_1_1-6_1_32"/>
      <sheetName val="ELECTRIC_DATA2"/>
      <sheetName val="ตาราง_G2"/>
      <sheetName val="KEDUNG_GOONG2"/>
      <sheetName val="Vol_Admin&amp;Canteen2"/>
      <sheetName val="rek_det_1-32"/>
      <sheetName val="H-Bahan_&amp;_Tenaga2"/>
      <sheetName val="Vol__Mg_102"/>
      <sheetName val="TONGKE3p_2"/>
      <sheetName val="TH_VL,_NC,_DDHT_Thanhphuoc2"/>
      <sheetName val="BARU-4_2"/>
      <sheetName val="HSUB_SARPRA2"/>
      <sheetName val="bill_qty2"/>
      <sheetName val="PEKERJAAN_PERSIAPAN2"/>
      <sheetName val="Ans_Kom_Precast2"/>
      <sheetName val="UPAH_&amp;_BHN2"/>
      <sheetName val="Form_I2"/>
      <sheetName val="Harga_Dsr2"/>
      <sheetName val="Peralatan_(2)2"/>
      <sheetName val="H_&amp;_U2"/>
      <sheetName val="An__Alat2"/>
      <sheetName val="Daftar_Upah,Bhn,&amp;_alat2"/>
      <sheetName val="Tambahan_anal2"/>
      <sheetName val="HS_Dasar_2"/>
      <sheetName val="HD_BAHAN2"/>
      <sheetName val="BOQ_CONTRACT_WK2"/>
      <sheetName val="Analisa_K2"/>
      <sheetName val="HS_KALIJATI2"/>
      <sheetName val="D2_42"/>
      <sheetName val="D4_3_(TE)2"/>
      <sheetName val="D5_3_(TF)_2"/>
      <sheetName val="D8_3_(TJ)2"/>
      <sheetName val="PRIST_LIST2"/>
      <sheetName val="5_1-5_4(1)-5_4(2)2"/>
      <sheetName val="Customize_Your_Purchase_Order2"/>
      <sheetName val="On_Time2"/>
      <sheetName val="RPP01_61"/>
      <sheetName val="S_UPAH1"/>
      <sheetName val="Table_Array1"/>
      <sheetName val="FoB_2"/>
      <sheetName val="subK_(2)2"/>
      <sheetName val="Analisa_22"/>
      <sheetName val="Mk_Sub_Grade2"/>
      <sheetName val="MAP_GAB2"/>
      <sheetName val="Up_&amp;_bhn2"/>
      <sheetName val="MI(data_base)2"/>
      <sheetName val="RANKING_PELAPORAN2"/>
      <sheetName val="Danamon_LK2"/>
      <sheetName val="K_6DEPOSIT2"/>
      <sheetName val="Rekap_RAP2"/>
      <sheetName val="Gal__selokan2"/>
      <sheetName val="RESOURCE_MODEL2"/>
      <sheetName val="HS-Divisi_31"/>
      <sheetName val="E_212"/>
      <sheetName val="E_341"/>
      <sheetName val="610_07A"/>
      <sheetName val="ANAL_2_1"/>
      <sheetName val="LAMP_gnrlP4"/>
      <sheetName val="LAMP_gnrl_P5"/>
      <sheetName val="gnrl_P6"/>
      <sheetName val="ANalisa_1"/>
      <sheetName val="PRY_01-8"/>
      <sheetName val="PRY_01-3"/>
      <sheetName val="HPP_X_Q'TY"/>
      <sheetName val="Strand_PDMR1"/>
      <sheetName val="Post_tension_PDMR1"/>
      <sheetName val="Rokan_1"/>
      <sheetName val="HD_ALAT"/>
      <sheetName val="UG_Excav"/>
      <sheetName val="Detail_toilet"/>
      <sheetName val="rab_me__by_owner__"/>
      <sheetName val="BQ__by_owner_"/>
      <sheetName val="rab_me__fisik_"/>
      <sheetName val="Escalation_Code"/>
      <sheetName val="Galian_u_Bahu"/>
      <sheetName val="New_Final_Schedule_Total"/>
      <sheetName val="H_Material,_Upah_&amp;_Alat"/>
      <sheetName val="Analisa_H_Sat_Pek_"/>
      <sheetName val="PRICE_(2)"/>
      <sheetName val="bhn_"/>
      <sheetName val="Anal_Alat_Type_II_A"/>
      <sheetName val="P-2"/>
      <sheetName val="P-6"/>
      <sheetName val="RECORD"/>
      <sheetName val="est proy"/>
      <sheetName val="HB ARSITEKTUR"/>
      <sheetName val="HB STRUKTUR"/>
      <sheetName val="BPS"/>
      <sheetName val="analisabudget"/>
      <sheetName val="H_BHN"/>
      <sheetName val="Indirect_Const"/>
      <sheetName val="anal pipa"/>
      <sheetName val="Beton-K-300"/>
      <sheetName val="bill 3.9"/>
      <sheetName val="TTTram"/>
      <sheetName val="DAF.ALAT"/>
      <sheetName val="IPL_SCHEDULE"/>
      <sheetName val="Hrg Readymix"/>
      <sheetName val="Engine"/>
      <sheetName val="Harga Upah "/>
      <sheetName val="190318 09.47"/>
      <sheetName val="REKAP AHS"/>
      <sheetName val="3_DIV2"/>
      <sheetName val="HrgMat"/>
      <sheetName val="AHS Baru"/>
      <sheetName val="NPCPP-70-DS-017"/>
      <sheetName val="Analisis"/>
      <sheetName val="CANADA"/>
      <sheetName val="unit"/>
      <sheetName val="hsp-STR-ARS"/>
      <sheetName val="ANL CK"/>
      <sheetName val="An.6"/>
      <sheetName val="BERAT PIPA"/>
      <sheetName val="Met_Pas Batu"/>
      <sheetName val="Pemakaian Bahan"/>
      <sheetName val="Pengadaan Bahan"/>
      <sheetName val="Laporan Harian"/>
      <sheetName val="Hrn I"/>
      <sheetName val="Hrn II"/>
      <sheetName val="Hrn III"/>
      <sheetName val="Rekap MC"/>
      <sheetName val="Volume Mingguan"/>
      <sheetName val="Laporan Bulanan"/>
      <sheetName val="BID"/>
      <sheetName val="LBK1"/>
      <sheetName val="H-Dasar-Bahan"/>
      <sheetName val="TJ1Q47"/>
      <sheetName val="COGS"/>
      <sheetName val="D6 (2)"/>
      <sheetName val="B Mobil, P Onderdil - old"/>
      <sheetName val="SG"/>
      <sheetName val="ATK-ACCT-05"/>
      <sheetName val="Submission Form"/>
      <sheetName val="BPENJ"/>
      <sheetName val="analisa KANTOR&amp;GENSET"/>
      <sheetName val="RAB GI"/>
      <sheetName val="상반기손익차2총괄"/>
      <sheetName val="Maintence"/>
      <sheetName val="NDC HW Repair"/>
      <sheetName val="Derive"/>
      <sheetName val="afis"/>
      <sheetName val="EQ USED (CORRECTED)"/>
      <sheetName val="DESBASTE"/>
      <sheetName val="Door &amp; Window Sched"/>
      <sheetName val="Elevations"/>
      <sheetName val="Room Sched"/>
      <sheetName val="C.Earthwork"/>
      <sheetName val="수목데이타"/>
      <sheetName val="세금자료"/>
      <sheetName val="03-13 Anticipated"/>
      <sheetName val="corbeldatail"/>
      <sheetName val="Resource"/>
      <sheetName val="OPER.BUDGET"/>
      <sheetName val="(COV)"/>
      <sheetName val="project management"/>
      <sheetName val="10.Linkway"/>
      <sheetName val="細目"/>
      <sheetName val="11.Bus Shelter-Bay"/>
      <sheetName val="costing_ESDV"/>
      <sheetName val="costing_Misc"/>
      <sheetName val="costing_MOV"/>
      <sheetName val="costing_Press"/>
      <sheetName val="チューブ仕様"/>
      <sheetName val="Ex-Rate"/>
      <sheetName val="float&amp;bear"/>
      <sheetName val="Kfracture"/>
      <sheetName val="cable"/>
      <sheetName val="부표"/>
      <sheetName val="장비종합부표"/>
      <sheetName val="설계조건"/>
      <sheetName val="Summary WG"/>
      <sheetName val="Rebar Constant"/>
      <sheetName val="96.12"/>
      <sheetName val="KP_List"/>
      <sheetName val="EXRATE"/>
      <sheetName val="Regenerator  Concrete Structure"/>
      <sheetName val="기본대가"/>
      <sheetName val="L"/>
      <sheetName val="해상운반"/>
      <sheetName val="장비일작업량(2)"/>
      <sheetName val="reinforce"/>
      <sheetName val="Paramete8"/>
      <sheetName val="Parameteb"/>
      <sheetName val="Paramete"/>
      <sheetName val="Sumarry"/>
      <sheetName val="9-1차이내역"/>
      <sheetName val="주관사업"/>
      <sheetName val="Inputdata"/>
      <sheetName val="2.4.3. Civil WP3"/>
      <sheetName val="2.4.8. Building WP2"/>
      <sheetName val="2.4.9. Building WP3"/>
      <sheetName val="cost plan"/>
      <sheetName val="Rate (refer vn prj)"/>
      <sheetName val="Unt rate"/>
      <sheetName val="내역"/>
      <sheetName val="Cctmst"/>
      <sheetName val="직공비"/>
      <sheetName val="Prod-1"/>
      <sheetName val="RW_Option"/>
      <sheetName val="Structural work"/>
      <sheetName val="Electrical Systems"/>
      <sheetName val="Plumbing Systems"/>
      <sheetName val="Air Conditioning"/>
      <sheetName val="2000전체분"/>
      <sheetName val="2000년1차"/>
      <sheetName val="DGIA"/>
      <sheetName val="Don gia Dak Lak"/>
      <sheetName val="Service Cost "/>
      <sheetName val="KPVC-BD "/>
      <sheetName val="DK-KH"/>
      <sheetName val="Dinh nghia"/>
      <sheetName val="DGXDCB_DD"/>
      <sheetName val="比率"/>
      <sheetName val="数据库"/>
      <sheetName val="Baray Project"/>
      <sheetName val="ABUT수량-A1"/>
      <sheetName val="dg-VTu"/>
      <sheetName val="S-Hotel"/>
      <sheetName val="UC"/>
      <sheetName val="직노"/>
      <sheetName val="Chiet tinh dz22"/>
      <sheetName val="NPasiva"/>
      <sheetName val="Ex_Rate"/>
      <sheetName val="Asses"/>
      <sheetName val="OLIE"/>
      <sheetName val="Fuel Parameter"/>
      <sheetName val="F1771-II"/>
      <sheetName val="F1771-III"/>
      <sheetName val="skejul"/>
      <sheetName val="AnalAdjust"/>
      <sheetName val="Cat A Change Control"/>
      <sheetName val="URAIAN ANALIS"/>
      <sheetName val="6a Rekap"/>
      <sheetName val="DATA_PENJUALAN"/>
      <sheetName val="chemcal"/>
      <sheetName val="Hrg Upah Bh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Formulir 7.6"/>
      <sheetName val="SD (1)"/>
      <sheetName val="BQawal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BA Pemeriksaan"/>
      <sheetName val="R. RapatCCO"/>
      <sheetName val="Biaya LONSTAD"/>
      <sheetName val="Laporan Mingguan"/>
      <sheetName val="BAP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gabungan (2)"/>
      <sheetName val="kkp pph 21"/>
      <sheetName val="Pay Items"/>
      <sheetName val="GASATAGG.XLS"/>
      <sheetName val="Tack"/>
      <sheetName val="4-Basic Price OK"/>
      <sheetName val="5-ALAT(1) OK"/>
      <sheetName val="Tenaga Inti"/>
      <sheetName val="Rutin"/>
      <sheetName val="D6-1b"/>
      <sheetName val="GALIAAN"/>
      <sheetName val="UPAH BAHAN.4"/>
      <sheetName val="Sheet8"/>
      <sheetName val="S.BAHAN"/>
      <sheetName val="A-HSP"/>
      <sheetName val="DAB"/>
      <sheetName val="daftar harga satuan"/>
      <sheetName val="basic wages"/>
      <sheetName val="AN-E"/>
      <sheetName val="Profil"/>
      <sheetName val="공사내역"/>
      <sheetName val="k341k612"/>
      <sheetName val="L_Mechanical"/>
      <sheetName val="RAB.STR,ARS"/>
      <sheetName val="Itmzed Eq"/>
      <sheetName val="ጷ_x0000__x0000_&amp;ጸ_x0000__x0000_"/>
      <sheetName val="ጴ_x0000__x0000_&amp;ጳ_x0000__x0000_"/>
      <sheetName val="ጿ_x0000__x0000_&amp;ጊ_x0000__x0000_"/>
      <sheetName val="ጊ_x0000__x0000_&amp;ጊ_x0000__x0000_"/>
      <sheetName val="ጳ_x0000__x0000_&amp;ጴ_x0000__x0000_"/>
      <sheetName val="ጵ_x0000__x0000_&amp;ጶ_x0000__x0000_"/>
      <sheetName val="ድ_x0000__x0000_&amp;ጳ_x0000__x0000_"/>
      <sheetName val="ጿ_x0000__x0000_&amp;ጿ_x0000__x0000_"/>
      <sheetName val="ጳ_x0000__x0000_&amp;ጳ_x0000__x0000_"/>
      <sheetName val="ጊ_x0000__x0000_&amp;ጱ_x0000__x0000_"/>
      <sheetName val="ጴ_x0000__x0000_&amp;ጵ_x0000__x0000_"/>
      <sheetName val="ጱ_x0000__x0000_&amp;ጲ_x0000__x0000_"/>
      <sheetName val="ጲ_x0000__x0000_&amp;ፍ_x0000__x0000_"/>
      <sheetName val="ጶ_x0000__x0000_&amp;ጷ_x0000__x0000_"/>
      <sheetName val="ጸ_x0000__x0000_&amp;ጿ_x0000__x0000_"/>
      <sheetName val="ጲ_x0000__x0000_&amp;ድ_x0000__x0000_"/>
      <sheetName val="ፍ_x0000__x0000_&amp;ጳ_x0000__x0000_"/>
      <sheetName val="ፏ_x0000__x0000_&amp;ፏ_x0000__x0000_"/>
      <sheetName val="__x0000__x0000_&amp;ጱ_x0000__x0000_"/>
      <sheetName val="ጷ&amp;ጸ"/>
      <sheetName val="ጴ&amp;ጳ"/>
      <sheetName val="ጿ&amp;ጊ"/>
      <sheetName val="ጊ&amp;ጊ"/>
      <sheetName val="ጳ&amp;ጴ"/>
      <sheetName val="ጵ&amp;ጶ"/>
      <sheetName val="ድ&amp;ጳ"/>
      <sheetName val="ጿ&amp;ጿ"/>
      <sheetName val="ጳ&amp;ጳ"/>
      <sheetName val="ጊ&amp;ጱ"/>
      <sheetName val="ጴ&amp;ጵ"/>
      <sheetName val="ጱ&amp;ጲ"/>
      <sheetName val="ጲ&amp;ፍ"/>
      <sheetName val="ጶ&amp;ጷ"/>
      <sheetName val="ጸ&amp;ጿ"/>
      <sheetName val="ጲ&amp;ድ"/>
      <sheetName val="ፍ&amp;ጳ"/>
      <sheetName val="ፏ&amp;ፏ"/>
      <sheetName val="_&amp;ጱ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BSD (2)"/>
      <sheetName val="_bulk NEW REVISI"/>
      <sheetName val="NP(2)"/>
      <sheetName val="UPAH BAHAN ALAT"/>
      <sheetName val="Sat Upah"/>
      <sheetName val="Perhitungan RAB"/>
      <sheetName val="Resume HDS"/>
      <sheetName val="measarun"/>
      <sheetName val="U. div 2"/>
      <sheetName val="5-Analisa Peralatan"/>
      <sheetName val=" anal hrg sat"/>
      <sheetName val="Harga Sat Das"/>
      <sheetName val="FP"/>
      <sheetName val="AT_RAB"/>
      <sheetName val="AT_RAP"/>
      <sheetName val="Project_P"/>
      <sheetName val="Plan Length"/>
      <sheetName val="Data Kegiatan"/>
      <sheetName val="[M 0026-NB_x0000_경비2내역"/>
      <sheetName val="Anl-BM"/>
      <sheetName val="Harga Pekerjaan"/>
      <sheetName val="habis"/>
      <sheetName val="(L04-L14)Hotel H Wing Vent "/>
      <sheetName val="제출계산서"/>
      <sheetName val="投資ﾌｫﾛｰ"/>
      <sheetName val="6580002040"/>
      <sheetName val="1.Unit Price"/>
      <sheetName val="다이꾸"/>
      <sheetName val="DK.3"/>
      <sheetName val="AHS_Umum"/>
      <sheetName val="Pro(E)_15"/>
      <sheetName val="MAKER_(E)15"/>
      <sheetName val="Bill_Of_Quantity15"/>
      <sheetName val="H_Satuan15"/>
      <sheetName val="rab_me_(by_owner)_15"/>
      <sheetName val="BQ_(by_owner)15"/>
      <sheetName val="rab_me_(fisik)15"/>
      <sheetName val="GLP_200115"/>
      <sheetName val="01A-_RAB14"/>
      <sheetName val="Bill_of_Qty_MEP14"/>
      <sheetName val="Anl_+15"/>
      <sheetName val="5_1_ELEKTRIKAL-ELEKTRONIK14"/>
      <sheetName val="BoQ_STR14"/>
      <sheetName val="Finishing_(2)14"/>
      <sheetName val="HB_14"/>
      <sheetName val="HRG_BHN14"/>
      <sheetName val="BQ_Arsitektur14"/>
      <sheetName val="DAF_3_124"/>
      <sheetName val="DAF_3_1114"/>
      <sheetName val="NS_GD_UTAMA14"/>
      <sheetName val="ELEC_STIS14"/>
      <sheetName val="Isolasi_Luar_Dalam14"/>
      <sheetName val="Isolasi_Luar14"/>
      <sheetName val="Tie_Beam_GN14"/>
      <sheetName val="Tangga_GN14"/>
      <sheetName val="rab_-_persiapan_&amp;_lantai-114"/>
      <sheetName val="REF_ONLY14"/>
      <sheetName val="FORM_X_COST14"/>
      <sheetName val="Analis_Kusen_1_ESKALASI14"/>
      <sheetName val="ANALISA_PEK_UMUM14"/>
      <sheetName val="Analisa_ME14"/>
      <sheetName val="NP_(4)14"/>
      <sheetName val="Transfer_Pump14"/>
      <sheetName val="HS_Alat14"/>
      <sheetName val="BOQ_INTERN14"/>
      <sheetName val="KODE_REK14"/>
      <sheetName val="ANLS_200914"/>
      <sheetName val="Harga_Bahan_&amp;_Upah_14"/>
      <sheetName val="analisa_pagar14"/>
      <sheetName val="Rek_Tot13"/>
      <sheetName val="an__struktur13"/>
      <sheetName val="BANGUNAN_PENUNJANG13"/>
      <sheetName val="BGNN_UTILITAS13"/>
      <sheetName val="D_&amp;_W_sizes13"/>
      <sheetName val="dATA_pc13"/>
      <sheetName val="Tata_Udara14"/>
      <sheetName val="Master_1_014"/>
      <sheetName val="Har_Sat14"/>
      <sheetName val="M_&amp;_E13"/>
      <sheetName val="RAB_AR&amp;STR14"/>
      <sheetName val="Ｎｏ_1313"/>
      <sheetName val="L3_An_H_Sat_Mob14"/>
      <sheetName val="DRUP_(ASLI)14"/>
      <sheetName val="Cover_(x)13"/>
      <sheetName val="Cor_Apt13"/>
      <sheetName val="PT_14"/>
      <sheetName val="struktur_tdk_dipakai13"/>
      <sheetName val="Cover_CKE13"/>
      <sheetName val="Summary_Mech_13"/>
      <sheetName val="Mech__BQ13"/>
      <sheetName val="P_APRIL_201613"/>
      <sheetName val="Qttn_Report13"/>
      <sheetName val="SATUAN_13"/>
      <sheetName val="BANG_TONG_HOP_(2)13"/>
      <sheetName val="Analisa_Harga13"/>
      <sheetName val="Analisa_Harga_Satuan9"/>
      <sheetName val="K_Lead14"/>
      <sheetName val="Bill_No_2_1_13"/>
      <sheetName val="Vol__Lantai_Tipikal13"/>
      <sheetName val="Analisa_Struktur13"/>
      <sheetName val="Pas__bata_(anyar)13"/>
      <sheetName val="Pas__bata13"/>
      <sheetName val="PILE_CAP13"/>
      <sheetName val="TIE_BEAM13"/>
      <sheetName val="INPUT_BALOK13"/>
      <sheetName val="itungan_Balok13"/>
      <sheetName val="RASIO_SLAB13"/>
      <sheetName val="PIT_LIFT13"/>
      <sheetName val="DAFTAR_HARGA14"/>
      <sheetName val="concept_cost_code13"/>
      <sheetName val="summary_cost_code13"/>
      <sheetName val="kas_proyek13"/>
      <sheetName val="lain_lain13"/>
      <sheetName val="Urai_Galian_Tanah14"/>
      <sheetName val="RKP_PLUMBING14"/>
      <sheetName val="APT___BALCONIES13"/>
      <sheetName val="SK_MIgas_toilet_lt-40,_R-213"/>
      <sheetName val="SK_MIgas_toilet_lt-40,_R-0_(P13"/>
      <sheetName val="PLINT_3_1_G13"/>
      <sheetName val="Mat_Mek9"/>
      <sheetName val="Div26_-_Elect9"/>
      <sheetName val="MARK_UP13"/>
      <sheetName val="lt__dasar13"/>
      <sheetName val="Pekerjaan_Harian14"/>
      <sheetName val="Mahasiswa_2_lantai14"/>
      <sheetName val="Analisa_Upah_&amp;_Bahan_Plum14"/>
      <sheetName val="AN__TAMPL9"/>
      <sheetName val="Beton_K-2509"/>
      <sheetName val="Harga_Dasar13"/>
      <sheetName val="Daftar_berat9"/>
      <sheetName val="Data_Tower9"/>
      <sheetName val="Basic_Price9"/>
      <sheetName val="Unit_Rate9"/>
      <sheetName val="sheet_29"/>
      <sheetName val="RAB_ME9"/>
      <sheetName val="Analisa_Mob__39"/>
      <sheetName val="Analisa_Mob_19"/>
      <sheetName val="Analisa_Alat9"/>
      <sheetName val="Analisa_Mob__29"/>
      <sheetName val="Kuantitas_&amp;_Harga9"/>
      <sheetName val="DES_1513"/>
      <sheetName val="3-DIV7_B13"/>
      <sheetName val="Rekap_Prelim13"/>
      <sheetName val="DG_9"/>
      <sheetName val="1_B9"/>
      <sheetName val="7_1(3)13"/>
      <sheetName val="Harsat_Alat13"/>
      <sheetName val="Perm__Test9"/>
      <sheetName val="Galian_19"/>
      <sheetName val="RP_PROD_099"/>
      <sheetName val="Sumber_Daya9"/>
      <sheetName val="PRD_01-6(I-II)9"/>
      <sheetName val="PRD_01-7_alat9"/>
      <sheetName val="Anls_Hrg_Sat9"/>
      <sheetName val="Sat_Bah___Up9"/>
      <sheetName val="Hrg_Sat9"/>
      <sheetName val="SBDY_Jemb_Tayan9"/>
      <sheetName val="HD_UPAH9"/>
      <sheetName val="Pek__Tanah10"/>
      <sheetName val="Pek__Pondasi10"/>
      <sheetName val="Pek__Dinding10"/>
      <sheetName val="Pek__Plesteran10"/>
      <sheetName val="Pek__Kayu10"/>
      <sheetName val="Pek__Beton10"/>
      <sheetName val="Pek__Penutup_Atap10"/>
      <sheetName val="Pek__Langit-langit10"/>
      <sheetName val="Pek__Sanitasi10"/>
      <sheetName val="Pek__Besi_&amp;_Alumunium10"/>
      <sheetName val="Pek__Kunci_&amp;_Kaca10"/>
      <sheetName val="Pek__Penutup_Lantai_&amp;_dinding10"/>
      <sheetName val="Pek__Pengecatan10"/>
      <sheetName val="HRG_DSR_APP9"/>
      <sheetName val="ADD_2_(1)10"/>
      <sheetName val="AN_Tdr10"/>
      <sheetName val="crude_SLAB_RE-bar9"/>
      <sheetName val="CRUDE_RE-bar9"/>
      <sheetName val="Eq__Mobilization9"/>
      <sheetName val="Analisa_HSP1"/>
      <sheetName val="PE-F-37_Rev_00_Paym_GBP9"/>
      <sheetName val="Hrg_Sat10"/>
      <sheetName val="FIN_KODE1"/>
      <sheetName val="C___C___R1"/>
      <sheetName val="SAT_PL1"/>
      <sheetName val="A_4_31"/>
      <sheetName val="IN_OUT1"/>
      <sheetName val="MATERIAL_ANALISA1"/>
      <sheetName val="bq_analisa1"/>
      <sheetName val="Daftar_Kuantitas_dan_Harga1"/>
      <sheetName val="rkpm_20071"/>
      <sheetName val="perkerasan_rigid1"/>
      <sheetName val="Alat_Beton1"/>
      <sheetName val="fin_pro_centers1"/>
      <sheetName val="320000_CABANG_VI1"/>
      <sheetName val="crewlist_S1"/>
      <sheetName val="Daft_Sewa_Alat1"/>
      <sheetName val="G1_Sheet1"/>
      <sheetName val="RAW_MATERIALS_1"/>
      <sheetName val="Camar_ac_opname1"/>
      <sheetName val="KAKTUS_KLAS_A1"/>
      <sheetName val="Data_Masukan1"/>
      <sheetName val="Fisik_20121"/>
      <sheetName val="Pek__Persiapan1"/>
      <sheetName val="Rekap_Anl_K1"/>
      <sheetName val="Rekap_Anl_SNI1"/>
      <sheetName val="REKAPTF_Jul_Agus1"/>
      <sheetName val="Vat_tu_XD1"/>
      <sheetName val="items_left1"/>
      <sheetName val="FAB-2010_sd_20111"/>
      <sheetName val="FORM_3A1"/>
      <sheetName val="HSBU_ANA1"/>
      <sheetName val="Analis_Tambahan1"/>
      <sheetName val="pelita_lapen1"/>
      <sheetName val="Galian_batu1"/>
      <sheetName val="DAFTAR_71"/>
      <sheetName val="Upah_1"/>
      <sheetName val="item_kompensasi1"/>
      <sheetName val="harga_lama1"/>
      <sheetName val="D-3_(M)"/>
      <sheetName val="Daftar_Customer"/>
      <sheetName val="Rencana_Pemberian_Kredit"/>
      <sheetName val="ANALISA_railing"/>
      <sheetName val="D2_"/>
      <sheetName val="Skh_1_10_1_17"/>
      <sheetName val="SKH_1_10_3"/>
      <sheetName val="Satuan_Pek_"/>
      <sheetName val="An__Beton"/>
      <sheetName val="S-Curve_"/>
      <sheetName val="Fees_and_GC's_Manloader"/>
      <sheetName val="Br_(GF)"/>
      <sheetName val="Br_(2)"/>
      <sheetName val="Br_3,5"/>
      <sheetName val="Br_4,6"/>
      <sheetName val="Br_(8)"/>
      <sheetName val="Br_(9)"/>
      <sheetName val="Br_(15)"/>
      <sheetName val="Br_(18)-16sd31"/>
      <sheetName val="Br_(32)"/>
      <sheetName val="Br_(33)"/>
      <sheetName val="Br_(42)-35sd48"/>
      <sheetName val="Br_(49)"/>
      <sheetName val="Br_Rf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GI_275_kV_Pengadaan"/>
      <sheetName val="analisa_asumsi_Me"/>
      <sheetName val="sch_1_2"/>
      <sheetName val="Analisa_Biaya_Alat"/>
      <sheetName val="ANL_2004"/>
      <sheetName val="B_2_-_Tinh_CPVC"/>
      <sheetName val="Land_Dev't__Ph-1"/>
      <sheetName val="간접비_총괄표"/>
      <sheetName val="Floor_Level"/>
      <sheetName val="Main_Bldg_"/>
      <sheetName val="HARGA_DASAR_UPAH_DAN_BAHAN"/>
      <sheetName val="HRG_SATUAN"/>
      <sheetName val="She"/>
      <sheetName val="4_Equipment_Cost"/>
      <sheetName val="Anals_1"/>
      <sheetName val="Anl__Pek__Komplit"/>
      <sheetName val="TE_TS_FA_LAN_MATV"/>
      <sheetName val="Petunjuk_Ngisi_(2)"/>
      <sheetName val="HUT_LAP"/>
      <sheetName val="HRG_BAHAN"/>
      <sheetName val="H_Satuan_Dasar"/>
      <sheetName val="Chọn_Công_ty"/>
      <sheetName val="bang_gia"/>
      <sheetName val="CT__PL"/>
      <sheetName val="GV1-D13_(Casement_door)"/>
      <sheetName val="REKAP_MEK"/>
      <sheetName val="ANALISA_ARS"/>
      <sheetName val="person_"/>
      <sheetName val="Giá_hiện_trường"/>
      <sheetName val="Đơn_Giá_TH"/>
      <sheetName val="Hao_phí"/>
      <sheetName val="Phân_tích"/>
      <sheetName val="C_P_Thiết_bị"/>
      <sheetName val="T_H_Kinh_phí"/>
      <sheetName val="Trang_bìa"/>
      <sheetName val="Dự_toán"/>
      <sheetName val="TH_vat_tu"/>
      <sheetName val="Bang_khoi_luong"/>
      <sheetName val="Bang_phan_tich"/>
      <sheetName val="RINC_FIN_T4___3_"/>
      <sheetName val="RINC_FIN_T4___2_"/>
      <sheetName val="LUAS_GROSS"/>
      <sheetName val="bas_A"/>
      <sheetName val="bas_B"/>
      <sheetName val="RINC_FIN_A_office_"/>
      <sheetName val="RINC_FIN_A_hotel_"/>
      <sheetName val="RINC_FIN__Storage_"/>
      <sheetName val="RINC_FIN_T4_"/>
      <sheetName val="RINC_FIN_A_hotel___2_"/>
      <sheetName val="Form_Harga"/>
      <sheetName val="2_RAB"/>
      <sheetName val="cost_recovery"/>
      <sheetName val="Rekap_ARP"/>
      <sheetName val="rab_4"/>
      <sheetName val="HARGA_SATUAN__"/>
      <sheetName val="Lantai_I"/>
      <sheetName val="Anal_Kantor_BBI"/>
      <sheetName val="ANALISA_3"/>
      <sheetName val="ANALISA_KOEFF_ESKALASI"/>
      <sheetName val="Progress_measurement_Procedure"/>
      <sheetName val="jgn_dihapus!"/>
      <sheetName val="H_DASAR"/>
      <sheetName val="ETo_"/>
      <sheetName val="Harga_"/>
      <sheetName val="DIV_IV"/>
      <sheetName val="DIV_VI"/>
      <sheetName val="DIV_VIII"/>
      <sheetName val="K-9_Ok"/>
      <sheetName val="Calculation_Sheet"/>
      <sheetName val="4-Direct Cost"/>
      <sheetName val="Unit Cost"/>
      <sheetName val="Generic Type 1-2"/>
      <sheetName val="Generic Type 2-3"/>
      <sheetName val="Materials of Constr"/>
      <sheetName val="Plant Areas"/>
      <sheetName val="Duty Point &amp; Size No"/>
      <sheetName val="FORM BQ TL PRATU 4cct"/>
      <sheetName val="Steel"/>
      <sheetName val="NP (3)"/>
      <sheetName val="A1 pri123"/>
      <sheetName val="01 A"/>
      <sheetName val="E"/>
      <sheetName val="An Harga Satuan R1"/>
      <sheetName val="D -12"/>
      <sheetName val="ANA zona III"/>
      <sheetName val="Risk Categories"/>
      <sheetName val="Sh.1"/>
      <sheetName val="4.1구조설계"/>
      <sheetName val="BOX 설계"/>
      <sheetName val="1.설계조건"/>
      <sheetName val="anl.alm"/>
      <sheetName val="FORMRFK"/>
      <sheetName val="Lamp. Bahan"/>
      <sheetName val="07-01"/>
      <sheetName val="An. Quarry"/>
      <sheetName val="Ag Hls &amp; Ksr"/>
      <sheetName val="Aset"/>
      <sheetName val="BLI_CostCenter"/>
      <sheetName val="BLI_Currency"/>
      <sheetName val="BLI_Facility"/>
      <sheetName val="BLI_PaymentType"/>
      <sheetName val="PART B."/>
      <sheetName val="PART A."/>
      <sheetName val="HypUpload"/>
      <sheetName val="TB98,oct99&amp;sap99-WPL"/>
      <sheetName val="Exc. Rate"/>
      <sheetName val="12-06-ins"/>
      <sheetName val="NS"/>
      <sheetName val="INV"/>
      <sheetName val="NS Lanjutan"/>
      <sheetName val="STD Lanjutan"/>
      <sheetName val="ANL E"/>
      <sheetName val="ANL K"/>
      <sheetName val="Anal. Pancang"/>
    </sheetNames>
    <sheetDataSet>
      <sheetData sheetId="0">
        <row r="1">
          <cell r="JB1">
            <v>0</v>
          </cell>
        </row>
      </sheetData>
      <sheetData sheetId="1">
        <row r="1">
          <cell r="JB1">
            <v>0</v>
          </cell>
        </row>
      </sheetData>
      <sheetData sheetId="2">
        <row r="1">
          <cell r="JB1">
            <v>0</v>
          </cell>
        </row>
      </sheetData>
      <sheetData sheetId="3">
        <row r="1">
          <cell r="JB1">
            <v>0</v>
          </cell>
        </row>
      </sheetData>
      <sheetData sheetId="4">
        <row r="1">
          <cell r="JB1">
            <v>0</v>
          </cell>
        </row>
      </sheetData>
      <sheetData sheetId="5">
        <row r="7">
          <cell r="P7" t="str">
            <v xml:space="preserve">B U D G E T A R Y </v>
          </cell>
        </row>
      </sheetData>
      <sheetData sheetId="6">
        <row r="7">
          <cell r="P7" t="str">
            <v xml:space="preserve">B U D G E T A R Y </v>
          </cell>
        </row>
      </sheetData>
      <sheetData sheetId="7">
        <row r="7">
          <cell r="P7" t="str">
            <v xml:space="preserve">B U D G E T A R Y </v>
          </cell>
        </row>
      </sheetData>
      <sheetData sheetId="8">
        <row r="1">
          <cell r="JB1">
            <v>0</v>
          </cell>
        </row>
      </sheetData>
      <sheetData sheetId="9">
        <row r="1">
          <cell r="JB1">
            <v>0</v>
          </cell>
        </row>
      </sheetData>
      <sheetData sheetId="10" refreshError="1">
        <row r="1">
          <cell r="JB1">
            <v>0</v>
          </cell>
        </row>
        <row r="7">
          <cell r="P7" t="str">
            <v xml:space="preserve">B U D G E T A R Y </v>
          </cell>
        </row>
      </sheetData>
      <sheetData sheetId="11">
        <row r="7">
          <cell r="P7" t="str">
            <v xml:space="preserve">B U D G E T A R Y 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>
        <row r="7">
          <cell r="P7" t="str">
            <v xml:space="preserve">B U D G E T A R Y </v>
          </cell>
        </row>
      </sheetData>
      <sheetData sheetId="96">
        <row r="7">
          <cell r="P7" t="str">
            <v xml:space="preserve">B U D G E T A R Y </v>
          </cell>
        </row>
      </sheetData>
      <sheetData sheetId="97"/>
      <sheetData sheetId="98"/>
      <sheetData sheetId="99"/>
      <sheetData sheetId="100">
        <row r="7">
          <cell r="P7" t="str">
            <v xml:space="preserve">B U D G E T A R Y </v>
          </cell>
        </row>
      </sheetData>
      <sheetData sheetId="101"/>
      <sheetData sheetId="102">
        <row r="7">
          <cell r="P7" t="str">
            <v xml:space="preserve">B U D G E T A R Y </v>
          </cell>
        </row>
      </sheetData>
      <sheetData sheetId="103"/>
      <sheetData sheetId="104">
        <row r="1">
          <cell r="JB1">
            <v>0</v>
          </cell>
        </row>
      </sheetData>
      <sheetData sheetId="105">
        <row r="1">
          <cell r="JB1">
            <v>0</v>
          </cell>
        </row>
      </sheetData>
      <sheetData sheetId="106">
        <row r="1">
          <cell r="JB1">
            <v>0</v>
          </cell>
        </row>
      </sheetData>
      <sheetData sheetId="107">
        <row r="7">
          <cell r="P7" t="str">
            <v xml:space="preserve">B U D G E T A R Y </v>
          </cell>
        </row>
      </sheetData>
      <sheetData sheetId="108">
        <row r="7">
          <cell r="P7" t="str">
            <v xml:space="preserve">B U D G E T A R Y </v>
          </cell>
        </row>
      </sheetData>
      <sheetData sheetId="109">
        <row r="7">
          <cell r="P7" t="str">
            <v xml:space="preserve">B U D G E T A R Y </v>
          </cell>
        </row>
      </sheetData>
      <sheetData sheetId="110">
        <row r="1">
          <cell r="JB1">
            <v>0</v>
          </cell>
        </row>
      </sheetData>
      <sheetData sheetId="111">
        <row r="1">
          <cell r="JB1">
            <v>0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1">
          <cell r="JB1">
            <v>0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>
        <row r="1">
          <cell r="JB1">
            <v>0</v>
          </cell>
        </row>
      </sheetData>
      <sheetData sheetId="230">
        <row r="7">
          <cell r="P7" t="str">
            <v xml:space="preserve">B U D G E T A R Y </v>
          </cell>
        </row>
      </sheetData>
      <sheetData sheetId="231">
        <row r="1">
          <cell r="JB1">
            <v>0</v>
          </cell>
        </row>
      </sheetData>
      <sheetData sheetId="232">
        <row r="1">
          <cell r="JB1">
            <v>0</v>
          </cell>
        </row>
      </sheetData>
      <sheetData sheetId="233">
        <row r="1">
          <cell r="JB1">
            <v>0</v>
          </cell>
        </row>
      </sheetData>
      <sheetData sheetId="234">
        <row r="1">
          <cell r="JB1">
            <v>0</v>
          </cell>
        </row>
      </sheetData>
      <sheetData sheetId="235"/>
      <sheetData sheetId="236">
        <row r="1">
          <cell r="JB1">
            <v>0</v>
          </cell>
        </row>
      </sheetData>
      <sheetData sheetId="237">
        <row r="1">
          <cell r="JB1">
            <v>0</v>
          </cell>
        </row>
      </sheetData>
      <sheetData sheetId="238">
        <row r="1">
          <cell r="JB1">
            <v>0</v>
          </cell>
        </row>
      </sheetData>
      <sheetData sheetId="239">
        <row r="1">
          <cell r="JB1">
            <v>0</v>
          </cell>
        </row>
      </sheetData>
      <sheetData sheetId="240">
        <row r="1">
          <cell r="JB1">
            <v>0</v>
          </cell>
        </row>
      </sheetData>
      <sheetData sheetId="241">
        <row r="1">
          <cell r="JB1">
            <v>0</v>
          </cell>
        </row>
      </sheetData>
      <sheetData sheetId="242">
        <row r="1">
          <cell r="JB1">
            <v>0</v>
          </cell>
        </row>
      </sheetData>
      <sheetData sheetId="243">
        <row r="1">
          <cell r="JB1">
            <v>0</v>
          </cell>
        </row>
      </sheetData>
      <sheetData sheetId="244">
        <row r="1">
          <cell r="JB1">
            <v>0</v>
          </cell>
        </row>
      </sheetData>
      <sheetData sheetId="245">
        <row r="1">
          <cell r="JB1">
            <v>0</v>
          </cell>
        </row>
      </sheetData>
      <sheetData sheetId="246">
        <row r="1">
          <cell r="JB1">
            <v>0</v>
          </cell>
        </row>
      </sheetData>
      <sheetData sheetId="247">
        <row r="1">
          <cell r="JB1">
            <v>0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JB1">
            <v>0</v>
          </cell>
        </row>
      </sheetData>
      <sheetData sheetId="254">
        <row r="1">
          <cell r="JB1">
            <v>0</v>
          </cell>
        </row>
      </sheetData>
      <sheetData sheetId="255">
        <row r="1">
          <cell r="JB1">
            <v>0</v>
          </cell>
        </row>
      </sheetData>
      <sheetData sheetId="256">
        <row r="1">
          <cell r="JB1">
            <v>0</v>
          </cell>
        </row>
      </sheetData>
      <sheetData sheetId="257">
        <row r="1">
          <cell r="JB1">
            <v>0</v>
          </cell>
        </row>
      </sheetData>
      <sheetData sheetId="258">
        <row r="1">
          <cell r="JB1">
            <v>0</v>
          </cell>
        </row>
      </sheetData>
      <sheetData sheetId="259">
        <row r="1">
          <cell r="JB1">
            <v>0</v>
          </cell>
        </row>
      </sheetData>
      <sheetData sheetId="260">
        <row r="1">
          <cell r="JB1">
            <v>0</v>
          </cell>
        </row>
      </sheetData>
      <sheetData sheetId="261">
        <row r="1">
          <cell r="JB1">
            <v>0</v>
          </cell>
        </row>
      </sheetData>
      <sheetData sheetId="262">
        <row r="1">
          <cell r="JB1">
            <v>0</v>
          </cell>
        </row>
      </sheetData>
      <sheetData sheetId="263">
        <row r="1">
          <cell r="JB1">
            <v>0</v>
          </cell>
        </row>
      </sheetData>
      <sheetData sheetId="264">
        <row r="1">
          <cell r="JB1">
            <v>0</v>
          </cell>
        </row>
      </sheetData>
      <sheetData sheetId="265">
        <row r="1">
          <cell r="JB1">
            <v>0</v>
          </cell>
        </row>
      </sheetData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">
          <cell r="JB1">
            <v>0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1">
          <cell r="JB1">
            <v>0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">
          <cell r="JB1">
            <v>0</v>
          </cell>
        </row>
      </sheetData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>
        <row r="1">
          <cell r="JB1">
            <v>0</v>
          </cell>
        </row>
      </sheetData>
      <sheetData sheetId="659">
        <row r="1">
          <cell r="JB1">
            <v>0</v>
          </cell>
        </row>
      </sheetData>
      <sheetData sheetId="660">
        <row r="1">
          <cell r="JB1">
            <v>0</v>
          </cell>
        </row>
      </sheetData>
      <sheetData sheetId="661">
        <row r="1">
          <cell r="JB1">
            <v>0</v>
          </cell>
        </row>
      </sheetData>
      <sheetData sheetId="662">
        <row r="1">
          <cell r="JB1">
            <v>0</v>
          </cell>
        </row>
      </sheetData>
      <sheetData sheetId="663">
        <row r="1">
          <cell r="JB1">
            <v>0</v>
          </cell>
        </row>
      </sheetData>
      <sheetData sheetId="664">
        <row r="1">
          <cell r="JB1">
            <v>0</v>
          </cell>
        </row>
      </sheetData>
      <sheetData sheetId="665">
        <row r="1">
          <cell r="JB1">
            <v>0</v>
          </cell>
        </row>
      </sheetData>
      <sheetData sheetId="666">
        <row r="1">
          <cell r="JB1">
            <v>0</v>
          </cell>
        </row>
      </sheetData>
      <sheetData sheetId="667">
        <row r="1">
          <cell r="JB1">
            <v>0</v>
          </cell>
        </row>
      </sheetData>
      <sheetData sheetId="668">
        <row r="1">
          <cell r="JB1">
            <v>0</v>
          </cell>
        </row>
      </sheetData>
      <sheetData sheetId="669">
        <row r="1">
          <cell r="JB1">
            <v>0</v>
          </cell>
        </row>
      </sheetData>
      <sheetData sheetId="670">
        <row r="1">
          <cell r="JB1">
            <v>0</v>
          </cell>
        </row>
      </sheetData>
      <sheetData sheetId="671">
        <row r="1">
          <cell r="JB1">
            <v>0</v>
          </cell>
        </row>
      </sheetData>
      <sheetData sheetId="672">
        <row r="1">
          <cell r="JB1">
            <v>0</v>
          </cell>
        </row>
      </sheetData>
      <sheetData sheetId="673">
        <row r="1">
          <cell r="JB1">
            <v>0</v>
          </cell>
        </row>
      </sheetData>
      <sheetData sheetId="674">
        <row r="1">
          <cell r="JB1">
            <v>0</v>
          </cell>
        </row>
      </sheetData>
      <sheetData sheetId="675">
        <row r="1">
          <cell r="JB1">
            <v>0</v>
          </cell>
        </row>
      </sheetData>
      <sheetData sheetId="676">
        <row r="1">
          <cell r="JB1">
            <v>0</v>
          </cell>
        </row>
      </sheetData>
      <sheetData sheetId="677">
        <row r="1">
          <cell r="JB1">
            <v>0</v>
          </cell>
        </row>
      </sheetData>
      <sheetData sheetId="678">
        <row r="1">
          <cell r="JB1">
            <v>0</v>
          </cell>
        </row>
      </sheetData>
      <sheetData sheetId="679">
        <row r="1">
          <cell r="JB1">
            <v>0</v>
          </cell>
        </row>
      </sheetData>
      <sheetData sheetId="680">
        <row r="1">
          <cell r="JB1">
            <v>0</v>
          </cell>
        </row>
      </sheetData>
      <sheetData sheetId="681">
        <row r="1">
          <cell r="JB1">
            <v>0</v>
          </cell>
        </row>
      </sheetData>
      <sheetData sheetId="682">
        <row r="1">
          <cell r="JB1">
            <v>0</v>
          </cell>
        </row>
      </sheetData>
      <sheetData sheetId="683">
        <row r="1">
          <cell r="JB1">
            <v>0</v>
          </cell>
        </row>
      </sheetData>
      <sheetData sheetId="684">
        <row r="1">
          <cell r="JB1">
            <v>0</v>
          </cell>
        </row>
      </sheetData>
      <sheetData sheetId="685">
        <row r="1">
          <cell r="JB1">
            <v>0</v>
          </cell>
        </row>
      </sheetData>
      <sheetData sheetId="686">
        <row r="1">
          <cell r="JB1">
            <v>0</v>
          </cell>
        </row>
      </sheetData>
      <sheetData sheetId="687">
        <row r="1">
          <cell r="JB1">
            <v>0</v>
          </cell>
        </row>
      </sheetData>
      <sheetData sheetId="688">
        <row r="1">
          <cell r="JB1">
            <v>0</v>
          </cell>
        </row>
      </sheetData>
      <sheetData sheetId="689">
        <row r="1">
          <cell r="JB1">
            <v>0</v>
          </cell>
        </row>
      </sheetData>
      <sheetData sheetId="690">
        <row r="1">
          <cell r="JB1">
            <v>0</v>
          </cell>
        </row>
      </sheetData>
      <sheetData sheetId="691">
        <row r="1">
          <cell r="JB1">
            <v>0</v>
          </cell>
        </row>
      </sheetData>
      <sheetData sheetId="692">
        <row r="1">
          <cell r="JB1">
            <v>0</v>
          </cell>
        </row>
      </sheetData>
      <sheetData sheetId="693">
        <row r="1">
          <cell r="JB1">
            <v>0</v>
          </cell>
        </row>
      </sheetData>
      <sheetData sheetId="694">
        <row r="1">
          <cell r="JB1">
            <v>0</v>
          </cell>
        </row>
      </sheetData>
      <sheetData sheetId="695">
        <row r="1">
          <cell r="JB1">
            <v>0</v>
          </cell>
        </row>
      </sheetData>
      <sheetData sheetId="696">
        <row r="1">
          <cell r="JB1">
            <v>0</v>
          </cell>
        </row>
      </sheetData>
      <sheetData sheetId="697">
        <row r="1">
          <cell r="JB1">
            <v>0</v>
          </cell>
        </row>
      </sheetData>
      <sheetData sheetId="698">
        <row r="1">
          <cell r="JB1">
            <v>0</v>
          </cell>
        </row>
      </sheetData>
      <sheetData sheetId="699">
        <row r="1">
          <cell r="JB1">
            <v>0</v>
          </cell>
        </row>
      </sheetData>
      <sheetData sheetId="700">
        <row r="1">
          <cell r="JB1">
            <v>0</v>
          </cell>
        </row>
      </sheetData>
      <sheetData sheetId="701">
        <row r="1">
          <cell r="JB1">
            <v>0</v>
          </cell>
        </row>
      </sheetData>
      <sheetData sheetId="702">
        <row r="1">
          <cell r="JB1">
            <v>0</v>
          </cell>
        </row>
      </sheetData>
      <sheetData sheetId="703">
        <row r="1">
          <cell r="JB1">
            <v>0</v>
          </cell>
        </row>
      </sheetData>
      <sheetData sheetId="704">
        <row r="1">
          <cell r="JB1">
            <v>0</v>
          </cell>
        </row>
      </sheetData>
      <sheetData sheetId="705">
        <row r="1">
          <cell r="JB1">
            <v>0</v>
          </cell>
        </row>
      </sheetData>
      <sheetData sheetId="706">
        <row r="1">
          <cell r="JB1">
            <v>0</v>
          </cell>
        </row>
      </sheetData>
      <sheetData sheetId="707">
        <row r="1">
          <cell r="JB1">
            <v>0</v>
          </cell>
        </row>
      </sheetData>
      <sheetData sheetId="708">
        <row r="1">
          <cell r="JB1">
            <v>0</v>
          </cell>
        </row>
      </sheetData>
      <sheetData sheetId="709">
        <row r="1">
          <cell r="JB1">
            <v>0</v>
          </cell>
        </row>
      </sheetData>
      <sheetData sheetId="710">
        <row r="1">
          <cell r="JB1">
            <v>0</v>
          </cell>
        </row>
      </sheetData>
      <sheetData sheetId="711">
        <row r="1">
          <cell r="JB1">
            <v>0</v>
          </cell>
        </row>
      </sheetData>
      <sheetData sheetId="712">
        <row r="1">
          <cell r="JB1">
            <v>0</v>
          </cell>
        </row>
      </sheetData>
      <sheetData sheetId="713">
        <row r="1">
          <cell r="JB1">
            <v>0</v>
          </cell>
        </row>
      </sheetData>
      <sheetData sheetId="714">
        <row r="1">
          <cell r="JB1">
            <v>0</v>
          </cell>
        </row>
      </sheetData>
      <sheetData sheetId="715">
        <row r="1">
          <cell r="JB1">
            <v>0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JB1">
            <v>0</v>
          </cell>
        </row>
      </sheetData>
      <sheetData sheetId="739">
        <row r="1">
          <cell r="JB1">
            <v>0</v>
          </cell>
        </row>
      </sheetData>
      <sheetData sheetId="740">
        <row r="1">
          <cell r="JB1">
            <v>0</v>
          </cell>
        </row>
      </sheetData>
      <sheetData sheetId="741">
        <row r="1">
          <cell r="JB1">
            <v>0</v>
          </cell>
        </row>
      </sheetData>
      <sheetData sheetId="742">
        <row r="1">
          <cell r="JB1">
            <v>0</v>
          </cell>
        </row>
      </sheetData>
      <sheetData sheetId="743">
        <row r="1">
          <cell r="JB1">
            <v>0</v>
          </cell>
        </row>
      </sheetData>
      <sheetData sheetId="744">
        <row r="1">
          <cell r="JB1">
            <v>0</v>
          </cell>
        </row>
      </sheetData>
      <sheetData sheetId="745">
        <row r="1">
          <cell r="JB1">
            <v>0</v>
          </cell>
        </row>
      </sheetData>
      <sheetData sheetId="746">
        <row r="1">
          <cell r="JB1">
            <v>0</v>
          </cell>
        </row>
      </sheetData>
      <sheetData sheetId="747">
        <row r="1">
          <cell r="JB1">
            <v>0</v>
          </cell>
        </row>
      </sheetData>
      <sheetData sheetId="748">
        <row r="1">
          <cell r="JB1">
            <v>0</v>
          </cell>
        </row>
      </sheetData>
      <sheetData sheetId="749">
        <row r="1">
          <cell r="JB1">
            <v>0</v>
          </cell>
        </row>
      </sheetData>
      <sheetData sheetId="750">
        <row r="1">
          <cell r="JB1">
            <v>0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>
        <row r="1">
          <cell r="JB1">
            <v>0</v>
          </cell>
        </row>
      </sheetData>
      <sheetData sheetId="776">
        <row r="1">
          <cell r="JB1">
            <v>0</v>
          </cell>
        </row>
      </sheetData>
      <sheetData sheetId="777">
        <row r="1">
          <cell r="JB1">
            <v>0</v>
          </cell>
        </row>
      </sheetData>
      <sheetData sheetId="778">
        <row r="1">
          <cell r="JB1">
            <v>0</v>
          </cell>
        </row>
      </sheetData>
      <sheetData sheetId="779">
        <row r="1">
          <cell r="JB1">
            <v>0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>
        <row r="1">
          <cell r="JB1">
            <v>0</v>
          </cell>
        </row>
      </sheetData>
      <sheetData sheetId="790">
        <row r="1">
          <cell r="JB1">
            <v>0</v>
          </cell>
        </row>
      </sheetData>
      <sheetData sheetId="791">
        <row r="1">
          <cell r="JB1">
            <v>0</v>
          </cell>
        </row>
      </sheetData>
      <sheetData sheetId="792">
        <row r="1">
          <cell r="JB1">
            <v>0</v>
          </cell>
        </row>
      </sheetData>
      <sheetData sheetId="793">
        <row r="1">
          <cell r="JB1">
            <v>0</v>
          </cell>
        </row>
      </sheetData>
      <sheetData sheetId="794">
        <row r="1">
          <cell r="JB1">
            <v>0</v>
          </cell>
        </row>
      </sheetData>
      <sheetData sheetId="795">
        <row r="1">
          <cell r="JB1">
            <v>0</v>
          </cell>
        </row>
      </sheetData>
      <sheetData sheetId="796">
        <row r="1">
          <cell r="JB1">
            <v>0</v>
          </cell>
        </row>
      </sheetData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1">
          <cell r="JB1">
            <v>0</v>
          </cell>
        </row>
      </sheetData>
      <sheetData sheetId="809">
        <row r="1">
          <cell r="JB1">
            <v>0</v>
          </cell>
        </row>
      </sheetData>
      <sheetData sheetId="810">
        <row r="1">
          <cell r="JB1">
            <v>0</v>
          </cell>
        </row>
      </sheetData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>
        <row r="1">
          <cell r="JB1">
            <v>0</v>
          </cell>
        </row>
      </sheetData>
      <sheetData sheetId="885">
        <row r="1">
          <cell r="JB1">
            <v>0</v>
          </cell>
        </row>
      </sheetData>
      <sheetData sheetId="886">
        <row r="1">
          <cell r="JB1">
            <v>0</v>
          </cell>
        </row>
      </sheetData>
      <sheetData sheetId="887">
        <row r="1">
          <cell r="JB1">
            <v>0</v>
          </cell>
        </row>
      </sheetData>
      <sheetData sheetId="888">
        <row r="1">
          <cell r="JB1">
            <v>0</v>
          </cell>
        </row>
      </sheetData>
      <sheetData sheetId="889">
        <row r="1">
          <cell r="JB1">
            <v>0</v>
          </cell>
        </row>
      </sheetData>
      <sheetData sheetId="890">
        <row r="1">
          <cell r="JB1">
            <v>0</v>
          </cell>
        </row>
      </sheetData>
      <sheetData sheetId="891">
        <row r="1">
          <cell r="JB1">
            <v>0</v>
          </cell>
        </row>
      </sheetData>
      <sheetData sheetId="892">
        <row r="1">
          <cell r="JB1">
            <v>0</v>
          </cell>
        </row>
      </sheetData>
      <sheetData sheetId="893">
        <row r="1">
          <cell r="JB1">
            <v>0</v>
          </cell>
        </row>
      </sheetData>
      <sheetData sheetId="894">
        <row r="1">
          <cell r="JB1">
            <v>0</v>
          </cell>
        </row>
      </sheetData>
      <sheetData sheetId="895">
        <row r="1">
          <cell r="JB1">
            <v>0</v>
          </cell>
        </row>
      </sheetData>
      <sheetData sheetId="896">
        <row r="1">
          <cell r="JB1">
            <v>0</v>
          </cell>
        </row>
      </sheetData>
      <sheetData sheetId="897">
        <row r="1">
          <cell r="JB1">
            <v>0</v>
          </cell>
        </row>
      </sheetData>
      <sheetData sheetId="898">
        <row r="1">
          <cell r="JB1">
            <v>0</v>
          </cell>
        </row>
      </sheetData>
      <sheetData sheetId="899">
        <row r="1">
          <cell r="JB1">
            <v>0</v>
          </cell>
        </row>
      </sheetData>
      <sheetData sheetId="900">
        <row r="1">
          <cell r="JB1">
            <v>0</v>
          </cell>
        </row>
      </sheetData>
      <sheetData sheetId="901">
        <row r="1">
          <cell r="JB1">
            <v>0</v>
          </cell>
        </row>
      </sheetData>
      <sheetData sheetId="902">
        <row r="1">
          <cell r="JB1">
            <v>0</v>
          </cell>
        </row>
      </sheetData>
      <sheetData sheetId="903">
        <row r="1">
          <cell r="JB1">
            <v>0</v>
          </cell>
        </row>
      </sheetData>
      <sheetData sheetId="904">
        <row r="1">
          <cell r="JB1">
            <v>0</v>
          </cell>
        </row>
      </sheetData>
      <sheetData sheetId="905">
        <row r="1">
          <cell r="JB1">
            <v>0</v>
          </cell>
        </row>
      </sheetData>
      <sheetData sheetId="906">
        <row r="1">
          <cell r="JB1">
            <v>0</v>
          </cell>
        </row>
      </sheetData>
      <sheetData sheetId="907">
        <row r="1">
          <cell r="JB1">
            <v>0</v>
          </cell>
        </row>
      </sheetData>
      <sheetData sheetId="908">
        <row r="1">
          <cell r="JB1">
            <v>0</v>
          </cell>
        </row>
      </sheetData>
      <sheetData sheetId="909">
        <row r="1">
          <cell r="JB1">
            <v>0</v>
          </cell>
        </row>
      </sheetData>
      <sheetData sheetId="910">
        <row r="1">
          <cell r="JB1">
            <v>0</v>
          </cell>
        </row>
      </sheetData>
      <sheetData sheetId="911">
        <row r="1">
          <cell r="JB1">
            <v>0</v>
          </cell>
        </row>
      </sheetData>
      <sheetData sheetId="912">
        <row r="1">
          <cell r="JB1">
            <v>0</v>
          </cell>
        </row>
      </sheetData>
      <sheetData sheetId="913">
        <row r="1">
          <cell r="JB1">
            <v>0</v>
          </cell>
        </row>
      </sheetData>
      <sheetData sheetId="914">
        <row r="1">
          <cell r="JB1">
            <v>0</v>
          </cell>
        </row>
      </sheetData>
      <sheetData sheetId="915">
        <row r="1">
          <cell r="JB1">
            <v>0</v>
          </cell>
        </row>
      </sheetData>
      <sheetData sheetId="916">
        <row r="1">
          <cell r="JB1">
            <v>0</v>
          </cell>
        </row>
      </sheetData>
      <sheetData sheetId="917">
        <row r="1">
          <cell r="JB1">
            <v>0</v>
          </cell>
        </row>
      </sheetData>
      <sheetData sheetId="918">
        <row r="1">
          <cell r="JB1">
            <v>0</v>
          </cell>
        </row>
      </sheetData>
      <sheetData sheetId="919">
        <row r="1">
          <cell r="JB1">
            <v>0</v>
          </cell>
        </row>
      </sheetData>
      <sheetData sheetId="920">
        <row r="1">
          <cell r="JB1">
            <v>0</v>
          </cell>
        </row>
      </sheetData>
      <sheetData sheetId="921">
        <row r="1">
          <cell r="JB1">
            <v>0</v>
          </cell>
        </row>
      </sheetData>
      <sheetData sheetId="922">
        <row r="1">
          <cell r="JB1">
            <v>0</v>
          </cell>
        </row>
      </sheetData>
      <sheetData sheetId="923">
        <row r="1">
          <cell r="JB1">
            <v>0</v>
          </cell>
        </row>
      </sheetData>
      <sheetData sheetId="924">
        <row r="1">
          <cell r="JB1">
            <v>0</v>
          </cell>
        </row>
      </sheetData>
      <sheetData sheetId="925">
        <row r="1">
          <cell r="JB1">
            <v>0</v>
          </cell>
        </row>
      </sheetData>
      <sheetData sheetId="926">
        <row r="1">
          <cell r="JB1">
            <v>0</v>
          </cell>
        </row>
      </sheetData>
      <sheetData sheetId="927">
        <row r="1">
          <cell r="JB1">
            <v>0</v>
          </cell>
        </row>
      </sheetData>
      <sheetData sheetId="928">
        <row r="1">
          <cell r="JB1">
            <v>0</v>
          </cell>
        </row>
      </sheetData>
      <sheetData sheetId="929">
        <row r="1">
          <cell r="JB1">
            <v>0</v>
          </cell>
        </row>
      </sheetData>
      <sheetData sheetId="930">
        <row r="1">
          <cell r="JB1">
            <v>0</v>
          </cell>
        </row>
      </sheetData>
      <sheetData sheetId="931">
        <row r="1">
          <cell r="JB1">
            <v>0</v>
          </cell>
        </row>
      </sheetData>
      <sheetData sheetId="932">
        <row r="1">
          <cell r="JB1">
            <v>0</v>
          </cell>
        </row>
      </sheetData>
      <sheetData sheetId="933">
        <row r="1">
          <cell r="JB1">
            <v>0</v>
          </cell>
        </row>
      </sheetData>
      <sheetData sheetId="934">
        <row r="1">
          <cell r="JB1">
            <v>0</v>
          </cell>
        </row>
      </sheetData>
      <sheetData sheetId="935">
        <row r="1">
          <cell r="JB1">
            <v>0</v>
          </cell>
        </row>
      </sheetData>
      <sheetData sheetId="936">
        <row r="1">
          <cell r="JB1">
            <v>0</v>
          </cell>
        </row>
      </sheetData>
      <sheetData sheetId="937">
        <row r="1">
          <cell r="JB1">
            <v>0</v>
          </cell>
        </row>
      </sheetData>
      <sheetData sheetId="938">
        <row r="1">
          <cell r="JB1">
            <v>0</v>
          </cell>
        </row>
      </sheetData>
      <sheetData sheetId="939">
        <row r="1">
          <cell r="JB1">
            <v>0</v>
          </cell>
        </row>
      </sheetData>
      <sheetData sheetId="940">
        <row r="1">
          <cell r="JB1">
            <v>0</v>
          </cell>
        </row>
      </sheetData>
      <sheetData sheetId="941">
        <row r="1">
          <cell r="JB1">
            <v>0</v>
          </cell>
        </row>
      </sheetData>
      <sheetData sheetId="942">
        <row r="1">
          <cell r="JB1">
            <v>0</v>
          </cell>
        </row>
      </sheetData>
      <sheetData sheetId="943">
        <row r="1">
          <cell r="JB1">
            <v>0</v>
          </cell>
        </row>
      </sheetData>
      <sheetData sheetId="944">
        <row r="1">
          <cell r="JB1">
            <v>0</v>
          </cell>
        </row>
      </sheetData>
      <sheetData sheetId="945">
        <row r="1">
          <cell r="JB1">
            <v>0</v>
          </cell>
        </row>
      </sheetData>
      <sheetData sheetId="946">
        <row r="1">
          <cell r="JB1">
            <v>0</v>
          </cell>
        </row>
      </sheetData>
      <sheetData sheetId="947">
        <row r="1">
          <cell r="JB1">
            <v>0</v>
          </cell>
        </row>
      </sheetData>
      <sheetData sheetId="948">
        <row r="1">
          <cell r="JB1">
            <v>0</v>
          </cell>
        </row>
      </sheetData>
      <sheetData sheetId="949">
        <row r="1">
          <cell r="JB1">
            <v>0</v>
          </cell>
        </row>
      </sheetData>
      <sheetData sheetId="950">
        <row r="1">
          <cell r="JB1">
            <v>0</v>
          </cell>
        </row>
      </sheetData>
      <sheetData sheetId="951">
        <row r="1">
          <cell r="JB1">
            <v>0</v>
          </cell>
        </row>
      </sheetData>
      <sheetData sheetId="952">
        <row r="1">
          <cell r="JB1">
            <v>0</v>
          </cell>
        </row>
      </sheetData>
      <sheetData sheetId="953">
        <row r="1">
          <cell r="JB1">
            <v>0</v>
          </cell>
        </row>
      </sheetData>
      <sheetData sheetId="954">
        <row r="1">
          <cell r="JB1">
            <v>0</v>
          </cell>
        </row>
      </sheetData>
      <sheetData sheetId="955">
        <row r="1">
          <cell r="JB1">
            <v>0</v>
          </cell>
        </row>
      </sheetData>
      <sheetData sheetId="956">
        <row r="1">
          <cell r="JB1">
            <v>0</v>
          </cell>
        </row>
      </sheetData>
      <sheetData sheetId="957">
        <row r="1">
          <cell r="JB1">
            <v>0</v>
          </cell>
        </row>
      </sheetData>
      <sheetData sheetId="958">
        <row r="1">
          <cell r="JB1">
            <v>0</v>
          </cell>
        </row>
      </sheetData>
      <sheetData sheetId="959">
        <row r="1">
          <cell r="JB1">
            <v>0</v>
          </cell>
        </row>
      </sheetData>
      <sheetData sheetId="960">
        <row r="1">
          <cell r="JB1">
            <v>0</v>
          </cell>
        </row>
      </sheetData>
      <sheetData sheetId="961">
        <row r="1">
          <cell r="JB1">
            <v>0</v>
          </cell>
        </row>
      </sheetData>
      <sheetData sheetId="962">
        <row r="1">
          <cell r="JB1">
            <v>0</v>
          </cell>
        </row>
      </sheetData>
      <sheetData sheetId="963">
        <row r="1">
          <cell r="JB1">
            <v>0</v>
          </cell>
        </row>
      </sheetData>
      <sheetData sheetId="964">
        <row r="1">
          <cell r="JB1">
            <v>0</v>
          </cell>
        </row>
      </sheetData>
      <sheetData sheetId="965">
        <row r="1">
          <cell r="JB1">
            <v>0</v>
          </cell>
        </row>
      </sheetData>
      <sheetData sheetId="966">
        <row r="1">
          <cell r="JB1">
            <v>0</v>
          </cell>
        </row>
      </sheetData>
      <sheetData sheetId="967">
        <row r="1">
          <cell r="JB1">
            <v>0</v>
          </cell>
        </row>
      </sheetData>
      <sheetData sheetId="968">
        <row r="1">
          <cell r="JB1">
            <v>0</v>
          </cell>
        </row>
      </sheetData>
      <sheetData sheetId="969">
        <row r="1">
          <cell r="JB1">
            <v>0</v>
          </cell>
        </row>
      </sheetData>
      <sheetData sheetId="970">
        <row r="1">
          <cell r="JB1">
            <v>0</v>
          </cell>
        </row>
      </sheetData>
      <sheetData sheetId="971">
        <row r="1">
          <cell r="JB1">
            <v>0</v>
          </cell>
        </row>
      </sheetData>
      <sheetData sheetId="972">
        <row r="1">
          <cell r="JB1">
            <v>0</v>
          </cell>
        </row>
      </sheetData>
      <sheetData sheetId="973">
        <row r="1">
          <cell r="JB1">
            <v>0</v>
          </cell>
        </row>
      </sheetData>
      <sheetData sheetId="974">
        <row r="1">
          <cell r="JB1">
            <v>0</v>
          </cell>
        </row>
      </sheetData>
      <sheetData sheetId="975">
        <row r="1">
          <cell r="JB1">
            <v>0</v>
          </cell>
        </row>
      </sheetData>
      <sheetData sheetId="976">
        <row r="1">
          <cell r="JB1">
            <v>0</v>
          </cell>
        </row>
      </sheetData>
      <sheetData sheetId="977">
        <row r="1">
          <cell r="JB1">
            <v>0</v>
          </cell>
        </row>
      </sheetData>
      <sheetData sheetId="978">
        <row r="1">
          <cell r="JB1">
            <v>0</v>
          </cell>
        </row>
      </sheetData>
      <sheetData sheetId="979">
        <row r="1">
          <cell r="JB1">
            <v>0</v>
          </cell>
        </row>
      </sheetData>
      <sheetData sheetId="980">
        <row r="1">
          <cell r="JB1">
            <v>0</v>
          </cell>
        </row>
      </sheetData>
      <sheetData sheetId="981">
        <row r="1">
          <cell r="JB1">
            <v>0</v>
          </cell>
        </row>
      </sheetData>
      <sheetData sheetId="982">
        <row r="1">
          <cell r="JB1">
            <v>0</v>
          </cell>
        </row>
      </sheetData>
      <sheetData sheetId="983">
        <row r="1">
          <cell r="JB1">
            <v>0</v>
          </cell>
        </row>
      </sheetData>
      <sheetData sheetId="984">
        <row r="1">
          <cell r="JB1">
            <v>0</v>
          </cell>
        </row>
      </sheetData>
      <sheetData sheetId="985">
        <row r="1">
          <cell r="JB1">
            <v>0</v>
          </cell>
        </row>
      </sheetData>
      <sheetData sheetId="986">
        <row r="1">
          <cell r="JB1">
            <v>0</v>
          </cell>
        </row>
      </sheetData>
      <sheetData sheetId="987">
        <row r="1">
          <cell r="JB1">
            <v>0</v>
          </cell>
        </row>
      </sheetData>
      <sheetData sheetId="988">
        <row r="1">
          <cell r="JB1">
            <v>0</v>
          </cell>
        </row>
      </sheetData>
      <sheetData sheetId="989">
        <row r="1">
          <cell r="JB1">
            <v>0</v>
          </cell>
        </row>
      </sheetData>
      <sheetData sheetId="990">
        <row r="1">
          <cell r="JB1">
            <v>0</v>
          </cell>
        </row>
      </sheetData>
      <sheetData sheetId="991">
        <row r="1">
          <cell r="JB1">
            <v>0</v>
          </cell>
        </row>
      </sheetData>
      <sheetData sheetId="992">
        <row r="1">
          <cell r="JB1">
            <v>0</v>
          </cell>
        </row>
      </sheetData>
      <sheetData sheetId="993">
        <row r="1">
          <cell r="JB1">
            <v>0</v>
          </cell>
        </row>
      </sheetData>
      <sheetData sheetId="994">
        <row r="1">
          <cell r="JB1">
            <v>0</v>
          </cell>
        </row>
      </sheetData>
      <sheetData sheetId="995">
        <row r="1">
          <cell r="JB1">
            <v>0</v>
          </cell>
        </row>
      </sheetData>
      <sheetData sheetId="996">
        <row r="1">
          <cell r="JB1">
            <v>0</v>
          </cell>
        </row>
      </sheetData>
      <sheetData sheetId="997">
        <row r="1">
          <cell r="JB1">
            <v>0</v>
          </cell>
        </row>
      </sheetData>
      <sheetData sheetId="998">
        <row r="1">
          <cell r="JB1">
            <v>0</v>
          </cell>
        </row>
      </sheetData>
      <sheetData sheetId="999">
        <row r="1">
          <cell r="JB1">
            <v>0</v>
          </cell>
        </row>
      </sheetData>
      <sheetData sheetId="1000">
        <row r="1">
          <cell r="JB1">
            <v>0</v>
          </cell>
        </row>
      </sheetData>
      <sheetData sheetId="1001">
        <row r="1">
          <cell r="JB1">
            <v>0</v>
          </cell>
        </row>
      </sheetData>
      <sheetData sheetId="1002">
        <row r="1">
          <cell r="JB1">
            <v>0</v>
          </cell>
        </row>
      </sheetData>
      <sheetData sheetId="1003">
        <row r="1">
          <cell r="JB1">
            <v>0</v>
          </cell>
        </row>
      </sheetData>
      <sheetData sheetId="1004">
        <row r="1">
          <cell r="JB1">
            <v>0</v>
          </cell>
        </row>
      </sheetData>
      <sheetData sheetId="1005">
        <row r="1">
          <cell r="JB1">
            <v>0</v>
          </cell>
        </row>
      </sheetData>
      <sheetData sheetId="1006">
        <row r="1">
          <cell r="JB1">
            <v>0</v>
          </cell>
        </row>
      </sheetData>
      <sheetData sheetId="1007">
        <row r="1">
          <cell r="JB1">
            <v>0</v>
          </cell>
        </row>
      </sheetData>
      <sheetData sheetId="1008">
        <row r="1">
          <cell r="JB1">
            <v>0</v>
          </cell>
        </row>
      </sheetData>
      <sheetData sheetId="1009">
        <row r="1">
          <cell r="JB1">
            <v>0</v>
          </cell>
        </row>
      </sheetData>
      <sheetData sheetId="1010">
        <row r="1">
          <cell r="JB1">
            <v>0</v>
          </cell>
        </row>
      </sheetData>
      <sheetData sheetId="1011">
        <row r="1">
          <cell r="JB1">
            <v>0</v>
          </cell>
        </row>
      </sheetData>
      <sheetData sheetId="1012">
        <row r="1">
          <cell r="JB1">
            <v>0</v>
          </cell>
        </row>
      </sheetData>
      <sheetData sheetId="1013">
        <row r="1">
          <cell r="JB1">
            <v>0</v>
          </cell>
        </row>
      </sheetData>
      <sheetData sheetId="1014">
        <row r="1">
          <cell r="JB1">
            <v>0</v>
          </cell>
        </row>
      </sheetData>
      <sheetData sheetId="1015">
        <row r="1">
          <cell r="JB1">
            <v>0</v>
          </cell>
        </row>
      </sheetData>
      <sheetData sheetId="1016">
        <row r="1">
          <cell r="JB1">
            <v>0</v>
          </cell>
        </row>
      </sheetData>
      <sheetData sheetId="1017">
        <row r="1">
          <cell r="JB1">
            <v>0</v>
          </cell>
        </row>
      </sheetData>
      <sheetData sheetId="1018">
        <row r="1">
          <cell r="JB1">
            <v>0</v>
          </cell>
        </row>
      </sheetData>
      <sheetData sheetId="1019">
        <row r="1">
          <cell r="JB1">
            <v>0</v>
          </cell>
        </row>
      </sheetData>
      <sheetData sheetId="1020">
        <row r="1">
          <cell r="JB1">
            <v>0</v>
          </cell>
        </row>
      </sheetData>
      <sheetData sheetId="1021">
        <row r="1">
          <cell r="JB1">
            <v>0</v>
          </cell>
        </row>
      </sheetData>
      <sheetData sheetId="1022">
        <row r="1">
          <cell r="JB1">
            <v>0</v>
          </cell>
        </row>
      </sheetData>
      <sheetData sheetId="1023">
        <row r="1">
          <cell r="JB1">
            <v>0</v>
          </cell>
        </row>
      </sheetData>
      <sheetData sheetId="1024">
        <row r="1">
          <cell r="JB1">
            <v>0</v>
          </cell>
        </row>
      </sheetData>
      <sheetData sheetId="1025">
        <row r="1">
          <cell r="JB1">
            <v>0</v>
          </cell>
        </row>
      </sheetData>
      <sheetData sheetId="1026">
        <row r="1">
          <cell r="JB1">
            <v>0</v>
          </cell>
        </row>
      </sheetData>
      <sheetData sheetId="1027">
        <row r="1">
          <cell r="JB1">
            <v>0</v>
          </cell>
        </row>
      </sheetData>
      <sheetData sheetId="1028">
        <row r="1">
          <cell r="JB1">
            <v>0</v>
          </cell>
        </row>
      </sheetData>
      <sheetData sheetId="1029">
        <row r="1">
          <cell r="JB1">
            <v>0</v>
          </cell>
        </row>
      </sheetData>
      <sheetData sheetId="1030">
        <row r="1">
          <cell r="JB1">
            <v>0</v>
          </cell>
        </row>
      </sheetData>
      <sheetData sheetId="1031">
        <row r="1">
          <cell r="JB1">
            <v>0</v>
          </cell>
        </row>
      </sheetData>
      <sheetData sheetId="1032">
        <row r="1">
          <cell r="JB1">
            <v>0</v>
          </cell>
        </row>
      </sheetData>
      <sheetData sheetId="1033">
        <row r="1">
          <cell r="JB1">
            <v>0</v>
          </cell>
        </row>
      </sheetData>
      <sheetData sheetId="1034">
        <row r="1">
          <cell r="JB1">
            <v>0</v>
          </cell>
        </row>
      </sheetData>
      <sheetData sheetId="1035">
        <row r="1">
          <cell r="JB1">
            <v>0</v>
          </cell>
        </row>
      </sheetData>
      <sheetData sheetId="1036">
        <row r="1">
          <cell r="JB1">
            <v>0</v>
          </cell>
        </row>
      </sheetData>
      <sheetData sheetId="1037">
        <row r="1">
          <cell r="JB1">
            <v>0</v>
          </cell>
        </row>
      </sheetData>
      <sheetData sheetId="1038">
        <row r="1">
          <cell r="JB1">
            <v>0</v>
          </cell>
        </row>
      </sheetData>
      <sheetData sheetId="1039">
        <row r="1">
          <cell r="JB1">
            <v>0</v>
          </cell>
        </row>
      </sheetData>
      <sheetData sheetId="1040">
        <row r="1">
          <cell r="JB1">
            <v>0</v>
          </cell>
        </row>
      </sheetData>
      <sheetData sheetId="1041">
        <row r="1">
          <cell r="JB1">
            <v>0</v>
          </cell>
        </row>
      </sheetData>
      <sheetData sheetId="1042">
        <row r="1">
          <cell r="JB1">
            <v>0</v>
          </cell>
        </row>
      </sheetData>
      <sheetData sheetId="1043">
        <row r="1">
          <cell r="JB1">
            <v>0</v>
          </cell>
        </row>
      </sheetData>
      <sheetData sheetId="1044">
        <row r="1">
          <cell r="JB1">
            <v>0</v>
          </cell>
        </row>
      </sheetData>
      <sheetData sheetId="1045">
        <row r="1">
          <cell r="JB1">
            <v>0</v>
          </cell>
        </row>
      </sheetData>
      <sheetData sheetId="1046">
        <row r="1">
          <cell r="JB1">
            <v>0</v>
          </cell>
        </row>
      </sheetData>
      <sheetData sheetId="1047">
        <row r="1">
          <cell r="JB1">
            <v>0</v>
          </cell>
        </row>
      </sheetData>
      <sheetData sheetId="1048">
        <row r="1">
          <cell r="JB1">
            <v>0</v>
          </cell>
        </row>
      </sheetData>
      <sheetData sheetId="1049">
        <row r="1">
          <cell r="JB1">
            <v>0</v>
          </cell>
        </row>
      </sheetData>
      <sheetData sheetId="1050">
        <row r="1">
          <cell r="JB1">
            <v>0</v>
          </cell>
        </row>
      </sheetData>
      <sheetData sheetId="1051">
        <row r="1">
          <cell r="JB1">
            <v>0</v>
          </cell>
        </row>
      </sheetData>
      <sheetData sheetId="1052">
        <row r="1">
          <cell r="JB1">
            <v>0</v>
          </cell>
        </row>
      </sheetData>
      <sheetData sheetId="1053">
        <row r="1">
          <cell r="JB1">
            <v>0</v>
          </cell>
        </row>
      </sheetData>
      <sheetData sheetId="1054">
        <row r="1">
          <cell r="JB1">
            <v>0</v>
          </cell>
        </row>
      </sheetData>
      <sheetData sheetId="1055">
        <row r="1">
          <cell r="JB1">
            <v>0</v>
          </cell>
        </row>
      </sheetData>
      <sheetData sheetId="1056">
        <row r="1">
          <cell r="JB1">
            <v>0</v>
          </cell>
        </row>
      </sheetData>
      <sheetData sheetId="1057">
        <row r="1">
          <cell r="JB1">
            <v>0</v>
          </cell>
        </row>
      </sheetData>
      <sheetData sheetId="1058">
        <row r="1">
          <cell r="JB1">
            <v>0</v>
          </cell>
        </row>
      </sheetData>
      <sheetData sheetId="1059">
        <row r="1">
          <cell r="JB1">
            <v>0</v>
          </cell>
        </row>
      </sheetData>
      <sheetData sheetId="1060">
        <row r="1">
          <cell r="JB1">
            <v>0</v>
          </cell>
        </row>
      </sheetData>
      <sheetData sheetId="1061">
        <row r="1">
          <cell r="JB1">
            <v>0</v>
          </cell>
        </row>
      </sheetData>
      <sheetData sheetId="1062">
        <row r="1">
          <cell r="JB1">
            <v>0</v>
          </cell>
        </row>
      </sheetData>
      <sheetData sheetId="1063">
        <row r="1">
          <cell r="JB1">
            <v>0</v>
          </cell>
        </row>
      </sheetData>
      <sheetData sheetId="1064">
        <row r="1">
          <cell r="JB1">
            <v>0</v>
          </cell>
        </row>
      </sheetData>
      <sheetData sheetId="1065">
        <row r="1">
          <cell r="JB1">
            <v>0</v>
          </cell>
        </row>
      </sheetData>
      <sheetData sheetId="1066">
        <row r="1">
          <cell r="JB1">
            <v>0</v>
          </cell>
        </row>
      </sheetData>
      <sheetData sheetId="1067">
        <row r="1">
          <cell r="JB1">
            <v>0</v>
          </cell>
        </row>
      </sheetData>
      <sheetData sheetId="1068">
        <row r="1">
          <cell r="JB1">
            <v>0</v>
          </cell>
        </row>
      </sheetData>
      <sheetData sheetId="1069">
        <row r="1">
          <cell r="JB1">
            <v>0</v>
          </cell>
        </row>
      </sheetData>
      <sheetData sheetId="1070">
        <row r="1">
          <cell r="JB1">
            <v>0</v>
          </cell>
        </row>
      </sheetData>
      <sheetData sheetId="1071">
        <row r="1">
          <cell r="JB1">
            <v>0</v>
          </cell>
        </row>
      </sheetData>
      <sheetData sheetId="1072">
        <row r="1">
          <cell r="JB1">
            <v>0</v>
          </cell>
        </row>
      </sheetData>
      <sheetData sheetId="1073">
        <row r="1">
          <cell r="JB1">
            <v>0</v>
          </cell>
        </row>
      </sheetData>
      <sheetData sheetId="1074">
        <row r="1">
          <cell r="JB1">
            <v>0</v>
          </cell>
        </row>
      </sheetData>
      <sheetData sheetId="1075">
        <row r="1">
          <cell r="JB1">
            <v>0</v>
          </cell>
        </row>
      </sheetData>
      <sheetData sheetId="1076">
        <row r="1">
          <cell r="JB1">
            <v>0</v>
          </cell>
        </row>
      </sheetData>
      <sheetData sheetId="1077">
        <row r="1">
          <cell r="JB1">
            <v>0</v>
          </cell>
        </row>
      </sheetData>
      <sheetData sheetId="1078">
        <row r="1">
          <cell r="JB1">
            <v>0</v>
          </cell>
        </row>
      </sheetData>
      <sheetData sheetId="1079">
        <row r="1">
          <cell r="JB1">
            <v>0</v>
          </cell>
        </row>
      </sheetData>
      <sheetData sheetId="1080">
        <row r="1">
          <cell r="JB1">
            <v>0</v>
          </cell>
        </row>
      </sheetData>
      <sheetData sheetId="1081">
        <row r="1">
          <cell r="JB1">
            <v>0</v>
          </cell>
        </row>
      </sheetData>
      <sheetData sheetId="1082">
        <row r="1">
          <cell r="JB1">
            <v>0</v>
          </cell>
        </row>
      </sheetData>
      <sheetData sheetId="1083">
        <row r="1">
          <cell r="JB1">
            <v>0</v>
          </cell>
        </row>
      </sheetData>
      <sheetData sheetId="1084">
        <row r="1">
          <cell r="JB1">
            <v>0</v>
          </cell>
        </row>
      </sheetData>
      <sheetData sheetId="1085">
        <row r="1">
          <cell r="JB1">
            <v>0</v>
          </cell>
        </row>
      </sheetData>
      <sheetData sheetId="1086">
        <row r="1">
          <cell r="JB1">
            <v>0</v>
          </cell>
        </row>
      </sheetData>
      <sheetData sheetId="1087">
        <row r="1">
          <cell r="JB1">
            <v>0</v>
          </cell>
        </row>
      </sheetData>
      <sheetData sheetId="1088">
        <row r="1">
          <cell r="JB1">
            <v>0</v>
          </cell>
        </row>
      </sheetData>
      <sheetData sheetId="1089">
        <row r="1">
          <cell r="JB1">
            <v>0</v>
          </cell>
        </row>
      </sheetData>
      <sheetData sheetId="1090">
        <row r="1">
          <cell r="JB1">
            <v>0</v>
          </cell>
        </row>
      </sheetData>
      <sheetData sheetId="1091">
        <row r="1">
          <cell r="JB1">
            <v>0</v>
          </cell>
        </row>
      </sheetData>
      <sheetData sheetId="1092">
        <row r="1">
          <cell r="JB1">
            <v>0</v>
          </cell>
        </row>
      </sheetData>
      <sheetData sheetId="1093">
        <row r="1">
          <cell r="JB1">
            <v>0</v>
          </cell>
        </row>
      </sheetData>
      <sheetData sheetId="1094">
        <row r="1">
          <cell r="JB1">
            <v>0</v>
          </cell>
        </row>
      </sheetData>
      <sheetData sheetId="1095">
        <row r="1">
          <cell r="JB1">
            <v>0</v>
          </cell>
        </row>
      </sheetData>
      <sheetData sheetId="1096">
        <row r="1">
          <cell r="JB1">
            <v>0</v>
          </cell>
        </row>
      </sheetData>
      <sheetData sheetId="1097">
        <row r="1">
          <cell r="JB1">
            <v>0</v>
          </cell>
        </row>
      </sheetData>
      <sheetData sheetId="1098">
        <row r="1">
          <cell r="JB1">
            <v>0</v>
          </cell>
        </row>
      </sheetData>
      <sheetData sheetId="1099">
        <row r="1">
          <cell r="JB1">
            <v>0</v>
          </cell>
        </row>
      </sheetData>
      <sheetData sheetId="1100">
        <row r="1">
          <cell r="JB1">
            <v>0</v>
          </cell>
        </row>
      </sheetData>
      <sheetData sheetId="1101">
        <row r="1">
          <cell r="JB1">
            <v>0</v>
          </cell>
        </row>
      </sheetData>
      <sheetData sheetId="1102">
        <row r="1">
          <cell r="JB1">
            <v>0</v>
          </cell>
        </row>
      </sheetData>
      <sheetData sheetId="1103">
        <row r="1">
          <cell r="JB1">
            <v>0</v>
          </cell>
        </row>
      </sheetData>
      <sheetData sheetId="1104">
        <row r="1">
          <cell r="JB1">
            <v>0</v>
          </cell>
        </row>
      </sheetData>
      <sheetData sheetId="1105">
        <row r="1">
          <cell r="JB1">
            <v>0</v>
          </cell>
        </row>
      </sheetData>
      <sheetData sheetId="1106">
        <row r="1">
          <cell r="JB1">
            <v>0</v>
          </cell>
        </row>
      </sheetData>
      <sheetData sheetId="1107">
        <row r="1">
          <cell r="JB1">
            <v>0</v>
          </cell>
        </row>
      </sheetData>
      <sheetData sheetId="1108">
        <row r="1">
          <cell r="JB1">
            <v>0</v>
          </cell>
        </row>
      </sheetData>
      <sheetData sheetId="1109">
        <row r="1">
          <cell r="JB1">
            <v>0</v>
          </cell>
        </row>
      </sheetData>
      <sheetData sheetId="1110">
        <row r="1">
          <cell r="JB1">
            <v>0</v>
          </cell>
        </row>
      </sheetData>
      <sheetData sheetId="1111">
        <row r="1">
          <cell r="JB1">
            <v>0</v>
          </cell>
        </row>
      </sheetData>
      <sheetData sheetId="1112">
        <row r="1">
          <cell r="JB1">
            <v>0</v>
          </cell>
        </row>
      </sheetData>
      <sheetData sheetId="1113">
        <row r="1">
          <cell r="JB1">
            <v>0</v>
          </cell>
        </row>
      </sheetData>
      <sheetData sheetId="1114">
        <row r="1">
          <cell r="JB1">
            <v>0</v>
          </cell>
        </row>
      </sheetData>
      <sheetData sheetId="1115">
        <row r="1">
          <cell r="JB1">
            <v>0</v>
          </cell>
        </row>
      </sheetData>
      <sheetData sheetId="1116">
        <row r="1">
          <cell r="JB1">
            <v>0</v>
          </cell>
        </row>
      </sheetData>
      <sheetData sheetId="1117">
        <row r="1">
          <cell r="JB1">
            <v>0</v>
          </cell>
        </row>
      </sheetData>
      <sheetData sheetId="1118">
        <row r="1">
          <cell r="JB1">
            <v>0</v>
          </cell>
        </row>
      </sheetData>
      <sheetData sheetId="1119">
        <row r="1">
          <cell r="JB1">
            <v>0</v>
          </cell>
        </row>
      </sheetData>
      <sheetData sheetId="1120">
        <row r="1">
          <cell r="JB1">
            <v>0</v>
          </cell>
        </row>
      </sheetData>
      <sheetData sheetId="1121">
        <row r="1">
          <cell r="JB1">
            <v>0</v>
          </cell>
        </row>
      </sheetData>
      <sheetData sheetId="1122">
        <row r="1">
          <cell r="JB1">
            <v>0</v>
          </cell>
        </row>
      </sheetData>
      <sheetData sheetId="1123">
        <row r="1">
          <cell r="JB1">
            <v>0</v>
          </cell>
        </row>
      </sheetData>
      <sheetData sheetId="1124">
        <row r="1">
          <cell r="JB1">
            <v>0</v>
          </cell>
        </row>
      </sheetData>
      <sheetData sheetId="1125">
        <row r="1">
          <cell r="JB1">
            <v>0</v>
          </cell>
        </row>
      </sheetData>
      <sheetData sheetId="1126">
        <row r="1">
          <cell r="JB1">
            <v>0</v>
          </cell>
        </row>
      </sheetData>
      <sheetData sheetId="1127">
        <row r="1">
          <cell r="JB1">
            <v>0</v>
          </cell>
        </row>
      </sheetData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>
        <row r="1">
          <cell r="JB1">
            <v>0</v>
          </cell>
        </row>
      </sheetData>
      <sheetData sheetId="1197">
        <row r="1">
          <cell r="JB1">
            <v>0</v>
          </cell>
        </row>
      </sheetData>
      <sheetData sheetId="1198">
        <row r="1">
          <cell r="JB1">
            <v>0</v>
          </cell>
        </row>
      </sheetData>
      <sheetData sheetId="1199">
        <row r="1">
          <cell r="JB1">
            <v>0</v>
          </cell>
        </row>
      </sheetData>
      <sheetData sheetId="1200">
        <row r="1">
          <cell r="JB1">
            <v>0</v>
          </cell>
        </row>
      </sheetData>
      <sheetData sheetId="1201">
        <row r="1">
          <cell r="JB1">
            <v>0</v>
          </cell>
        </row>
      </sheetData>
      <sheetData sheetId="1202">
        <row r="1">
          <cell r="JB1">
            <v>0</v>
          </cell>
        </row>
      </sheetData>
      <sheetData sheetId="1203">
        <row r="1">
          <cell r="JB1">
            <v>0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>
        <row r="1">
          <cell r="JB1">
            <v>0</v>
          </cell>
        </row>
      </sheetData>
      <sheetData sheetId="1237">
        <row r="1">
          <cell r="JB1">
            <v>0</v>
          </cell>
        </row>
      </sheetData>
      <sheetData sheetId="1238">
        <row r="1">
          <cell r="JB1">
            <v>0</v>
          </cell>
        </row>
      </sheetData>
      <sheetData sheetId="1239">
        <row r="1">
          <cell r="JB1">
            <v>0</v>
          </cell>
        </row>
      </sheetData>
      <sheetData sheetId="1240">
        <row r="1">
          <cell r="JB1">
            <v>0</v>
          </cell>
        </row>
      </sheetData>
      <sheetData sheetId="1241">
        <row r="1">
          <cell r="JB1">
            <v>0</v>
          </cell>
        </row>
      </sheetData>
      <sheetData sheetId="1242">
        <row r="1">
          <cell r="JB1">
            <v>0</v>
          </cell>
        </row>
      </sheetData>
      <sheetData sheetId="1243">
        <row r="1">
          <cell r="JB1">
            <v>0</v>
          </cell>
        </row>
      </sheetData>
      <sheetData sheetId="1244">
        <row r="1">
          <cell r="JB1">
            <v>0</v>
          </cell>
        </row>
      </sheetData>
      <sheetData sheetId="1245">
        <row r="1">
          <cell r="JB1">
            <v>0</v>
          </cell>
        </row>
      </sheetData>
      <sheetData sheetId="1246">
        <row r="1">
          <cell r="JB1">
            <v>0</v>
          </cell>
        </row>
      </sheetData>
      <sheetData sheetId="1247">
        <row r="1">
          <cell r="JB1">
            <v>0</v>
          </cell>
        </row>
      </sheetData>
      <sheetData sheetId="1248">
        <row r="1">
          <cell r="JB1">
            <v>0</v>
          </cell>
        </row>
      </sheetData>
      <sheetData sheetId="1249">
        <row r="1">
          <cell r="JB1">
            <v>0</v>
          </cell>
        </row>
      </sheetData>
      <sheetData sheetId="1250">
        <row r="1">
          <cell r="JB1">
            <v>0</v>
          </cell>
        </row>
      </sheetData>
      <sheetData sheetId="1251">
        <row r="1">
          <cell r="JB1">
            <v>0</v>
          </cell>
        </row>
      </sheetData>
      <sheetData sheetId="1252">
        <row r="1">
          <cell r="JB1">
            <v>0</v>
          </cell>
        </row>
      </sheetData>
      <sheetData sheetId="1253">
        <row r="1">
          <cell r="JB1">
            <v>0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1">
          <cell r="JB1">
            <v>0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>
        <row r="1">
          <cell r="JB1">
            <v>0</v>
          </cell>
        </row>
      </sheetData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>
        <row r="1">
          <cell r="JB1">
            <v>0</v>
          </cell>
        </row>
      </sheetData>
      <sheetData sheetId="1381">
        <row r="1">
          <cell r="JB1">
            <v>0</v>
          </cell>
        </row>
      </sheetData>
      <sheetData sheetId="1382">
        <row r="1">
          <cell r="JB1">
            <v>0</v>
          </cell>
        </row>
      </sheetData>
      <sheetData sheetId="1383">
        <row r="1">
          <cell r="JB1">
            <v>0</v>
          </cell>
        </row>
      </sheetData>
      <sheetData sheetId="1384">
        <row r="1">
          <cell r="JB1">
            <v>0</v>
          </cell>
        </row>
      </sheetData>
      <sheetData sheetId="1385">
        <row r="1">
          <cell r="JB1">
            <v>0</v>
          </cell>
        </row>
      </sheetData>
      <sheetData sheetId="1386">
        <row r="1">
          <cell r="JB1">
            <v>0</v>
          </cell>
        </row>
      </sheetData>
      <sheetData sheetId="1387">
        <row r="1">
          <cell r="JB1">
            <v>0</v>
          </cell>
        </row>
      </sheetData>
      <sheetData sheetId="1388">
        <row r="1">
          <cell r="JB1">
            <v>0</v>
          </cell>
        </row>
      </sheetData>
      <sheetData sheetId="1389">
        <row r="1">
          <cell r="JB1">
            <v>0</v>
          </cell>
        </row>
      </sheetData>
      <sheetData sheetId="1390">
        <row r="1">
          <cell r="JB1">
            <v>0</v>
          </cell>
        </row>
      </sheetData>
      <sheetData sheetId="1391">
        <row r="1">
          <cell r="JB1">
            <v>0</v>
          </cell>
        </row>
      </sheetData>
      <sheetData sheetId="1392">
        <row r="1">
          <cell r="JB1">
            <v>0</v>
          </cell>
        </row>
      </sheetData>
      <sheetData sheetId="1393">
        <row r="1">
          <cell r="JB1">
            <v>0</v>
          </cell>
        </row>
      </sheetData>
      <sheetData sheetId="1394">
        <row r="1">
          <cell r="JB1">
            <v>0</v>
          </cell>
        </row>
      </sheetData>
      <sheetData sheetId="1395">
        <row r="1">
          <cell r="JB1">
            <v>0</v>
          </cell>
        </row>
      </sheetData>
      <sheetData sheetId="1396">
        <row r="1">
          <cell r="JB1">
            <v>0</v>
          </cell>
        </row>
      </sheetData>
      <sheetData sheetId="1397">
        <row r="1">
          <cell r="JB1">
            <v>0</v>
          </cell>
        </row>
      </sheetData>
      <sheetData sheetId="1398">
        <row r="1">
          <cell r="JB1">
            <v>0</v>
          </cell>
        </row>
      </sheetData>
      <sheetData sheetId="1399">
        <row r="1">
          <cell r="JB1">
            <v>0</v>
          </cell>
        </row>
      </sheetData>
      <sheetData sheetId="1400">
        <row r="1">
          <cell r="JB1">
            <v>0</v>
          </cell>
        </row>
      </sheetData>
      <sheetData sheetId="1401">
        <row r="1">
          <cell r="JB1">
            <v>0</v>
          </cell>
        </row>
      </sheetData>
      <sheetData sheetId="1402">
        <row r="1">
          <cell r="JB1">
            <v>0</v>
          </cell>
        </row>
      </sheetData>
      <sheetData sheetId="1403">
        <row r="1">
          <cell r="JB1">
            <v>0</v>
          </cell>
        </row>
      </sheetData>
      <sheetData sheetId="1404">
        <row r="1">
          <cell r="JB1">
            <v>0</v>
          </cell>
        </row>
      </sheetData>
      <sheetData sheetId="1405">
        <row r="1">
          <cell r="JB1">
            <v>0</v>
          </cell>
        </row>
      </sheetData>
      <sheetData sheetId="1406">
        <row r="1">
          <cell r="JB1">
            <v>0</v>
          </cell>
        </row>
      </sheetData>
      <sheetData sheetId="1407">
        <row r="1">
          <cell r="JB1">
            <v>0</v>
          </cell>
        </row>
      </sheetData>
      <sheetData sheetId="1408">
        <row r="1">
          <cell r="JB1">
            <v>0</v>
          </cell>
        </row>
      </sheetData>
      <sheetData sheetId="1409">
        <row r="1">
          <cell r="JB1">
            <v>0</v>
          </cell>
        </row>
      </sheetData>
      <sheetData sheetId="1410">
        <row r="1">
          <cell r="JB1">
            <v>0</v>
          </cell>
        </row>
      </sheetData>
      <sheetData sheetId="1411">
        <row r="1">
          <cell r="JB1">
            <v>0</v>
          </cell>
        </row>
      </sheetData>
      <sheetData sheetId="1412">
        <row r="1">
          <cell r="JB1">
            <v>0</v>
          </cell>
        </row>
      </sheetData>
      <sheetData sheetId="1413">
        <row r="1">
          <cell r="JB1">
            <v>0</v>
          </cell>
        </row>
      </sheetData>
      <sheetData sheetId="1414">
        <row r="1">
          <cell r="JB1">
            <v>0</v>
          </cell>
        </row>
      </sheetData>
      <sheetData sheetId="1415">
        <row r="1">
          <cell r="JB1">
            <v>0</v>
          </cell>
        </row>
      </sheetData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>
        <row r="1">
          <cell r="JB1">
            <v>0</v>
          </cell>
        </row>
      </sheetData>
      <sheetData sheetId="1457">
        <row r="1">
          <cell r="JB1">
            <v>0</v>
          </cell>
        </row>
      </sheetData>
      <sheetData sheetId="1458">
        <row r="1">
          <cell r="JB1">
            <v>0</v>
          </cell>
        </row>
      </sheetData>
      <sheetData sheetId="1459">
        <row r="1">
          <cell r="JB1">
            <v>0</v>
          </cell>
        </row>
      </sheetData>
      <sheetData sheetId="1460">
        <row r="1">
          <cell r="JB1">
            <v>0</v>
          </cell>
        </row>
      </sheetData>
      <sheetData sheetId="1461">
        <row r="1">
          <cell r="JB1">
            <v>0</v>
          </cell>
        </row>
      </sheetData>
      <sheetData sheetId="1462">
        <row r="1">
          <cell r="JB1">
            <v>0</v>
          </cell>
        </row>
      </sheetData>
      <sheetData sheetId="1463">
        <row r="1">
          <cell r="JB1">
            <v>0</v>
          </cell>
        </row>
      </sheetData>
      <sheetData sheetId="1464" refreshError="1"/>
      <sheetData sheetId="1465">
        <row r="1">
          <cell r="JB1">
            <v>0</v>
          </cell>
        </row>
      </sheetData>
      <sheetData sheetId="1466">
        <row r="1">
          <cell r="JB1">
            <v>0</v>
          </cell>
        </row>
      </sheetData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>
        <row r="1">
          <cell r="JB1">
            <v>0</v>
          </cell>
        </row>
      </sheetData>
      <sheetData sheetId="1483">
        <row r="1">
          <cell r="JB1">
            <v>0</v>
          </cell>
        </row>
      </sheetData>
      <sheetData sheetId="1484">
        <row r="1">
          <cell r="JB1">
            <v>0</v>
          </cell>
        </row>
      </sheetData>
      <sheetData sheetId="1485">
        <row r="1">
          <cell r="JB1">
            <v>0</v>
          </cell>
        </row>
      </sheetData>
      <sheetData sheetId="1486">
        <row r="1">
          <cell r="JB1">
            <v>0</v>
          </cell>
        </row>
      </sheetData>
      <sheetData sheetId="1487">
        <row r="1">
          <cell r="JB1">
            <v>0</v>
          </cell>
        </row>
      </sheetData>
      <sheetData sheetId="1488">
        <row r="1">
          <cell r="JB1">
            <v>0</v>
          </cell>
        </row>
      </sheetData>
      <sheetData sheetId="1489">
        <row r="1">
          <cell r="JB1">
            <v>0</v>
          </cell>
        </row>
      </sheetData>
      <sheetData sheetId="1490">
        <row r="1">
          <cell r="JB1">
            <v>0</v>
          </cell>
        </row>
      </sheetData>
      <sheetData sheetId="1491">
        <row r="1">
          <cell r="JB1">
            <v>0</v>
          </cell>
        </row>
      </sheetData>
      <sheetData sheetId="1492">
        <row r="1">
          <cell r="JB1">
            <v>0</v>
          </cell>
        </row>
      </sheetData>
      <sheetData sheetId="1493">
        <row r="1">
          <cell r="JB1">
            <v>0</v>
          </cell>
        </row>
      </sheetData>
      <sheetData sheetId="1494">
        <row r="1">
          <cell r="JB1">
            <v>0</v>
          </cell>
        </row>
      </sheetData>
      <sheetData sheetId="1495">
        <row r="1">
          <cell r="JB1">
            <v>0</v>
          </cell>
        </row>
      </sheetData>
      <sheetData sheetId="1496">
        <row r="1">
          <cell r="JB1">
            <v>0</v>
          </cell>
        </row>
      </sheetData>
      <sheetData sheetId="1497">
        <row r="1">
          <cell r="JB1">
            <v>0</v>
          </cell>
        </row>
      </sheetData>
      <sheetData sheetId="1498">
        <row r="1">
          <cell r="JB1">
            <v>0</v>
          </cell>
        </row>
      </sheetData>
      <sheetData sheetId="1499">
        <row r="1">
          <cell r="JB1">
            <v>0</v>
          </cell>
        </row>
      </sheetData>
      <sheetData sheetId="1500">
        <row r="1">
          <cell r="JB1">
            <v>0</v>
          </cell>
        </row>
      </sheetData>
      <sheetData sheetId="1501">
        <row r="1">
          <cell r="JB1">
            <v>0</v>
          </cell>
        </row>
      </sheetData>
      <sheetData sheetId="1502">
        <row r="1">
          <cell r="JB1">
            <v>0</v>
          </cell>
        </row>
      </sheetData>
      <sheetData sheetId="1503">
        <row r="1">
          <cell r="JB1">
            <v>0</v>
          </cell>
        </row>
      </sheetData>
      <sheetData sheetId="1504">
        <row r="1">
          <cell r="JB1">
            <v>0</v>
          </cell>
        </row>
      </sheetData>
      <sheetData sheetId="1505">
        <row r="1">
          <cell r="JB1">
            <v>0</v>
          </cell>
        </row>
      </sheetData>
      <sheetData sheetId="1506">
        <row r="1">
          <cell r="JB1">
            <v>0</v>
          </cell>
        </row>
      </sheetData>
      <sheetData sheetId="1507">
        <row r="1">
          <cell r="JB1">
            <v>0</v>
          </cell>
        </row>
      </sheetData>
      <sheetData sheetId="1508">
        <row r="1">
          <cell r="JB1">
            <v>0</v>
          </cell>
        </row>
      </sheetData>
      <sheetData sheetId="1509">
        <row r="1">
          <cell r="JB1">
            <v>0</v>
          </cell>
        </row>
      </sheetData>
      <sheetData sheetId="1510">
        <row r="1">
          <cell r="JB1">
            <v>0</v>
          </cell>
        </row>
      </sheetData>
      <sheetData sheetId="1511">
        <row r="1">
          <cell r="JB1">
            <v>0</v>
          </cell>
        </row>
      </sheetData>
      <sheetData sheetId="1512">
        <row r="1">
          <cell r="JB1">
            <v>0</v>
          </cell>
        </row>
      </sheetData>
      <sheetData sheetId="1513">
        <row r="1">
          <cell r="JB1">
            <v>0</v>
          </cell>
        </row>
      </sheetData>
      <sheetData sheetId="1514">
        <row r="1">
          <cell r="JB1">
            <v>0</v>
          </cell>
        </row>
      </sheetData>
      <sheetData sheetId="1515">
        <row r="1">
          <cell r="JB1">
            <v>0</v>
          </cell>
        </row>
      </sheetData>
      <sheetData sheetId="1516">
        <row r="1">
          <cell r="JB1">
            <v>0</v>
          </cell>
        </row>
      </sheetData>
      <sheetData sheetId="1517">
        <row r="1">
          <cell r="JB1">
            <v>0</v>
          </cell>
        </row>
      </sheetData>
      <sheetData sheetId="1518">
        <row r="1">
          <cell r="JB1">
            <v>0</v>
          </cell>
        </row>
      </sheetData>
      <sheetData sheetId="1519">
        <row r="1">
          <cell r="JB1">
            <v>0</v>
          </cell>
        </row>
      </sheetData>
      <sheetData sheetId="1520">
        <row r="1">
          <cell r="JB1">
            <v>0</v>
          </cell>
        </row>
      </sheetData>
      <sheetData sheetId="1521">
        <row r="1">
          <cell r="JB1">
            <v>0</v>
          </cell>
        </row>
      </sheetData>
      <sheetData sheetId="1522">
        <row r="1">
          <cell r="JB1">
            <v>0</v>
          </cell>
        </row>
      </sheetData>
      <sheetData sheetId="1523">
        <row r="1">
          <cell r="JB1">
            <v>0</v>
          </cell>
        </row>
      </sheetData>
      <sheetData sheetId="1524">
        <row r="1">
          <cell r="JB1">
            <v>0</v>
          </cell>
        </row>
      </sheetData>
      <sheetData sheetId="1525">
        <row r="1">
          <cell r="JB1">
            <v>0</v>
          </cell>
        </row>
      </sheetData>
      <sheetData sheetId="1526">
        <row r="1">
          <cell r="JB1">
            <v>0</v>
          </cell>
        </row>
      </sheetData>
      <sheetData sheetId="1527">
        <row r="1">
          <cell r="JB1">
            <v>0</v>
          </cell>
        </row>
      </sheetData>
      <sheetData sheetId="1528">
        <row r="1">
          <cell r="JB1">
            <v>0</v>
          </cell>
        </row>
      </sheetData>
      <sheetData sheetId="1529">
        <row r="1">
          <cell r="JB1">
            <v>0</v>
          </cell>
        </row>
      </sheetData>
      <sheetData sheetId="1530">
        <row r="1">
          <cell r="JB1">
            <v>0</v>
          </cell>
        </row>
      </sheetData>
      <sheetData sheetId="1531">
        <row r="1">
          <cell r="JB1">
            <v>0</v>
          </cell>
        </row>
      </sheetData>
      <sheetData sheetId="1532">
        <row r="1">
          <cell r="JB1">
            <v>0</v>
          </cell>
        </row>
      </sheetData>
      <sheetData sheetId="1533">
        <row r="1">
          <cell r="JB1">
            <v>0</v>
          </cell>
        </row>
      </sheetData>
      <sheetData sheetId="1534">
        <row r="1">
          <cell r="JB1">
            <v>0</v>
          </cell>
        </row>
      </sheetData>
      <sheetData sheetId="1535">
        <row r="1">
          <cell r="JB1">
            <v>0</v>
          </cell>
        </row>
      </sheetData>
      <sheetData sheetId="1536">
        <row r="1">
          <cell r="JB1">
            <v>0</v>
          </cell>
        </row>
      </sheetData>
      <sheetData sheetId="1537">
        <row r="1">
          <cell r="JB1">
            <v>0</v>
          </cell>
        </row>
      </sheetData>
      <sheetData sheetId="1538">
        <row r="1">
          <cell r="JB1">
            <v>0</v>
          </cell>
        </row>
      </sheetData>
      <sheetData sheetId="1539">
        <row r="1">
          <cell r="JB1">
            <v>0</v>
          </cell>
        </row>
      </sheetData>
      <sheetData sheetId="1540">
        <row r="1">
          <cell r="JB1">
            <v>0</v>
          </cell>
        </row>
      </sheetData>
      <sheetData sheetId="1541">
        <row r="1">
          <cell r="JB1">
            <v>0</v>
          </cell>
        </row>
      </sheetData>
      <sheetData sheetId="1542">
        <row r="1">
          <cell r="JB1">
            <v>0</v>
          </cell>
        </row>
      </sheetData>
      <sheetData sheetId="1543">
        <row r="1">
          <cell r="JB1">
            <v>0</v>
          </cell>
        </row>
      </sheetData>
      <sheetData sheetId="1544">
        <row r="1">
          <cell r="JB1">
            <v>0</v>
          </cell>
        </row>
      </sheetData>
      <sheetData sheetId="1545">
        <row r="1">
          <cell r="JB1">
            <v>0</v>
          </cell>
        </row>
      </sheetData>
      <sheetData sheetId="1546">
        <row r="1">
          <cell r="JB1">
            <v>0</v>
          </cell>
        </row>
      </sheetData>
      <sheetData sheetId="1547">
        <row r="1">
          <cell r="JB1">
            <v>0</v>
          </cell>
        </row>
      </sheetData>
      <sheetData sheetId="1548">
        <row r="1">
          <cell r="JB1">
            <v>0</v>
          </cell>
        </row>
      </sheetData>
      <sheetData sheetId="1549">
        <row r="1">
          <cell r="JB1">
            <v>0</v>
          </cell>
        </row>
      </sheetData>
      <sheetData sheetId="1550">
        <row r="1">
          <cell r="JB1">
            <v>0</v>
          </cell>
        </row>
      </sheetData>
      <sheetData sheetId="1551">
        <row r="1">
          <cell r="JB1">
            <v>0</v>
          </cell>
        </row>
      </sheetData>
      <sheetData sheetId="1552">
        <row r="1">
          <cell r="JB1">
            <v>0</v>
          </cell>
        </row>
      </sheetData>
      <sheetData sheetId="1553">
        <row r="1">
          <cell r="JB1">
            <v>0</v>
          </cell>
        </row>
      </sheetData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>
        <row r="1">
          <cell r="JB1">
            <v>0</v>
          </cell>
        </row>
      </sheetData>
      <sheetData sheetId="1579">
        <row r="1">
          <cell r="JB1">
            <v>0</v>
          </cell>
        </row>
      </sheetData>
      <sheetData sheetId="1580">
        <row r="1">
          <cell r="JB1">
            <v>0</v>
          </cell>
        </row>
      </sheetData>
      <sheetData sheetId="1581">
        <row r="1">
          <cell r="JB1">
            <v>0</v>
          </cell>
        </row>
      </sheetData>
      <sheetData sheetId="1582">
        <row r="1">
          <cell r="JB1">
            <v>0</v>
          </cell>
        </row>
      </sheetData>
      <sheetData sheetId="1583">
        <row r="1">
          <cell r="JB1">
            <v>0</v>
          </cell>
        </row>
      </sheetData>
      <sheetData sheetId="1584">
        <row r="1">
          <cell r="JB1">
            <v>0</v>
          </cell>
        </row>
      </sheetData>
      <sheetData sheetId="1585">
        <row r="1">
          <cell r="JB1">
            <v>0</v>
          </cell>
        </row>
      </sheetData>
      <sheetData sheetId="1586">
        <row r="1">
          <cell r="JB1">
            <v>0</v>
          </cell>
        </row>
      </sheetData>
      <sheetData sheetId="1587">
        <row r="1">
          <cell r="JB1">
            <v>0</v>
          </cell>
        </row>
      </sheetData>
      <sheetData sheetId="1588">
        <row r="1">
          <cell r="JB1">
            <v>0</v>
          </cell>
        </row>
      </sheetData>
      <sheetData sheetId="1589">
        <row r="1">
          <cell r="JB1">
            <v>0</v>
          </cell>
        </row>
      </sheetData>
      <sheetData sheetId="1590">
        <row r="1">
          <cell r="JB1">
            <v>0</v>
          </cell>
        </row>
      </sheetData>
      <sheetData sheetId="1591">
        <row r="1">
          <cell r="JB1">
            <v>0</v>
          </cell>
        </row>
      </sheetData>
      <sheetData sheetId="1592">
        <row r="1">
          <cell r="JB1">
            <v>0</v>
          </cell>
        </row>
      </sheetData>
      <sheetData sheetId="1593">
        <row r="1">
          <cell r="JB1">
            <v>0</v>
          </cell>
        </row>
      </sheetData>
      <sheetData sheetId="1594">
        <row r="1">
          <cell r="JB1">
            <v>0</v>
          </cell>
        </row>
      </sheetData>
      <sheetData sheetId="1595">
        <row r="1">
          <cell r="JB1">
            <v>0</v>
          </cell>
        </row>
      </sheetData>
      <sheetData sheetId="1596">
        <row r="1">
          <cell r="JB1">
            <v>0</v>
          </cell>
        </row>
      </sheetData>
      <sheetData sheetId="1597">
        <row r="1">
          <cell r="JB1">
            <v>0</v>
          </cell>
        </row>
      </sheetData>
      <sheetData sheetId="1598">
        <row r="1">
          <cell r="JB1">
            <v>0</v>
          </cell>
        </row>
      </sheetData>
      <sheetData sheetId="1599">
        <row r="1">
          <cell r="JB1">
            <v>0</v>
          </cell>
        </row>
      </sheetData>
      <sheetData sheetId="1600">
        <row r="1">
          <cell r="JB1">
            <v>0</v>
          </cell>
        </row>
      </sheetData>
      <sheetData sheetId="1601">
        <row r="1">
          <cell r="JB1">
            <v>0</v>
          </cell>
        </row>
      </sheetData>
      <sheetData sheetId="1602">
        <row r="1">
          <cell r="JB1">
            <v>0</v>
          </cell>
        </row>
      </sheetData>
      <sheetData sheetId="1603">
        <row r="1">
          <cell r="JB1">
            <v>0</v>
          </cell>
        </row>
      </sheetData>
      <sheetData sheetId="1604">
        <row r="1">
          <cell r="JB1">
            <v>0</v>
          </cell>
        </row>
      </sheetData>
      <sheetData sheetId="1605">
        <row r="1">
          <cell r="JB1">
            <v>0</v>
          </cell>
        </row>
      </sheetData>
      <sheetData sheetId="1606">
        <row r="1">
          <cell r="JB1">
            <v>0</v>
          </cell>
        </row>
      </sheetData>
      <sheetData sheetId="1607">
        <row r="1">
          <cell r="JB1">
            <v>0</v>
          </cell>
        </row>
      </sheetData>
      <sheetData sheetId="1608">
        <row r="1">
          <cell r="JB1">
            <v>0</v>
          </cell>
        </row>
      </sheetData>
      <sheetData sheetId="1609">
        <row r="1">
          <cell r="JB1">
            <v>0</v>
          </cell>
        </row>
      </sheetData>
      <sheetData sheetId="1610">
        <row r="1">
          <cell r="JB1">
            <v>0</v>
          </cell>
        </row>
      </sheetData>
      <sheetData sheetId="1611">
        <row r="1">
          <cell r="JB1">
            <v>0</v>
          </cell>
        </row>
      </sheetData>
      <sheetData sheetId="1612">
        <row r="1">
          <cell r="JB1">
            <v>0</v>
          </cell>
        </row>
      </sheetData>
      <sheetData sheetId="1613">
        <row r="1">
          <cell r="JB1">
            <v>0</v>
          </cell>
        </row>
      </sheetData>
      <sheetData sheetId="1614">
        <row r="1">
          <cell r="JB1">
            <v>0</v>
          </cell>
        </row>
      </sheetData>
      <sheetData sheetId="1615">
        <row r="1">
          <cell r="JB1">
            <v>0</v>
          </cell>
        </row>
      </sheetData>
      <sheetData sheetId="1616">
        <row r="1">
          <cell r="JB1">
            <v>0</v>
          </cell>
        </row>
      </sheetData>
      <sheetData sheetId="1617">
        <row r="1">
          <cell r="JB1">
            <v>0</v>
          </cell>
        </row>
      </sheetData>
      <sheetData sheetId="1618">
        <row r="1">
          <cell r="JB1">
            <v>0</v>
          </cell>
        </row>
      </sheetData>
      <sheetData sheetId="1619">
        <row r="1">
          <cell r="JB1">
            <v>0</v>
          </cell>
        </row>
      </sheetData>
      <sheetData sheetId="1620">
        <row r="1">
          <cell r="JB1">
            <v>0</v>
          </cell>
        </row>
      </sheetData>
      <sheetData sheetId="1621">
        <row r="1">
          <cell r="JB1">
            <v>0</v>
          </cell>
        </row>
      </sheetData>
      <sheetData sheetId="1622">
        <row r="1">
          <cell r="JB1">
            <v>0</v>
          </cell>
        </row>
      </sheetData>
      <sheetData sheetId="1623">
        <row r="1">
          <cell r="JB1">
            <v>0</v>
          </cell>
        </row>
      </sheetData>
      <sheetData sheetId="1624">
        <row r="1">
          <cell r="JB1">
            <v>0</v>
          </cell>
        </row>
      </sheetData>
      <sheetData sheetId="1625">
        <row r="1">
          <cell r="JB1">
            <v>0</v>
          </cell>
        </row>
      </sheetData>
      <sheetData sheetId="1626">
        <row r="1">
          <cell r="JB1">
            <v>0</v>
          </cell>
        </row>
      </sheetData>
      <sheetData sheetId="1627">
        <row r="1">
          <cell r="JB1">
            <v>0</v>
          </cell>
        </row>
      </sheetData>
      <sheetData sheetId="1628">
        <row r="1">
          <cell r="JB1">
            <v>0</v>
          </cell>
        </row>
      </sheetData>
      <sheetData sheetId="1629">
        <row r="1">
          <cell r="JB1">
            <v>0</v>
          </cell>
        </row>
      </sheetData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>
        <row r="1">
          <cell r="JB1">
            <v>0</v>
          </cell>
        </row>
      </sheetData>
      <sheetData sheetId="1644">
        <row r="1">
          <cell r="JB1">
            <v>0</v>
          </cell>
        </row>
      </sheetData>
      <sheetData sheetId="1645">
        <row r="1">
          <cell r="JB1">
            <v>0</v>
          </cell>
        </row>
      </sheetData>
      <sheetData sheetId="1646">
        <row r="1">
          <cell r="JB1">
            <v>0</v>
          </cell>
        </row>
      </sheetData>
      <sheetData sheetId="1647">
        <row r="1">
          <cell r="JB1">
            <v>0</v>
          </cell>
        </row>
      </sheetData>
      <sheetData sheetId="1648">
        <row r="1">
          <cell r="JB1">
            <v>0</v>
          </cell>
        </row>
      </sheetData>
      <sheetData sheetId="1649">
        <row r="1">
          <cell r="JB1">
            <v>0</v>
          </cell>
        </row>
      </sheetData>
      <sheetData sheetId="1650">
        <row r="1">
          <cell r="JB1">
            <v>0</v>
          </cell>
        </row>
      </sheetData>
      <sheetData sheetId="1651">
        <row r="1">
          <cell r="JB1">
            <v>0</v>
          </cell>
        </row>
      </sheetData>
      <sheetData sheetId="1652">
        <row r="1">
          <cell r="JB1">
            <v>0</v>
          </cell>
        </row>
      </sheetData>
      <sheetData sheetId="1653">
        <row r="1">
          <cell r="JB1">
            <v>0</v>
          </cell>
        </row>
      </sheetData>
      <sheetData sheetId="1654">
        <row r="1">
          <cell r="JB1">
            <v>0</v>
          </cell>
        </row>
      </sheetData>
      <sheetData sheetId="1655">
        <row r="1">
          <cell r="JB1">
            <v>0</v>
          </cell>
        </row>
      </sheetData>
      <sheetData sheetId="1656">
        <row r="1">
          <cell r="JB1">
            <v>0</v>
          </cell>
        </row>
      </sheetData>
      <sheetData sheetId="1657">
        <row r="1">
          <cell r="JB1">
            <v>0</v>
          </cell>
        </row>
      </sheetData>
      <sheetData sheetId="1658">
        <row r="1">
          <cell r="JB1">
            <v>0</v>
          </cell>
        </row>
      </sheetData>
      <sheetData sheetId="1659">
        <row r="1">
          <cell r="JB1">
            <v>0</v>
          </cell>
        </row>
      </sheetData>
      <sheetData sheetId="1660">
        <row r="1">
          <cell r="JB1">
            <v>0</v>
          </cell>
        </row>
      </sheetData>
      <sheetData sheetId="1661">
        <row r="1">
          <cell r="JB1">
            <v>0</v>
          </cell>
        </row>
      </sheetData>
      <sheetData sheetId="1662">
        <row r="1">
          <cell r="JB1">
            <v>0</v>
          </cell>
        </row>
      </sheetData>
      <sheetData sheetId="1663">
        <row r="1">
          <cell r="JB1">
            <v>0</v>
          </cell>
        </row>
      </sheetData>
      <sheetData sheetId="1664">
        <row r="1">
          <cell r="JB1">
            <v>0</v>
          </cell>
        </row>
      </sheetData>
      <sheetData sheetId="1665">
        <row r="1">
          <cell r="JB1">
            <v>0</v>
          </cell>
        </row>
      </sheetData>
      <sheetData sheetId="1666">
        <row r="1">
          <cell r="JB1">
            <v>0</v>
          </cell>
        </row>
      </sheetData>
      <sheetData sheetId="1667">
        <row r="1">
          <cell r="JB1">
            <v>0</v>
          </cell>
        </row>
      </sheetData>
      <sheetData sheetId="1668">
        <row r="1">
          <cell r="JB1">
            <v>0</v>
          </cell>
        </row>
      </sheetData>
      <sheetData sheetId="1669">
        <row r="1">
          <cell r="JB1">
            <v>0</v>
          </cell>
        </row>
      </sheetData>
      <sheetData sheetId="1670">
        <row r="1">
          <cell r="JB1">
            <v>0</v>
          </cell>
        </row>
      </sheetData>
      <sheetData sheetId="1671">
        <row r="1">
          <cell r="JB1">
            <v>0</v>
          </cell>
        </row>
      </sheetData>
      <sheetData sheetId="1672">
        <row r="1">
          <cell r="JB1">
            <v>0</v>
          </cell>
        </row>
      </sheetData>
      <sheetData sheetId="1673">
        <row r="1">
          <cell r="JB1">
            <v>0</v>
          </cell>
        </row>
      </sheetData>
      <sheetData sheetId="1674">
        <row r="1">
          <cell r="JB1">
            <v>0</v>
          </cell>
        </row>
      </sheetData>
      <sheetData sheetId="1675">
        <row r="1">
          <cell r="JB1">
            <v>0</v>
          </cell>
        </row>
      </sheetData>
      <sheetData sheetId="1676">
        <row r="1">
          <cell r="JB1">
            <v>0</v>
          </cell>
        </row>
      </sheetData>
      <sheetData sheetId="1677">
        <row r="1">
          <cell r="JB1">
            <v>0</v>
          </cell>
        </row>
      </sheetData>
      <sheetData sheetId="1678">
        <row r="1">
          <cell r="JB1">
            <v>0</v>
          </cell>
        </row>
      </sheetData>
      <sheetData sheetId="1679">
        <row r="1">
          <cell r="JB1">
            <v>0</v>
          </cell>
        </row>
      </sheetData>
      <sheetData sheetId="1680">
        <row r="1">
          <cell r="JB1">
            <v>0</v>
          </cell>
        </row>
      </sheetData>
      <sheetData sheetId="1681">
        <row r="1">
          <cell r="JB1">
            <v>0</v>
          </cell>
        </row>
      </sheetData>
      <sheetData sheetId="1682">
        <row r="1">
          <cell r="JB1">
            <v>0</v>
          </cell>
        </row>
      </sheetData>
      <sheetData sheetId="1683">
        <row r="1">
          <cell r="JB1">
            <v>0</v>
          </cell>
        </row>
      </sheetData>
      <sheetData sheetId="1684">
        <row r="1">
          <cell r="JB1">
            <v>0</v>
          </cell>
        </row>
      </sheetData>
      <sheetData sheetId="1685">
        <row r="1">
          <cell r="JB1">
            <v>0</v>
          </cell>
        </row>
      </sheetData>
      <sheetData sheetId="1686">
        <row r="1">
          <cell r="JB1">
            <v>0</v>
          </cell>
        </row>
      </sheetData>
      <sheetData sheetId="1687">
        <row r="1">
          <cell r="JB1">
            <v>0</v>
          </cell>
        </row>
      </sheetData>
      <sheetData sheetId="1688">
        <row r="1">
          <cell r="JB1">
            <v>0</v>
          </cell>
        </row>
      </sheetData>
      <sheetData sheetId="1689">
        <row r="1">
          <cell r="JB1">
            <v>0</v>
          </cell>
        </row>
      </sheetData>
      <sheetData sheetId="1690">
        <row r="1">
          <cell r="JB1">
            <v>0</v>
          </cell>
        </row>
      </sheetData>
      <sheetData sheetId="1691">
        <row r="1">
          <cell r="JB1">
            <v>0</v>
          </cell>
        </row>
      </sheetData>
      <sheetData sheetId="1692">
        <row r="1">
          <cell r="JB1">
            <v>0</v>
          </cell>
        </row>
      </sheetData>
      <sheetData sheetId="1693">
        <row r="1">
          <cell r="JB1">
            <v>0</v>
          </cell>
        </row>
      </sheetData>
      <sheetData sheetId="1694">
        <row r="1">
          <cell r="JB1">
            <v>0</v>
          </cell>
        </row>
      </sheetData>
      <sheetData sheetId="1695">
        <row r="1">
          <cell r="JB1">
            <v>0</v>
          </cell>
        </row>
      </sheetData>
      <sheetData sheetId="1696">
        <row r="1">
          <cell r="JB1">
            <v>0</v>
          </cell>
        </row>
      </sheetData>
      <sheetData sheetId="1697">
        <row r="1">
          <cell r="JB1">
            <v>0</v>
          </cell>
        </row>
      </sheetData>
      <sheetData sheetId="1698">
        <row r="1">
          <cell r="JB1">
            <v>0</v>
          </cell>
        </row>
      </sheetData>
      <sheetData sheetId="1699">
        <row r="1">
          <cell r="JB1">
            <v>0</v>
          </cell>
        </row>
      </sheetData>
      <sheetData sheetId="1700">
        <row r="1">
          <cell r="JB1">
            <v>0</v>
          </cell>
        </row>
      </sheetData>
      <sheetData sheetId="1701">
        <row r="1">
          <cell r="JB1">
            <v>0</v>
          </cell>
        </row>
      </sheetData>
      <sheetData sheetId="1702">
        <row r="1">
          <cell r="JB1">
            <v>0</v>
          </cell>
        </row>
      </sheetData>
      <sheetData sheetId="1703">
        <row r="1">
          <cell r="JB1">
            <v>0</v>
          </cell>
        </row>
      </sheetData>
      <sheetData sheetId="1704">
        <row r="1">
          <cell r="JB1">
            <v>0</v>
          </cell>
        </row>
      </sheetData>
      <sheetData sheetId="1705">
        <row r="1">
          <cell r="JB1">
            <v>0</v>
          </cell>
        </row>
      </sheetData>
      <sheetData sheetId="1706">
        <row r="1">
          <cell r="JB1">
            <v>0</v>
          </cell>
        </row>
      </sheetData>
      <sheetData sheetId="1707">
        <row r="1">
          <cell r="JB1">
            <v>0</v>
          </cell>
        </row>
      </sheetData>
      <sheetData sheetId="1708">
        <row r="1">
          <cell r="JB1">
            <v>0</v>
          </cell>
        </row>
      </sheetData>
      <sheetData sheetId="1709">
        <row r="1">
          <cell r="JB1">
            <v>0</v>
          </cell>
        </row>
      </sheetData>
      <sheetData sheetId="1710">
        <row r="1">
          <cell r="JB1">
            <v>0</v>
          </cell>
        </row>
      </sheetData>
      <sheetData sheetId="1711">
        <row r="1">
          <cell r="JB1">
            <v>0</v>
          </cell>
        </row>
      </sheetData>
      <sheetData sheetId="1712">
        <row r="1">
          <cell r="JB1">
            <v>0</v>
          </cell>
        </row>
      </sheetData>
      <sheetData sheetId="1713">
        <row r="1">
          <cell r="JB1">
            <v>0</v>
          </cell>
        </row>
      </sheetData>
      <sheetData sheetId="1714">
        <row r="1">
          <cell r="JB1">
            <v>0</v>
          </cell>
        </row>
      </sheetData>
      <sheetData sheetId="1715">
        <row r="1">
          <cell r="JB1">
            <v>0</v>
          </cell>
        </row>
      </sheetData>
      <sheetData sheetId="1716">
        <row r="1">
          <cell r="JB1">
            <v>0</v>
          </cell>
        </row>
      </sheetData>
      <sheetData sheetId="1717">
        <row r="1">
          <cell r="JB1">
            <v>0</v>
          </cell>
        </row>
      </sheetData>
      <sheetData sheetId="1718">
        <row r="1">
          <cell r="JB1">
            <v>0</v>
          </cell>
        </row>
      </sheetData>
      <sheetData sheetId="1719">
        <row r="1">
          <cell r="JB1">
            <v>0</v>
          </cell>
        </row>
      </sheetData>
      <sheetData sheetId="1720">
        <row r="1">
          <cell r="JB1">
            <v>0</v>
          </cell>
        </row>
      </sheetData>
      <sheetData sheetId="1721">
        <row r="1">
          <cell r="JB1">
            <v>0</v>
          </cell>
        </row>
      </sheetData>
      <sheetData sheetId="1722">
        <row r="1">
          <cell r="JB1">
            <v>0</v>
          </cell>
        </row>
      </sheetData>
      <sheetData sheetId="1723">
        <row r="1">
          <cell r="JB1">
            <v>0</v>
          </cell>
        </row>
      </sheetData>
      <sheetData sheetId="1724">
        <row r="1">
          <cell r="JB1">
            <v>0</v>
          </cell>
        </row>
      </sheetData>
      <sheetData sheetId="1725">
        <row r="1">
          <cell r="JB1">
            <v>0</v>
          </cell>
        </row>
      </sheetData>
      <sheetData sheetId="1726">
        <row r="1">
          <cell r="JB1">
            <v>0</v>
          </cell>
        </row>
      </sheetData>
      <sheetData sheetId="1727">
        <row r="1">
          <cell r="JB1">
            <v>0</v>
          </cell>
        </row>
      </sheetData>
      <sheetData sheetId="1728">
        <row r="1">
          <cell r="JB1">
            <v>0</v>
          </cell>
        </row>
      </sheetData>
      <sheetData sheetId="1729">
        <row r="1">
          <cell r="JB1">
            <v>0</v>
          </cell>
        </row>
      </sheetData>
      <sheetData sheetId="1730">
        <row r="1">
          <cell r="JB1">
            <v>0</v>
          </cell>
        </row>
      </sheetData>
      <sheetData sheetId="1731">
        <row r="1">
          <cell r="JB1">
            <v>0</v>
          </cell>
        </row>
      </sheetData>
      <sheetData sheetId="1732">
        <row r="1">
          <cell r="JB1">
            <v>0</v>
          </cell>
        </row>
      </sheetData>
      <sheetData sheetId="1733">
        <row r="1">
          <cell r="JB1">
            <v>0</v>
          </cell>
        </row>
      </sheetData>
      <sheetData sheetId="1734">
        <row r="1">
          <cell r="JB1">
            <v>0</v>
          </cell>
        </row>
      </sheetData>
      <sheetData sheetId="1735">
        <row r="1">
          <cell r="JB1">
            <v>0</v>
          </cell>
        </row>
      </sheetData>
      <sheetData sheetId="1736">
        <row r="1">
          <cell r="JB1">
            <v>0</v>
          </cell>
        </row>
      </sheetData>
      <sheetData sheetId="1737">
        <row r="1">
          <cell r="JB1">
            <v>0</v>
          </cell>
        </row>
      </sheetData>
      <sheetData sheetId="1738">
        <row r="1">
          <cell r="JB1">
            <v>0</v>
          </cell>
        </row>
      </sheetData>
      <sheetData sheetId="1739">
        <row r="1">
          <cell r="JB1">
            <v>0</v>
          </cell>
        </row>
      </sheetData>
      <sheetData sheetId="1740">
        <row r="1">
          <cell r="JB1">
            <v>0</v>
          </cell>
        </row>
      </sheetData>
      <sheetData sheetId="1741">
        <row r="1">
          <cell r="JB1">
            <v>0</v>
          </cell>
        </row>
      </sheetData>
      <sheetData sheetId="1742">
        <row r="1">
          <cell r="JB1">
            <v>0</v>
          </cell>
        </row>
      </sheetData>
      <sheetData sheetId="1743">
        <row r="1">
          <cell r="JB1">
            <v>0</v>
          </cell>
        </row>
      </sheetData>
      <sheetData sheetId="1744">
        <row r="1">
          <cell r="JB1">
            <v>0</v>
          </cell>
        </row>
      </sheetData>
      <sheetData sheetId="1745">
        <row r="1">
          <cell r="JB1">
            <v>0</v>
          </cell>
        </row>
      </sheetData>
      <sheetData sheetId="1746">
        <row r="1">
          <cell r="JB1">
            <v>0</v>
          </cell>
        </row>
      </sheetData>
      <sheetData sheetId="1747">
        <row r="1">
          <cell r="JB1">
            <v>0</v>
          </cell>
        </row>
      </sheetData>
      <sheetData sheetId="1748">
        <row r="1">
          <cell r="JB1">
            <v>0</v>
          </cell>
        </row>
      </sheetData>
      <sheetData sheetId="1749">
        <row r="1">
          <cell r="JB1">
            <v>0</v>
          </cell>
        </row>
      </sheetData>
      <sheetData sheetId="1750">
        <row r="1">
          <cell r="JB1">
            <v>0</v>
          </cell>
        </row>
      </sheetData>
      <sheetData sheetId="1751">
        <row r="1">
          <cell r="JB1">
            <v>0</v>
          </cell>
        </row>
      </sheetData>
      <sheetData sheetId="1752">
        <row r="1">
          <cell r="JB1">
            <v>0</v>
          </cell>
        </row>
      </sheetData>
      <sheetData sheetId="1753">
        <row r="1">
          <cell r="JB1">
            <v>0</v>
          </cell>
        </row>
      </sheetData>
      <sheetData sheetId="1754">
        <row r="1">
          <cell r="JB1">
            <v>0</v>
          </cell>
        </row>
      </sheetData>
      <sheetData sheetId="1755">
        <row r="1">
          <cell r="JB1">
            <v>0</v>
          </cell>
        </row>
      </sheetData>
      <sheetData sheetId="1756">
        <row r="1">
          <cell r="JB1">
            <v>0</v>
          </cell>
        </row>
      </sheetData>
      <sheetData sheetId="1757">
        <row r="1">
          <cell r="JB1">
            <v>0</v>
          </cell>
        </row>
      </sheetData>
      <sheetData sheetId="1758">
        <row r="1">
          <cell r="JB1">
            <v>0</v>
          </cell>
        </row>
      </sheetData>
      <sheetData sheetId="1759">
        <row r="1">
          <cell r="JB1">
            <v>0</v>
          </cell>
        </row>
      </sheetData>
      <sheetData sheetId="1760">
        <row r="1">
          <cell r="JB1">
            <v>0</v>
          </cell>
        </row>
      </sheetData>
      <sheetData sheetId="1761">
        <row r="1">
          <cell r="JB1">
            <v>0</v>
          </cell>
        </row>
      </sheetData>
      <sheetData sheetId="1762">
        <row r="1">
          <cell r="JB1">
            <v>0</v>
          </cell>
        </row>
      </sheetData>
      <sheetData sheetId="1763">
        <row r="1">
          <cell r="JB1">
            <v>0</v>
          </cell>
        </row>
      </sheetData>
      <sheetData sheetId="1764">
        <row r="1">
          <cell r="JB1">
            <v>0</v>
          </cell>
        </row>
      </sheetData>
      <sheetData sheetId="1765">
        <row r="1">
          <cell r="JB1">
            <v>0</v>
          </cell>
        </row>
      </sheetData>
      <sheetData sheetId="1766">
        <row r="1">
          <cell r="JB1">
            <v>0</v>
          </cell>
        </row>
      </sheetData>
      <sheetData sheetId="1767">
        <row r="1">
          <cell r="JB1">
            <v>0</v>
          </cell>
        </row>
      </sheetData>
      <sheetData sheetId="1768">
        <row r="1">
          <cell r="JB1">
            <v>0</v>
          </cell>
        </row>
      </sheetData>
      <sheetData sheetId="1769">
        <row r="1">
          <cell r="JB1">
            <v>0</v>
          </cell>
        </row>
      </sheetData>
      <sheetData sheetId="1770">
        <row r="1">
          <cell r="JB1">
            <v>0</v>
          </cell>
        </row>
      </sheetData>
      <sheetData sheetId="1771">
        <row r="1">
          <cell r="JB1">
            <v>0</v>
          </cell>
        </row>
      </sheetData>
      <sheetData sheetId="1772">
        <row r="1">
          <cell r="JB1">
            <v>0</v>
          </cell>
        </row>
      </sheetData>
      <sheetData sheetId="1773">
        <row r="1">
          <cell r="JB1">
            <v>0</v>
          </cell>
        </row>
      </sheetData>
      <sheetData sheetId="1774">
        <row r="1">
          <cell r="JB1">
            <v>0</v>
          </cell>
        </row>
      </sheetData>
      <sheetData sheetId="1775">
        <row r="1">
          <cell r="JB1">
            <v>0</v>
          </cell>
        </row>
      </sheetData>
      <sheetData sheetId="1776">
        <row r="1">
          <cell r="JB1">
            <v>0</v>
          </cell>
        </row>
      </sheetData>
      <sheetData sheetId="1777">
        <row r="1">
          <cell r="JB1">
            <v>0</v>
          </cell>
        </row>
      </sheetData>
      <sheetData sheetId="1778">
        <row r="1">
          <cell r="JB1">
            <v>0</v>
          </cell>
        </row>
      </sheetData>
      <sheetData sheetId="1779">
        <row r="1">
          <cell r="JB1">
            <v>0</v>
          </cell>
        </row>
      </sheetData>
      <sheetData sheetId="1780">
        <row r="1">
          <cell r="JB1">
            <v>0</v>
          </cell>
        </row>
      </sheetData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>
        <row r="1">
          <cell r="JB1">
            <v>0</v>
          </cell>
        </row>
      </sheetData>
      <sheetData sheetId="1836">
        <row r="1">
          <cell r="JB1">
            <v>0</v>
          </cell>
        </row>
      </sheetData>
      <sheetData sheetId="1837">
        <row r="1">
          <cell r="JB1">
            <v>0</v>
          </cell>
        </row>
      </sheetData>
      <sheetData sheetId="1838">
        <row r="1">
          <cell r="JB1">
            <v>0</v>
          </cell>
        </row>
      </sheetData>
      <sheetData sheetId="1839">
        <row r="1">
          <cell r="JB1">
            <v>0</v>
          </cell>
        </row>
      </sheetData>
      <sheetData sheetId="1840">
        <row r="1">
          <cell r="JB1">
            <v>0</v>
          </cell>
        </row>
      </sheetData>
      <sheetData sheetId="1841">
        <row r="1">
          <cell r="JB1">
            <v>0</v>
          </cell>
        </row>
      </sheetData>
      <sheetData sheetId="1842">
        <row r="1">
          <cell r="JB1">
            <v>0</v>
          </cell>
        </row>
      </sheetData>
      <sheetData sheetId="1843">
        <row r="1">
          <cell r="JB1">
            <v>0</v>
          </cell>
        </row>
      </sheetData>
      <sheetData sheetId="1844">
        <row r="1">
          <cell r="JB1">
            <v>0</v>
          </cell>
        </row>
      </sheetData>
      <sheetData sheetId="1845">
        <row r="1">
          <cell r="JB1">
            <v>0</v>
          </cell>
        </row>
      </sheetData>
      <sheetData sheetId="1846">
        <row r="1">
          <cell r="JB1">
            <v>0</v>
          </cell>
        </row>
      </sheetData>
      <sheetData sheetId="1847">
        <row r="1">
          <cell r="JB1">
            <v>0</v>
          </cell>
        </row>
      </sheetData>
      <sheetData sheetId="1848">
        <row r="1">
          <cell r="JB1">
            <v>0</v>
          </cell>
        </row>
      </sheetData>
      <sheetData sheetId="1849">
        <row r="1">
          <cell r="JB1">
            <v>0</v>
          </cell>
        </row>
      </sheetData>
      <sheetData sheetId="1850">
        <row r="1">
          <cell r="JB1">
            <v>0</v>
          </cell>
        </row>
      </sheetData>
      <sheetData sheetId="1851">
        <row r="1">
          <cell r="JB1">
            <v>0</v>
          </cell>
        </row>
      </sheetData>
      <sheetData sheetId="1852">
        <row r="1">
          <cell r="JB1">
            <v>0</v>
          </cell>
        </row>
      </sheetData>
      <sheetData sheetId="1853">
        <row r="1">
          <cell r="JB1">
            <v>0</v>
          </cell>
        </row>
      </sheetData>
      <sheetData sheetId="1854">
        <row r="1">
          <cell r="JB1">
            <v>0</v>
          </cell>
        </row>
      </sheetData>
      <sheetData sheetId="1855">
        <row r="1">
          <cell r="JB1">
            <v>0</v>
          </cell>
        </row>
      </sheetData>
      <sheetData sheetId="1856">
        <row r="1">
          <cell r="JB1">
            <v>0</v>
          </cell>
        </row>
      </sheetData>
      <sheetData sheetId="1857">
        <row r="1">
          <cell r="JB1">
            <v>0</v>
          </cell>
        </row>
      </sheetData>
      <sheetData sheetId="1858">
        <row r="1">
          <cell r="JB1">
            <v>0</v>
          </cell>
        </row>
      </sheetData>
      <sheetData sheetId="1859">
        <row r="1">
          <cell r="JB1">
            <v>0</v>
          </cell>
        </row>
      </sheetData>
      <sheetData sheetId="1860">
        <row r="1">
          <cell r="JB1">
            <v>0</v>
          </cell>
        </row>
      </sheetData>
      <sheetData sheetId="1861">
        <row r="1">
          <cell r="JB1">
            <v>0</v>
          </cell>
        </row>
      </sheetData>
      <sheetData sheetId="1862">
        <row r="1">
          <cell r="JB1">
            <v>0</v>
          </cell>
        </row>
      </sheetData>
      <sheetData sheetId="1863">
        <row r="1">
          <cell r="JB1">
            <v>0</v>
          </cell>
        </row>
      </sheetData>
      <sheetData sheetId="1864">
        <row r="1">
          <cell r="JB1">
            <v>0</v>
          </cell>
        </row>
      </sheetData>
      <sheetData sheetId="1865">
        <row r="1">
          <cell r="JB1">
            <v>0</v>
          </cell>
        </row>
      </sheetData>
      <sheetData sheetId="1866">
        <row r="1">
          <cell r="JB1">
            <v>0</v>
          </cell>
        </row>
      </sheetData>
      <sheetData sheetId="1867">
        <row r="1">
          <cell r="JB1">
            <v>0</v>
          </cell>
        </row>
      </sheetData>
      <sheetData sheetId="1868">
        <row r="1">
          <cell r="JB1">
            <v>0</v>
          </cell>
        </row>
      </sheetData>
      <sheetData sheetId="1869">
        <row r="1">
          <cell r="JB1">
            <v>0</v>
          </cell>
        </row>
      </sheetData>
      <sheetData sheetId="1870">
        <row r="1">
          <cell r="JB1">
            <v>0</v>
          </cell>
        </row>
      </sheetData>
      <sheetData sheetId="1871">
        <row r="1">
          <cell r="JB1">
            <v>0</v>
          </cell>
        </row>
      </sheetData>
      <sheetData sheetId="1872">
        <row r="1">
          <cell r="JB1">
            <v>0</v>
          </cell>
        </row>
      </sheetData>
      <sheetData sheetId="1873">
        <row r="1">
          <cell r="JB1">
            <v>0</v>
          </cell>
        </row>
      </sheetData>
      <sheetData sheetId="1874">
        <row r="1">
          <cell r="JB1">
            <v>0</v>
          </cell>
        </row>
      </sheetData>
      <sheetData sheetId="1875">
        <row r="1">
          <cell r="JB1">
            <v>0</v>
          </cell>
        </row>
      </sheetData>
      <sheetData sheetId="1876">
        <row r="1">
          <cell r="JB1">
            <v>0</v>
          </cell>
        </row>
      </sheetData>
      <sheetData sheetId="1877">
        <row r="1">
          <cell r="JB1">
            <v>0</v>
          </cell>
        </row>
      </sheetData>
      <sheetData sheetId="1878">
        <row r="1">
          <cell r="JB1">
            <v>0</v>
          </cell>
        </row>
      </sheetData>
      <sheetData sheetId="1879">
        <row r="1">
          <cell r="JB1">
            <v>0</v>
          </cell>
        </row>
      </sheetData>
      <sheetData sheetId="1880">
        <row r="1">
          <cell r="JB1">
            <v>0</v>
          </cell>
        </row>
      </sheetData>
      <sheetData sheetId="1881">
        <row r="1">
          <cell r="JB1">
            <v>0</v>
          </cell>
        </row>
      </sheetData>
      <sheetData sheetId="1882">
        <row r="1">
          <cell r="JB1">
            <v>0</v>
          </cell>
        </row>
      </sheetData>
      <sheetData sheetId="1883">
        <row r="1">
          <cell r="JB1">
            <v>0</v>
          </cell>
        </row>
      </sheetData>
      <sheetData sheetId="1884">
        <row r="1">
          <cell r="JB1">
            <v>0</v>
          </cell>
        </row>
      </sheetData>
      <sheetData sheetId="1885">
        <row r="1">
          <cell r="JB1">
            <v>0</v>
          </cell>
        </row>
      </sheetData>
      <sheetData sheetId="1886">
        <row r="1">
          <cell r="JB1">
            <v>0</v>
          </cell>
        </row>
      </sheetData>
      <sheetData sheetId="1887">
        <row r="1">
          <cell r="JB1">
            <v>0</v>
          </cell>
        </row>
      </sheetData>
      <sheetData sheetId="1888">
        <row r="1">
          <cell r="JB1">
            <v>0</v>
          </cell>
        </row>
      </sheetData>
      <sheetData sheetId="1889">
        <row r="1">
          <cell r="JB1">
            <v>0</v>
          </cell>
        </row>
      </sheetData>
      <sheetData sheetId="1890">
        <row r="1">
          <cell r="JB1">
            <v>0</v>
          </cell>
        </row>
      </sheetData>
      <sheetData sheetId="1891">
        <row r="1">
          <cell r="JB1">
            <v>0</v>
          </cell>
        </row>
      </sheetData>
      <sheetData sheetId="1892">
        <row r="1">
          <cell r="JB1">
            <v>0</v>
          </cell>
        </row>
      </sheetData>
      <sheetData sheetId="1893">
        <row r="1">
          <cell r="JB1">
            <v>0</v>
          </cell>
        </row>
      </sheetData>
      <sheetData sheetId="1894">
        <row r="1">
          <cell r="JB1">
            <v>0</v>
          </cell>
        </row>
      </sheetData>
      <sheetData sheetId="1895">
        <row r="1">
          <cell r="JB1">
            <v>0</v>
          </cell>
        </row>
      </sheetData>
      <sheetData sheetId="1896">
        <row r="1">
          <cell r="JB1">
            <v>0</v>
          </cell>
        </row>
      </sheetData>
      <sheetData sheetId="1897">
        <row r="1">
          <cell r="JB1">
            <v>0</v>
          </cell>
        </row>
      </sheetData>
      <sheetData sheetId="1898">
        <row r="1">
          <cell r="JB1">
            <v>0</v>
          </cell>
        </row>
      </sheetData>
      <sheetData sheetId="1899">
        <row r="1">
          <cell r="JB1">
            <v>0</v>
          </cell>
        </row>
      </sheetData>
      <sheetData sheetId="1900">
        <row r="1">
          <cell r="JB1">
            <v>0</v>
          </cell>
        </row>
      </sheetData>
      <sheetData sheetId="1901">
        <row r="1">
          <cell r="JB1">
            <v>0</v>
          </cell>
        </row>
      </sheetData>
      <sheetData sheetId="1902">
        <row r="1">
          <cell r="JB1">
            <v>0</v>
          </cell>
        </row>
      </sheetData>
      <sheetData sheetId="1903">
        <row r="1">
          <cell r="JB1">
            <v>0</v>
          </cell>
        </row>
      </sheetData>
      <sheetData sheetId="1904">
        <row r="1">
          <cell r="JB1">
            <v>0</v>
          </cell>
        </row>
      </sheetData>
      <sheetData sheetId="1905">
        <row r="1">
          <cell r="JB1">
            <v>0</v>
          </cell>
        </row>
      </sheetData>
      <sheetData sheetId="1906">
        <row r="1">
          <cell r="JB1">
            <v>0</v>
          </cell>
        </row>
      </sheetData>
      <sheetData sheetId="1907">
        <row r="1">
          <cell r="JB1">
            <v>0</v>
          </cell>
        </row>
      </sheetData>
      <sheetData sheetId="1908">
        <row r="1">
          <cell r="JB1">
            <v>0</v>
          </cell>
        </row>
      </sheetData>
      <sheetData sheetId="1909">
        <row r="1">
          <cell r="JB1">
            <v>0</v>
          </cell>
        </row>
      </sheetData>
      <sheetData sheetId="1910">
        <row r="1">
          <cell r="JB1">
            <v>0</v>
          </cell>
        </row>
      </sheetData>
      <sheetData sheetId="1911">
        <row r="1">
          <cell r="JB1">
            <v>0</v>
          </cell>
        </row>
      </sheetData>
      <sheetData sheetId="1912">
        <row r="1">
          <cell r="JB1">
            <v>0</v>
          </cell>
        </row>
      </sheetData>
      <sheetData sheetId="1913">
        <row r="1">
          <cell r="JB1">
            <v>0</v>
          </cell>
        </row>
      </sheetData>
      <sheetData sheetId="1914">
        <row r="1">
          <cell r="JB1">
            <v>0</v>
          </cell>
        </row>
      </sheetData>
      <sheetData sheetId="1915">
        <row r="1">
          <cell r="JB1">
            <v>0</v>
          </cell>
        </row>
      </sheetData>
      <sheetData sheetId="1916">
        <row r="1">
          <cell r="JB1">
            <v>0</v>
          </cell>
        </row>
      </sheetData>
      <sheetData sheetId="1917">
        <row r="1">
          <cell r="JB1">
            <v>0</v>
          </cell>
        </row>
      </sheetData>
      <sheetData sheetId="1918">
        <row r="1">
          <cell r="JB1">
            <v>0</v>
          </cell>
        </row>
      </sheetData>
      <sheetData sheetId="1919">
        <row r="1">
          <cell r="JB1">
            <v>0</v>
          </cell>
        </row>
      </sheetData>
      <sheetData sheetId="1920">
        <row r="1">
          <cell r="JB1">
            <v>0</v>
          </cell>
        </row>
      </sheetData>
      <sheetData sheetId="1921">
        <row r="1">
          <cell r="JB1">
            <v>0</v>
          </cell>
        </row>
      </sheetData>
      <sheetData sheetId="1922">
        <row r="1">
          <cell r="JB1">
            <v>0</v>
          </cell>
        </row>
      </sheetData>
      <sheetData sheetId="1923">
        <row r="1">
          <cell r="JB1">
            <v>0</v>
          </cell>
        </row>
      </sheetData>
      <sheetData sheetId="1924">
        <row r="1">
          <cell r="JB1">
            <v>0</v>
          </cell>
        </row>
      </sheetData>
      <sheetData sheetId="1925">
        <row r="1">
          <cell r="JB1">
            <v>0</v>
          </cell>
        </row>
      </sheetData>
      <sheetData sheetId="1926">
        <row r="1">
          <cell r="JB1">
            <v>0</v>
          </cell>
        </row>
      </sheetData>
      <sheetData sheetId="1927">
        <row r="1">
          <cell r="JB1">
            <v>0</v>
          </cell>
        </row>
      </sheetData>
      <sheetData sheetId="1928">
        <row r="1">
          <cell r="JB1">
            <v>0</v>
          </cell>
        </row>
      </sheetData>
      <sheetData sheetId="1929">
        <row r="1">
          <cell r="JB1">
            <v>0</v>
          </cell>
        </row>
      </sheetData>
      <sheetData sheetId="1930">
        <row r="1">
          <cell r="JB1">
            <v>0</v>
          </cell>
        </row>
      </sheetData>
      <sheetData sheetId="1931">
        <row r="1">
          <cell r="JB1">
            <v>0</v>
          </cell>
        </row>
      </sheetData>
      <sheetData sheetId="1932">
        <row r="1">
          <cell r="JB1">
            <v>0</v>
          </cell>
        </row>
      </sheetData>
      <sheetData sheetId="1933">
        <row r="1">
          <cell r="JB1">
            <v>0</v>
          </cell>
        </row>
      </sheetData>
      <sheetData sheetId="1934">
        <row r="1">
          <cell r="JB1">
            <v>0</v>
          </cell>
        </row>
      </sheetData>
      <sheetData sheetId="1935">
        <row r="1">
          <cell r="JB1">
            <v>0</v>
          </cell>
        </row>
      </sheetData>
      <sheetData sheetId="1936">
        <row r="1">
          <cell r="JB1">
            <v>0</v>
          </cell>
        </row>
      </sheetData>
      <sheetData sheetId="1937">
        <row r="1">
          <cell r="JB1">
            <v>0</v>
          </cell>
        </row>
      </sheetData>
      <sheetData sheetId="1938">
        <row r="1">
          <cell r="JB1">
            <v>0</v>
          </cell>
        </row>
      </sheetData>
      <sheetData sheetId="1939">
        <row r="1">
          <cell r="JB1">
            <v>0</v>
          </cell>
        </row>
      </sheetData>
      <sheetData sheetId="1940">
        <row r="1">
          <cell r="JB1">
            <v>0</v>
          </cell>
        </row>
      </sheetData>
      <sheetData sheetId="1941">
        <row r="1">
          <cell r="JB1">
            <v>0</v>
          </cell>
        </row>
      </sheetData>
      <sheetData sheetId="1942">
        <row r="1">
          <cell r="JB1">
            <v>0</v>
          </cell>
        </row>
      </sheetData>
      <sheetData sheetId="1943">
        <row r="1">
          <cell r="JB1">
            <v>0</v>
          </cell>
        </row>
      </sheetData>
      <sheetData sheetId="1944">
        <row r="1">
          <cell r="JB1">
            <v>0</v>
          </cell>
        </row>
      </sheetData>
      <sheetData sheetId="1945">
        <row r="1">
          <cell r="JB1">
            <v>0</v>
          </cell>
        </row>
      </sheetData>
      <sheetData sheetId="1946">
        <row r="1">
          <cell r="JB1">
            <v>0</v>
          </cell>
        </row>
      </sheetData>
      <sheetData sheetId="1947">
        <row r="1">
          <cell r="JB1">
            <v>0</v>
          </cell>
        </row>
      </sheetData>
      <sheetData sheetId="1948">
        <row r="1">
          <cell r="JB1">
            <v>0</v>
          </cell>
        </row>
      </sheetData>
      <sheetData sheetId="1949">
        <row r="1">
          <cell r="JB1">
            <v>0</v>
          </cell>
        </row>
      </sheetData>
      <sheetData sheetId="1950">
        <row r="1">
          <cell r="JB1">
            <v>0</v>
          </cell>
        </row>
      </sheetData>
      <sheetData sheetId="1951">
        <row r="1">
          <cell r="JB1">
            <v>0</v>
          </cell>
        </row>
      </sheetData>
      <sheetData sheetId="1952">
        <row r="1">
          <cell r="JB1">
            <v>0</v>
          </cell>
        </row>
      </sheetData>
      <sheetData sheetId="1953">
        <row r="1">
          <cell r="JB1">
            <v>0</v>
          </cell>
        </row>
      </sheetData>
      <sheetData sheetId="1954">
        <row r="1">
          <cell r="JB1">
            <v>0</v>
          </cell>
        </row>
      </sheetData>
      <sheetData sheetId="1955">
        <row r="1">
          <cell r="JB1">
            <v>0</v>
          </cell>
        </row>
      </sheetData>
      <sheetData sheetId="1956">
        <row r="1">
          <cell r="JB1">
            <v>0</v>
          </cell>
        </row>
      </sheetData>
      <sheetData sheetId="1957">
        <row r="1">
          <cell r="JB1">
            <v>0</v>
          </cell>
        </row>
      </sheetData>
      <sheetData sheetId="1958">
        <row r="1">
          <cell r="JB1">
            <v>0</v>
          </cell>
        </row>
      </sheetData>
      <sheetData sheetId="1959">
        <row r="1">
          <cell r="JB1">
            <v>0</v>
          </cell>
        </row>
      </sheetData>
      <sheetData sheetId="1960">
        <row r="1">
          <cell r="JB1">
            <v>0</v>
          </cell>
        </row>
      </sheetData>
      <sheetData sheetId="1961">
        <row r="1">
          <cell r="JB1">
            <v>0</v>
          </cell>
        </row>
      </sheetData>
      <sheetData sheetId="1962">
        <row r="1">
          <cell r="JB1">
            <v>0</v>
          </cell>
        </row>
      </sheetData>
      <sheetData sheetId="1963">
        <row r="1">
          <cell r="JB1">
            <v>0</v>
          </cell>
        </row>
      </sheetData>
      <sheetData sheetId="1964">
        <row r="1">
          <cell r="JB1">
            <v>0</v>
          </cell>
        </row>
      </sheetData>
      <sheetData sheetId="1965">
        <row r="1">
          <cell r="JB1">
            <v>0</v>
          </cell>
        </row>
      </sheetData>
      <sheetData sheetId="1966">
        <row r="1">
          <cell r="JB1">
            <v>0</v>
          </cell>
        </row>
      </sheetData>
      <sheetData sheetId="1967">
        <row r="1">
          <cell r="JB1">
            <v>0</v>
          </cell>
        </row>
      </sheetData>
      <sheetData sheetId="1968">
        <row r="1">
          <cell r="JB1">
            <v>0</v>
          </cell>
        </row>
      </sheetData>
      <sheetData sheetId="1969">
        <row r="1">
          <cell r="JB1">
            <v>0</v>
          </cell>
        </row>
      </sheetData>
      <sheetData sheetId="1970">
        <row r="1">
          <cell r="JB1">
            <v>0</v>
          </cell>
        </row>
      </sheetData>
      <sheetData sheetId="1971">
        <row r="1">
          <cell r="JB1">
            <v>0</v>
          </cell>
        </row>
      </sheetData>
      <sheetData sheetId="1972">
        <row r="1">
          <cell r="JB1">
            <v>0</v>
          </cell>
        </row>
      </sheetData>
      <sheetData sheetId="1973">
        <row r="1">
          <cell r="JB1">
            <v>0</v>
          </cell>
        </row>
      </sheetData>
      <sheetData sheetId="1974">
        <row r="1">
          <cell r="JB1">
            <v>0</v>
          </cell>
        </row>
      </sheetData>
      <sheetData sheetId="1975">
        <row r="1">
          <cell r="JB1">
            <v>0</v>
          </cell>
        </row>
      </sheetData>
      <sheetData sheetId="1976">
        <row r="1">
          <cell r="JB1">
            <v>0</v>
          </cell>
        </row>
      </sheetData>
      <sheetData sheetId="1977">
        <row r="1">
          <cell r="JB1">
            <v>0</v>
          </cell>
        </row>
      </sheetData>
      <sheetData sheetId="1978">
        <row r="1">
          <cell r="JB1">
            <v>0</v>
          </cell>
        </row>
      </sheetData>
      <sheetData sheetId="1979">
        <row r="1">
          <cell r="JB1">
            <v>0</v>
          </cell>
        </row>
      </sheetData>
      <sheetData sheetId="1980">
        <row r="1">
          <cell r="JB1">
            <v>0</v>
          </cell>
        </row>
      </sheetData>
      <sheetData sheetId="1981">
        <row r="1">
          <cell r="JB1">
            <v>0</v>
          </cell>
        </row>
      </sheetData>
      <sheetData sheetId="1982">
        <row r="1">
          <cell r="JB1">
            <v>0</v>
          </cell>
        </row>
      </sheetData>
      <sheetData sheetId="1983">
        <row r="1">
          <cell r="JB1">
            <v>0</v>
          </cell>
        </row>
      </sheetData>
      <sheetData sheetId="1984">
        <row r="1">
          <cell r="JB1">
            <v>0</v>
          </cell>
        </row>
      </sheetData>
      <sheetData sheetId="1985">
        <row r="1">
          <cell r="JB1">
            <v>0</v>
          </cell>
        </row>
      </sheetData>
      <sheetData sheetId="1986">
        <row r="1">
          <cell r="JB1">
            <v>0</v>
          </cell>
        </row>
      </sheetData>
      <sheetData sheetId="1987">
        <row r="1">
          <cell r="JB1">
            <v>0</v>
          </cell>
        </row>
      </sheetData>
      <sheetData sheetId="1988">
        <row r="1">
          <cell r="JB1">
            <v>0</v>
          </cell>
        </row>
      </sheetData>
      <sheetData sheetId="1989">
        <row r="1">
          <cell r="JB1">
            <v>0</v>
          </cell>
        </row>
      </sheetData>
      <sheetData sheetId="1990">
        <row r="1">
          <cell r="JB1">
            <v>0</v>
          </cell>
        </row>
      </sheetData>
      <sheetData sheetId="1991">
        <row r="1">
          <cell r="JB1">
            <v>0</v>
          </cell>
        </row>
      </sheetData>
      <sheetData sheetId="1992">
        <row r="1">
          <cell r="JB1">
            <v>0</v>
          </cell>
        </row>
      </sheetData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>
        <row r="1">
          <cell r="JB1">
            <v>0</v>
          </cell>
        </row>
      </sheetData>
      <sheetData sheetId="2034">
        <row r="1">
          <cell r="JB1">
            <v>0</v>
          </cell>
        </row>
      </sheetData>
      <sheetData sheetId="2035">
        <row r="1">
          <cell r="JB1">
            <v>0</v>
          </cell>
        </row>
      </sheetData>
      <sheetData sheetId="2036">
        <row r="1">
          <cell r="JB1">
            <v>0</v>
          </cell>
        </row>
      </sheetData>
      <sheetData sheetId="2037">
        <row r="1">
          <cell r="JB1">
            <v>0</v>
          </cell>
        </row>
      </sheetData>
      <sheetData sheetId="2038">
        <row r="1">
          <cell r="JB1">
            <v>0</v>
          </cell>
        </row>
      </sheetData>
      <sheetData sheetId="2039">
        <row r="1">
          <cell r="JB1">
            <v>0</v>
          </cell>
        </row>
      </sheetData>
      <sheetData sheetId="2040">
        <row r="1">
          <cell r="JB1">
            <v>0</v>
          </cell>
        </row>
      </sheetData>
      <sheetData sheetId="2041">
        <row r="1">
          <cell r="JB1">
            <v>0</v>
          </cell>
        </row>
      </sheetData>
      <sheetData sheetId="2042">
        <row r="1">
          <cell r="JB1">
            <v>0</v>
          </cell>
        </row>
      </sheetData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>
        <row r="1">
          <cell r="JB1">
            <v>0</v>
          </cell>
        </row>
      </sheetData>
      <sheetData sheetId="2416">
        <row r="1">
          <cell r="JB1">
            <v>0</v>
          </cell>
        </row>
      </sheetData>
      <sheetData sheetId="2417">
        <row r="1">
          <cell r="JB1">
            <v>0</v>
          </cell>
        </row>
      </sheetData>
      <sheetData sheetId="2418">
        <row r="1">
          <cell r="JB1">
            <v>0</v>
          </cell>
        </row>
      </sheetData>
      <sheetData sheetId="2419">
        <row r="1">
          <cell r="JB1">
            <v>0</v>
          </cell>
        </row>
      </sheetData>
      <sheetData sheetId="2420">
        <row r="1">
          <cell r="JB1">
            <v>0</v>
          </cell>
        </row>
      </sheetData>
      <sheetData sheetId="2421">
        <row r="1">
          <cell r="JB1">
            <v>0</v>
          </cell>
        </row>
      </sheetData>
      <sheetData sheetId="2422">
        <row r="1">
          <cell r="JB1">
            <v>0</v>
          </cell>
        </row>
      </sheetData>
      <sheetData sheetId="2423">
        <row r="1">
          <cell r="JB1">
            <v>0</v>
          </cell>
        </row>
      </sheetData>
      <sheetData sheetId="2424">
        <row r="1">
          <cell r="JB1">
            <v>0</v>
          </cell>
        </row>
      </sheetData>
      <sheetData sheetId="2425">
        <row r="1">
          <cell r="JB1">
            <v>0</v>
          </cell>
        </row>
      </sheetData>
      <sheetData sheetId="2426">
        <row r="1">
          <cell r="JB1">
            <v>0</v>
          </cell>
        </row>
      </sheetData>
      <sheetData sheetId="2427">
        <row r="1">
          <cell r="JB1">
            <v>0</v>
          </cell>
        </row>
      </sheetData>
      <sheetData sheetId="2428">
        <row r="1">
          <cell r="JB1">
            <v>0</v>
          </cell>
        </row>
      </sheetData>
      <sheetData sheetId="2429">
        <row r="1">
          <cell r="JB1">
            <v>0</v>
          </cell>
        </row>
      </sheetData>
      <sheetData sheetId="2430">
        <row r="1">
          <cell r="JB1">
            <v>0</v>
          </cell>
        </row>
      </sheetData>
      <sheetData sheetId="2431">
        <row r="1">
          <cell r="JB1">
            <v>0</v>
          </cell>
        </row>
      </sheetData>
      <sheetData sheetId="2432">
        <row r="1">
          <cell r="JB1">
            <v>0</v>
          </cell>
        </row>
      </sheetData>
      <sheetData sheetId="2433">
        <row r="1">
          <cell r="JB1">
            <v>0</v>
          </cell>
        </row>
      </sheetData>
      <sheetData sheetId="2434">
        <row r="1">
          <cell r="JB1">
            <v>0</v>
          </cell>
        </row>
      </sheetData>
      <sheetData sheetId="2435">
        <row r="1">
          <cell r="JB1">
            <v>0</v>
          </cell>
        </row>
      </sheetData>
      <sheetData sheetId="2436">
        <row r="1">
          <cell r="JB1">
            <v>0</v>
          </cell>
        </row>
      </sheetData>
      <sheetData sheetId="2437">
        <row r="1">
          <cell r="JB1">
            <v>0</v>
          </cell>
        </row>
      </sheetData>
      <sheetData sheetId="2438">
        <row r="1">
          <cell r="JB1">
            <v>0</v>
          </cell>
        </row>
      </sheetData>
      <sheetData sheetId="2439">
        <row r="1">
          <cell r="JB1">
            <v>0</v>
          </cell>
        </row>
      </sheetData>
      <sheetData sheetId="2440">
        <row r="1">
          <cell r="JB1">
            <v>0</v>
          </cell>
        </row>
      </sheetData>
      <sheetData sheetId="2441">
        <row r="1">
          <cell r="JB1">
            <v>0</v>
          </cell>
        </row>
      </sheetData>
      <sheetData sheetId="2442">
        <row r="1">
          <cell r="JB1">
            <v>0</v>
          </cell>
        </row>
      </sheetData>
      <sheetData sheetId="2443">
        <row r="1">
          <cell r="JB1">
            <v>0</v>
          </cell>
        </row>
      </sheetData>
      <sheetData sheetId="2444">
        <row r="1">
          <cell r="JB1">
            <v>0</v>
          </cell>
        </row>
      </sheetData>
      <sheetData sheetId="2445">
        <row r="1">
          <cell r="JB1">
            <v>0</v>
          </cell>
        </row>
      </sheetData>
      <sheetData sheetId="2446">
        <row r="1">
          <cell r="JB1">
            <v>0</v>
          </cell>
        </row>
      </sheetData>
      <sheetData sheetId="2447">
        <row r="1">
          <cell r="JB1">
            <v>0</v>
          </cell>
        </row>
      </sheetData>
      <sheetData sheetId="2448">
        <row r="1">
          <cell r="JB1">
            <v>0</v>
          </cell>
        </row>
      </sheetData>
      <sheetData sheetId="2449">
        <row r="1">
          <cell r="JB1">
            <v>0</v>
          </cell>
        </row>
      </sheetData>
      <sheetData sheetId="2450">
        <row r="1">
          <cell r="JB1">
            <v>0</v>
          </cell>
        </row>
      </sheetData>
      <sheetData sheetId="2451">
        <row r="1">
          <cell r="JB1">
            <v>0</v>
          </cell>
        </row>
      </sheetData>
      <sheetData sheetId="2452">
        <row r="1">
          <cell r="JB1">
            <v>0</v>
          </cell>
        </row>
      </sheetData>
      <sheetData sheetId="2453">
        <row r="1">
          <cell r="JB1">
            <v>0</v>
          </cell>
        </row>
      </sheetData>
      <sheetData sheetId="2454">
        <row r="1">
          <cell r="JB1">
            <v>0</v>
          </cell>
        </row>
      </sheetData>
      <sheetData sheetId="2455">
        <row r="1">
          <cell r="JB1">
            <v>0</v>
          </cell>
        </row>
      </sheetData>
      <sheetData sheetId="2456">
        <row r="1">
          <cell r="JB1">
            <v>0</v>
          </cell>
        </row>
      </sheetData>
      <sheetData sheetId="2457">
        <row r="1">
          <cell r="JB1">
            <v>0</v>
          </cell>
        </row>
      </sheetData>
      <sheetData sheetId="2458">
        <row r="1">
          <cell r="JB1">
            <v>0</v>
          </cell>
        </row>
      </sheetData>
      <sheetData sheetId="2459">
        <row r="1">
          <cell r="JB1">
            <v>0</v>
          </cell>
        </row>
      </sheetData>
      <sheetData sheetId="2460">
        <row r="1">
          <cell r="JB1">
            <v>0</v>
          </cell>
        </row>
      </sheetData>
      <sheetData sheetId="2461">
        <row r="1">
          <cell r="JB1">
            <v>0</v>
          </cell>
        </row>
      </sheetData>
      <sheetData sheetId="2462">
        <row r="1">
          <cell r="JB1">
            <v>0</v>
          </cell>
        </row>
      </sheetData>
      <sheetData sheetId="2463">
        <row r="1">
          <cell r="JB1">
            <v>0</v>
          </cell>
        </row>
      </sheetData>
      <sheetData sheetId="2464">
        <row r="1">
          <cell r="JB1">
            <v>0</v>
          </cell>
        </row>
      </sheetData>
      <sheetData sheetId="2465">
        <row r="1">
          <cell r="JB1">
            <v>0</v>
          </cell>
        </row>
      </sheetData>
      <sheetData sheetId="2466">
        <row r="1">
          <cell r="JB1">
            <v>0</v>
          </cell>
        </row>
      </sheetData>
      <sheetData sheetId="2467">
        <row r="1">
          <cell r="JB1">
            <v>0</v>
          </cell>
        </row>
      </sheetData>
      <sheetData sheetId="2468">
        <row r="1">
          <cell r="JB1">
            <v>0</v>
          </cell>
        </row>
      </sheetData>
      <sheetData sheetId="2469">
        <row r="1">
          <cell r="JB1">
            <v>0</v>
          </cell>
        </row>
      </sheetData>
      <sheetData sheetId="2470">
        <row r="1">
          <cell r="JB1">
            <v>0</v>
          </cell>
        </row>
      </sheetData>
      <sheetData sheetId="2471">
        <row r="1">
          <cell r="JB1">
            <v>0</v>
          </cell>
        </row>
      </sheetData>
      <sheetData sheetId="2472">
        <row r="1">
          <cell r="JB1">
            <v>0</v>
          </cell>
        </row>
      </sheetData>
      <sheetData sheetId="2473">
        <row r="1">
          <cell r="JB1">
            <v>0</v>
          </cell>
        </row>
      </sheetData>
      <sheetData sheetId="2474">
        <row r="1">
          <cell r="JB1">
            <v>0</v>
          </cell>
        </row>
      </sheetData>
      <sheetData sheetId="2475">
        <row r="1">
          <cell r="JB1">
            <v>0</v>
          </cell>
        </row>
      </sheetData>
      <sheetData sheetId="2476">
        <row r="1">
          <cell r="JB1">
            <v>0</v>
          </cell>
        </row>
      </sheetData>
      <sheetData sheetId="2477">
        <row r="1">
          <cell r="JB1">
            <v>0</v>
          </cell>
        </row>
      </sheetData>
      <sheetData sheetId="2478">
        <row r="1">
          <cell r="JB1">
            <v>0</v>
          </cell>
        </row>
      </sheetData>
      <sheetData sheetId="2479">
        <row r="1">
          <cell r="JB1">
            <v>0</v>
          </cell>
        </row>
      </sheetData>
      <sheetData sheetId="2480">
        <row r="1">
          <cell r="JB1">
            <v>0</v>
          </cell>
        </row>
      </sheetData>
      <sheetData sheetId="2481">
        <row r="1">
          <cell r="JB1">
            <v>0</v>
          </cell>
        </row>
      </sheetData>
      <sheetData sheetId="2482">
        <row r="1">
          <cell r="JB1">
            <v>0</v>
          </cell>
        </row>
      </sheetData>
      <sheetData sheetId="2483">
        <row r="1">
          <cell r="JB1">
            <v>0</v>
          </cell>
        </row>
      </sheetData>
      <sheetData sheetId="2484">
        <row r="1">
          <cell r="JB1">
            <v>0</v>
          </cell>
        </row>
      </sheetData>
      <sheetData sheetId="2485">
        <row r="1">
          <cell r="JB1">
            <v>0</v>
          </cell>
        </row>
      </sheetData>
      <sheetData sheetId="2486">
        <row r="1">
          <cell r="JB1">
            <v>0</v>
          </cell>
        </row>
      </sheetData>
      <sheetData sheetId="2487">
        <row r="1">
          <cell r="JB1">
            <v>0</v>
          </cell>
        </row>
      </sheetData>
      <sheetData sheetId="2488">
        <row r="1">
          <cell r="JB1">
            <v>0</v>
          </cell>
        </row>
      </sheetData>
      <sheetData sheetId="2489">
        <row r="1">
          <cell r="JB1">
            <v>0</v>
          </cell>
        </row>
      </sheetData>
      <sheetData sheetId="2490" refreshError="1"/>
      <sheetData sheetId="2491" refreshError="1"/>
      <sheetData sheetId="2492" refreshError="1"/>
      <sheetData sheetId="2493" refreshError="1"/>
      <sheetData sheetId="2494">
        <row r="1">
          <cell r="JB1">
            <v>0</v>
          </cell>
        </row>
      </sheetData>
      <sheetData sheetId="2495">
        <row r="1">
          <cell r="JB1">
            <v>0</v>
          </cell>
        </row>
      </sheetData>
      <sheetData sheetId="2496">
        <row r="1">
          <cell r="JB1">
            <v>0</v>
          </cell>
        </row>
      </sheetData>
      <sheetData sheetId="2497">
        <row r="1">
          <cell r="JB1">
            <v>0</v>
          </cell>
        </row>
      </sheetData>
      <sheetData sheetId="2498">
        <row r="1">
          <cell r="JB1">
            <v>0</v>
          </cell>
        </row>
      </sheetData>
      <sheetData sheetId="2499">
        <row r="1">
          <cell r="JB1">
            <v>0</v>
          </cell>
        </row>
      </sheetData>
      <sheetData sheetId="2500">
        <row r="1">
          <cell r="JB1">
            <v>0</v>
          </cell>
        </row>
      </sheetData>
      <sheetData sheetId="2501">
        <row r="1">
          <cell r="JB1">
            <v>0</v>
          </cell>
        </row>
      </sheetData>
      <sheetData sheetId="2502">
        <row r="1">
          <cell r="JB1">
            <v>0</v>
          </cell>
        </row>
      </sheetData>
      <sheetData sheetId="2503">
        <row r="1">
          <cell r="JB1">
            <v>0</v>
          </cell>
        </row>
      </sheetData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>
        <row r="1">
          <cell r="JB1">
            <v>0</v>
          </cell>
        </row>
      </sheetData>
      <sheetData sheetId="2708" refreshError="1"/>
      <sheetData sheetId="2709" refreshError="1"/>
      <sheetData sheetId="2710" refreshError="1"/>
      <sheetData sheetId="2711">
        <row r="1">
          <cell r="JB1">
            <v>0</v>
          </cell>
        </row>
      </sheetData>
      <sheetData sheetId="2712" refreshError="1"/>
      <sheetData sheetId="2713">
        <row r="1">
          <cell r="JB1">
            <v>0</v>
          </cell>
        </row>
      </sheetData>
      <sheetData sheetId="2714">
        <row r="1">
          <cell r="JB1">
            <v>0</v>
          </cell>
        </row>
      </sheetData>
      <sheetData sheetId="2715" refreshError="1"/>
      <sheetData sheetId="2716">
        <row r="1">
          <cell r="JB1">
            <v>0</v>
          </cell>
        </row>
      </sheetData>
      <sheetData sheetId="2717" refreshError="1"/>
      <sheetData sheetId="2718" refreshError="1"/>
      <sheetData sheetId="2719" refreshError="1"/>
      <sheetData sheetId="2720">
        <row r="1">
          <cell r="JB1">
            <v>0</v>
          </cell>
        </row>
      </sheetData>
      <sheetData sheetId="2721">
        <row r="1">
          <cell r="JB1">
            <v>0</v>
          </cell>
        </row>
      </sheetData>
      <sheetData sheetId="2722" refreshError="1"/>
      <sheetData sheetId="2723">
        <row r="1">
          <cell r="JB1">
            <v>0</v>
          </cell>
        </row>
      </sheetData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>
        <row r="1">
          <cell r="JB1">
            <v>0</v>
          </cell>
        </row>
      </sheetData>
      <sheetData sheetId="2762">
        <row r="1">
          <cell r="JB1">
            <v>0</v>
          </cell>
        </row>
      </sheetData>
      <sheetData sheetId="2763">
        <row r="1">
          <cell r="JB1">
            <v>0</v>
          </cell>
        </row>
      </sheetData>
      <sheetData sheetId="2764">
        <row r="1">
          <cell r="JB1">
            <v>0</v>
          </cell>
        </row>
      </sheetData>
      <sheetData sheetId="2765">
        <row r="1">
          <cell r="JB1">
            <v>0</v>
          </cell>
        </row>
      </sheetData>
      <sheetData sheetId="2766">
        <row r="1">
          <cell r="JB1">
            <v>0</v>
          </cell>
        </row>
      </sheetData>
      <sheetData sheetId="2767">
        <row r="1">
          <cell r="JB1">
            <v>0</v>
          </cell>
        </row>
      </sheetData>
      <sheetData sheetId="2768">
        <row r="1">
          <cell r="JB1">
            <v>0</v>
          </cell>
        </row>
      </sheetData>
      <sheetData sheetId="2769">
        <row r="1">
          <cell r="JB1">
            <v>0</v>
          </cell>
        </row>
      </sheetData>
      <sheetData sheetId="2770">
        <row r="1">
          <cell r="JB1">
            <v>0</v>
          </cell>
        </row>
      </sheetData>
      <sheetData sheetId="2771">
        <row r="1">
          <cell r="JB1">
            <v>0</v>
          </cell>
        </row>
      </sheetData>
      <sheetData sheetId="2772">
        <row r="1">
          <cell r="JB1">
            <v>0</v>
          </cell>
        </row>
      </sheetData>
      <sheetData sheetId="2773">
        <row r="1">
          <cell r="JB1">
            <v>0</v>
          </cell>
        </row>
      </sheetData>
      <sheetData sheetId="2774">
        <row r="1">
          <cell r="JB1">
            <v>0</v>
          </cell>
        </row>
      </sheetData>
      <sheetData sheetId="2775">
        <row r="1">
          <cell r="JB1">
            <v>0</v>
          </cell>
        </row>
      </sheetData>
      <sheetData sheetId="2776">
        <row r="1">
          <cell r="JB1">
            <v>0</v>
          </cell>
        </row>
      </sheetData>
      <sheetData sheetId="2777">
        <row r="1">
          <cell r="JB1">
            <v>0</v>
          </cell>
        </row>
      </sheetData>
      <sheetData sheetId="2778">
        <row r="1">
          <cell r="JB1">
            <v>0</v>
          </cell>
        </row>
      </sheetData>
      <sheetData sheetId="2779">
        <row r="1">
          <cell r="JB1">
            <v>0</v>
          </cell>
        </row>
      </sheetData>
      <sheetData sheetId="2780">
        <row r="1">
          <cell r="JB1">
            <v>0</v>
          </cell>
        </row>
      </sheetData>
      <sheetData sheetId="2781">
        <row r="1">
          <cell r="JB1">
            <v>0</v>
          </cell>
        </row>
      </sheetData>
      <sheetData sheetId="2782">
        <row r="1">
          <cell r="JB1">
            <v>0</v>
          </cell>
        </row>
      </sheetData>
      <sheetData sheetId="2783">
        <row r="1">
          <cell r="JB1">
            <v>0</v>
          </cell>
        </row>
      </sheetData>
      <sheetData sheetId="2784">
        <row r="1">
          <cell r="JB1">
            <v>0</v>
          </cell>
        </row>
      </sheetData>
      <sheetData sheetId="2785">
        <row r="1">
          <cell r="JB1">
            <v>0</v>
          </cell>
        </row>
      </sheetData>
      <sheetData sheetId="2786">
        <row r="1">
          <cell r="JB1">
            <v>0</v>
          </cell>
        </row>
      </sheetData>
      <sheetData sheetId="2787">
        <row r="1">
          <cell r="JB1">
            <v>0</v>
          </cell>
        </row>
      </sheetData>
      <sheetData sheetId="2788">
        <row r="1">
          <cell r="JB1">
            <v>0</v>
          </cell>
        </row>
      </sheetData>
      <sheetData sheetId="2789">
        <row r="1">
          <cell r="JB1">
            <v>0</v>
          </cell>
        </row>
      </sheetData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>
        <row r="1">
          <cell r="JB1">
            <v>0</v>
          </cell>
        </row>
      </sheetData>
      <sheetData sheetId="2797">
        <row r="1">
          <cell r="JB1">
            <v>0</v>
          </cell>
        </row>
      </sheetData>
      <sheetData sheetId="2798">
        <row r="1">
          <cell r="JB1">
            <v>0</v>
          </cell>
        </row>
      </sheetData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>
        <row r="1">
          <cell r="JB1">
            <v>0</v>
          </cell>
        </row>
      </sheetData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>
        <row r="1">
          <cell r="JB1">
            <v>0</v>
          </cell>
        </row>
      </sheetData>
      <sheetData sheetId="2940">
        <row r="1">
          <cell r="JB1">
            <v>0</v>
          </cell>
        </row>
      </sheetData>
      <sheetData sheetId="2941">
        <row r="1">
          <cell r="JB1">
            <v>0</v>
          </cell>
        </row>
      </sheetData>
      <sheetData sheetId="2942">
        <row r="1">
          <cell r="JB1">
            <v>0</v>
          </cell>
        </row>
      </sheetData>
      <sheetData sheetId="2943">
        <row r="1">
          <cell r="JB1">
            <v>0</v>
          </cell>
        </row>
      </sheetData>
      <sheetData sheetId="2944">
        <row r="1">
          <cell r="JB1">
            <v>0</v>
          </cell>
        </row>
      </sheetData>
      <sheetData sheetId="2945">
        <row r="1">
          <cell r="JB1">
            <v>0</v>
          </cell>
        </row>
      </sheetData>
      <sheetData sheetId="2946">
        <row r="1">
          <cell r="JB1">
            <v>0</v>
          </cell>
        </row>
      </sheetData>
      <sheetData sheetId="2947">
        <row r="1">
          <cell r="JB1">
            <v>0</v>
          </cell>
        </row>
      </sheetData>
      <sheetData sheetId="2948">
        <row r="1">
          <cell r="JB1">
            <v>0</v>
          </cell>
        </row>
      </sheetData>
      <sheetData sheetId="2949">
        <row r="1">
          <cell r="JB1">
            <v>0</v>
          </cell>
        </row>
      </sheetData>
      <sheetData sheetId="2950">
        <row r="1">
          <cell r="JB1">
            <v>0</v>
          </cell>
        </row>
      </sheetData>
      <sheetData sheetId="2951">
        <row r="1">
          <cell r="JB1">
            <v>0</v>
          </cell>
        </row>
      </sheetData>
      <sheetData sheetId="2952">
        <row r="1">
          <cell r="JB1">
            <v>0</v>
          </cell>
        </row>
      </sheetData>
      <sheetData sheetId="2953">
        <row r="1">
          <cell r="JB1">
            <v>0</v>
          </cell>
        </row>
      </sheetData>
      <sheetData sheetId="2954">
        <row r="1">
          <cell r="JB1">
            <v>0</v>
          </cell>
        </row>
      </sheetData>
      <sheetData sheetId="2955">
        <row r="1">
          <cell r="JB1">
            <v>0</v>
          </cell>
        </row>
      </sheetData>
      <sheetData sheetId="2956">
        <row r="1">
          <cell r="JB1">
            <v>0</v>
          </cell>
        </row>
      </sheetData>
      <sheetData sheetId="2957">
        <row r="1">
          <cell r="JB1">
            <v>0</v>
          </cell>
        </row>
      </sheetData>
      <sheetData sheetId="2958">
        <row r="1">
          <cell r="JB1">
            <v>0</v>
          </cell>
        </row>
      </sheetData>
      <sheetData sheetId="2959">
        <row r="1">
          <cell r="JB1">
            <v>0</v>
          </cell>
        </row>
      </sheetData>
      <sheetData sheetId="2960">
        <row r="1">
          <cell r="JB1">
            <v>0</v>
          </cell>
        </row>
      </sheetData>
      <sheetData sheetId="2961">
        <row r="1">
          <cell r="JB1">
            <v>0</v>
          </cell>
        </row>
      </sheetData>
      <sheetData sheetId="2962">
        <row r="1">
          <cell r="JB1">
            <v>0</v>
          </cell>
        </row>
      </sheetData>
      <sheetData sheetId="2963">
        <row r="1">
          <cell r="JB1">
            <v>0</v>
          </cell>
        </row>
      </sheetData>
      <sheetData sheetId="2964">
        <row r="1">
          <cell r="JB1">
            <v>0</v>
          </cell>
        </row>
      </sheetData>
      <sheetData sheetId="2965">
        <row r="1">
          <cell r="JB1">
            <v>0</v>
          </cell>
        </row>
      </sheetData>
      <sheetData sheetId="2966">
        <row r="1">
          <cell r="JB1">
            <v>0</v>
          </cell>
        </row>
      </sheetData>
      <sheetData sheetId="2967">
        <row r="1">
          <cell r="JB1">
            <v>0</v>
          </cell>
        </row>
      </sheetData>
      <sheetData sheetId="2968">
        <row r="1">
          <cell r="JB1">
            <v>0</v>
          </cell>
        </row>
      </sheetData>
      <sheetData sheetId="2969">
        <row r="1">
          <cell r="JB1">
            <v>0</v>
          </cell>
        </row>
      </sheetData>
      <sheetData sheetId="2970">
        <row r="1">
          <cell r="JB1">
            <v>0</v>
          </cell>
        </row>
      </sheetData>
      <sheetData sheetId="2971">
        <row r="1">
          <cell r="JB1">
            <v>0</v>
          </cell>
        </row>
      </sheetData>
      <sheetData sheetId="2972">
        <row r="1">
          <cell r="JB1">
            <v>0</v>
          </cell>
        </row>
      </sheetData>
      <sheetData sheetId="2973">
        <row r="1">
          <cell r="JB1">
            <v>0</v>
          </cell>
        </row>
      </sheetData>
      <sheetData sheetId="2974">
        <row r="1">
          <cell r="JB1">
            <v>0</v>
          </cell>
        </row>
      </sheetData>
      <sheetData sheetId="2975">
        <row r="1">
          <cell r="JB1">
            <v>0</v>
          </cell>
        </row>
      </sheetData>
      <sheetData sheetId="2976">
        <row r="1">
          <cell r="JB1">
            <v>0</v>
          </cell>
        </row>
      </sheetData>
      <sheetData sheetId="2977">
        <row r="1">
          <cell r="JB1">
            <v>0</v>
          </cell>
        </row>
      </sheetData>
      <sheetData sheetId="2978">
        <row r="1">
          <cell r="JB1">
            <v>0</v>
          </cell>
        </row>
      </sheetData>
      <sheetData sheetId="2979">
        <row r="1">
          <cell r="JB1">
            <v>0</v>
          </cell>
        </row>
      </sheetData>
      <sheetData sheetId="2980">
        <row r="1">
          <cell r="JB1">
            <v>0</v>
          </cell>
        </row>
      </sheetData>
      <sheetData sheetId="2981">
        <row r="1">
          <cell r="JB1">
            <v>0</v>
          </cell>
        </row>
      </sheetData>
      <sheetData sheetId="2982">
        <row r="1">
          <cell r="JB1">
            <v>0</v>
          </cell>
        </row>
      </sheetData>
      <sheetData sheetId="2983">
        <row r="1">
          <cell r="JB1">
            <v>0</v>
          </cell>
        </row>
      </sheetData>
      <sheetData sheetId="2984">
        <row r="1">
          <cell r="JB1">
            <v>0</v>
          </cell>
        </row>
      </sheetData>
      <sheetData sheetId="2985">
        <row r="1">
          <cell r="JB1">
            <v>0</v>
          </cell>
        </row>
      </sheetData>
      <sheetData sheetId="2986">
        <row r="1">
          <cell r="JB1">
            <v>0</v>
          </cell>
        </row>
      </sheetData>
      <sheetData sheetId="2987">
        <row r="1">
          <cell r="JB1">
            <v>0</v>
          </cell>
        </row>
      </sheetData>
      <sheetData sheetId="2988">
        <row r="1">
          <cell r="JB1">
            <v>0</v>
          </cell>
        </row>
      </sheetData>
      <sheetData sheetId="2989">
        <row r="1">
          <cell r="JB1">
            <v>0</v>
          </cell>
        </row>
      </sheetData>
      <sheetData sheetId="2990">
        <row r="1">
          <cell r="JB1">
            <v>0</v>
          </cell>
        </row>
      </sheetData>
      <sheetData sheetId="2991">
        <row r="1">
          <cell r="JB1">
            <v>0</v>
          </cell>
        </row>
      </sheetData>
      <sheetData sheetId="2992">
        <row r="1">
          <cell r="JB1">
            <v>0</v>
          </cell>
        </row>
      </sheetData>
      <sheetData sheetId="2993">
        <row r="1">
          <cell r="JB1">
            <v>0</v>
          </cell>
        </row>
      </sheetData>
      <sheetData sheetId="2994">
        <row r="1">
          <cell r="JB1">
            <v>0</v>
          </cell>
        </row>
      </sheetData>
      <sheetData sheetId="2995">
        <row r="1">
          <cell r="JB1">
            <v>0</v>
          </cell>
        </row>
      </sheetData>
      <sheetData sheetId="2996">
        <row r="1">
          <cell r="JB1">
            <v>0</v>
          </cell>
        </row>
      </sheetData>
      <sheetData sheetId="2997">
        <row r="1">
          <cell r="JB1">
            <v>0</v>
          </cell>
        </row>
      </sheetData>
      <sheetData sheetId="2998">
        <row r="1">
          <cell r="JB1">
            <v>0</v>
          </cell>
        </row>
      </sheetData>
      <sheetData sheetId="2999">
        <row r="1">
          <cell r="JB1">
            <v>0</v>
          </cell>
        </row>
      </sheetData>
      <sheetData sheetId="3000">
        <row r="1">
          <cell r="JB1">
            <v>0</v>
          </cell>
        </row>
      </sheetData>
      <sheetData sheetId="3001">
        <row r="1">
          <cell r="JB1">
            <v>0</v>
          </cell>
        </row>
      </sheetData>
      <sheetData sheetId="3002">
        <row r="1">
          <cell r="JB1">
            <v>0</v>
          </cell>
        </row>
      </sheetData>
      <sheetData sheetId="3003">
        <row r="1">
          <cell r="JB1">
            <v>0</v>
          </cell>
        </row>
      </sheetData>
      <sheetData sheetId="3004">
        <row r="1">
          <cell r="JB1">
            <v>0</v>
          </cell>
        </row>
      </sheetData>
      <sheetData sheetId="3005">
        <row r="1">
          <cell r="JB1">
            <v>0</v>
          </cell>
        </row>
      </sheetData>
      <sheetData sheetId="3006">
        <row r="1">
          <cell r="JB1">
            <v>0</v>
          </cell>
        </row>
      </sheetData>
      <sheetData sheetId="3007">
        <row r="1">
          <cell r="JB1">
            <v>0</v>
          </cell>
        </row>
      </sheetData>
      <sheetData sheetId="3008">
        <row r="1">
          <cell r="JB1">
            <v>0</v>
          </cell>
        </row>
      </sheetData>
      <sheetData sheetId="3009">
        <row r="1">
          <cell r="JB1">
            <v>0</v>
          </cell>
        </row>
      </sheetData>
      <sheetData sheetId="3010">
        <row r="1">
          <cell r="JB1">
            <v>0</v>
          </cell>
        </row>
      </sheetData>
      <sheetData sheetId="3011">
        <row r="1">
          <cell r="JB1">
            <v>0</v>
          </cell>
        </row>
      </sheetData>
      <sheetData sheetId="3012">
        <row r="1">
          <cell r="JB1">
            <v>0</v>
          </cell>
        </row>
      </sheetData>
      <sheetData sheetId="3013">
        <row r="1">
          <cell r="JB1">
            <v>0</v>
          </cell>
        </row>
      </sheetData>
      <sheetData sheetId="3014">
        <row r="1">
          <cell r="JB1">
            <v>0</v>
          </cell>
        </row>
      </sheetData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>
        <row r="1">
          <cell r="JB1">
            <v>0</v>
          </cell>
        </row>
      </sheetData>
      <sheetData sheetId="3097">
        <row r="1">
          <cell r="JB1">
            <v>0</v>
          </cell>
        </row>
      </sheetData>
      <sheetData sheetId="3098">
        <row r="1">
          <cell r="JB1">
            <v>0</v>
          </cell>
        </row>
      </sheetData>
      <sheetData sheetId="3099">
        <row r="1">
          <cell r="JB1">
            <v>0</v>
          </cell>
        </row>
      </sheetData>
      <sheetData sheetId="3100">
        <row r="1">
          <cell r="JB1">
            <v>0</v>
          </cell>
        </row>
      </sheetData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>
        <row r="1">
          <cell r="JB1">
            <v>0</v>
          </cell>
        </row>
      </sheetData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>
        <row r="1">
          <cell r="JB1">
            <v>0</v>
          </cell>
        </row>
      </sheetData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>
        <row r="1">
          <cell r="JB1">
            <v>0</v>
          </cell>
        </row>
      </sheetData>
      <sheetData sheetId="3156">
        <row r="1">
          <cell r="JB1">
            <v>0</v>
          </cell>
        </row>
      </sheetData>
      <sheetData sheetId="3157">
        <row r="1">
          <cell r="JB1">
            <v>0</v>
          </cell>
        </row>
      </sheetData>
      <sheetData sheetId="3158">
        <row r="1">
          <cell r="JB1">
            <v>0</v>
          </cell>
        </row>
      </sheetData>
      <sheetData sheetId="3159">
        <row r="1">
          <cell r="JB1">
            <v>0</v>
          </cell>
        </row>
      </sheetData>
      <sheetData sheetId="3160">
        <row r="1">
          <cell r="JB1">
            <v>0</v>
          </cell>
        </row>
      </sheetData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>
        <row r="1">
          <cell r="JB1">
            <v>0</v>
          </cell>
        </row>
      </sheetData>
      <sheetData sheetId="3200">
        <row r="1">
          <cell r="JB1">
            <v>0</v>
          </cell>
        </row>
      </sheetData>
      <sheetData sheetId="3201" refreshError="1"/>
      <sheetData sheetId="3202" refreshError="1"/>
      <sheetData sheetId="3203" refreshError="1"/>
      <sheetData sheetId="3204">
        <row r="1">
          <cell r="JB1">
            <v>0</v>
          </cell>
        </row>
      </sheetData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>
        <row r="1">
          <cell r="JB1">
            <v>0</v>
          </cell>
        </row>
      </sheetData>
      <sheetData sheetId="3238">
        <row r="1">
          <cell r="JB1">
            <v>0</v>
          </cell>
        </row>
      </sheetData>
      <sheetData sheetId="3239">
        <row r="1">
          <cell r="JB1">
            <v>0</v>
          </cell>
        </row>
      </sheetData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>
        <row r="1">
          <cell r="JB1">
            <v>0</v>
          </cell>
        </row>
      </sheetData>
      <sheetData sheetId="3372">
        <row r="1">
          <cell r="JB1">
            <v>0</v>
          </cell>
        </row>
      </sheetData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>
        <row r="1">
          <cell r="JB1">
            <v>0</v>
          </cell>
        </row>
      </sheetData>
      <sheetData sheetId="3395">
        <row r="1">
          <cell r="JB1">
            <v>0</v>
          </cell>
        </row>
      </sheetData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>
        <row r="1">
          <cell r="JB1">
            <v>0</v>
          </cell>
        </row>
      </sheetData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>
        <row r="1">
          <cell r="JB1">
            <v>0</v>
          </cell>
        </row>
      </sheetData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>
        <row r="1">
          <cell r="JB1">
            <v>0</v>
          </cell>
        </row>
      </sheetData>
      <sheetData sheetId="3538">
        <row r="1">
          <cell r="JB1">
            <v>0</v>
          </cell>
        </row>
      </sheetData>
      <sheetData sheetId="3539">
        <row r="1">
          <cell r="JB1">
            <v>0</v>
          </cell>
        </row>
      </sheetData>
      <sheetData sheetId="3540">
        <row r="1">
          <cell r="JB1">
            <v>0</v>
          </cell>
        </row>
      </sheetData>
      <sheetData sheetId="3541">
        <row r="1">
          <cell r="JB1">
            <v>0</v>
          </cell>
        </row>
      </sheetData>
      <sheetData sheetId="3542">
        <row r="1">
          <cell r="JB1">
            <v>0</v>
          </cell>
        </row>
      </sheetData>
      <sheetData sheetId="3543">
        <row r="1">
          <cell r="JB1">
            <v>0</v>
          </cell>
        </row>
      </sheetData>
      <sheetData sheetId="3544">
        <row r="1">
          <cell r="JB1">
            <v>0</v>
          </cell>
        </row>
      </sheetData>
      <sheetData sheetId="3545">
        <row r="1">
          <cell r="JB1">
            <v>0</v>
          </cell>
        </row>
      </sheetData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>
        <row r="1">
          <cell r="JB1">
            <v>0</v>
          </cell>
        </row>
      </sheetData>
      <sheetData sheetId="3561">
        <row r="1">
          <cell r="JB1">
            <v>0</v>
          </cell>
        </row>
      </sheetData>
      <sheetData sheetId="3562">
        <row r="1">
          <cell r="JB1">
            <v>0</v>
          </cell>
        </row>
      </sheetData>
      <sheetData sheetId="3563">
        <row r="1">
          <cell r="JB1">
            <v>0</v>
          </cell>
        </row>
      </sheetData>
      <sheetData sheetId="3564">
        <row r="1">
          <cell r="JB1">
            <v>0</v>
          </cell>
        </row>
      </sheetData>
      <sheetData sheetId="3565">
        <row r="1">
          <cell r="JB1">
            <v>0</v>
          </cell>
        </row>
      </sheetData>
      <sheetData sheetId="3566">
        <row r="1">
          <cell r="JB1">
            <v>0</v>
          </cell>
        </row>
      </sheetData>
      <sheetData sheetId="3567">
        <row r="1">
          <cell r="JB1">
            <v>0</v>
          </cell>
        </row>
      </sheetData>
      <sheetData sheetId="3568">
        <row r="1">
          <cell r="JB1">
            <v>0</v>
          </cell>
        </row>
      </sheetData>
      <sheetData sheetId="3569">
        <row r="1">
          <cell r="JB1">
            <v>0</v>
          </cell>
        </row>
      </sheetData>
      <sheetData sheetId="3570">
        <row r="1">
          <cell r="JB1">
            <v>0</v>
          </cell>
        </row>
      </sheetData>
      <sheetData sheetId="3571">
        <row r="1">
          <cell r="JB1">
            <v>0</v>
          </cell>
        </row>
      </sheetData>
      <sheetData sheetId="3572">
        <row r="1">
          <cell r="JB1">
            <v>0</v>
          </cell>
        </row>
      </sheetData>
      <sheetData sheetId="3573">
        <row r="1">
          <cell r="JB1">
            <v>0</v>
          </cell>
        </row>
      </sheetData>
      <sheetData sheetId="3574">
        <row r="1">
          <cell r="JB1">
            <v>0</v>
          </cell>
        </row>
      </sheetData>
      <sheetData sheetId="3575">
        <row r="1">
          <cell r="JB1">
            <v>0</v>
          </cell>
        </row>
      </sheetData>
      <sheetData sheetId="3576">
        <row r="1">
          <cell r="JB1">
            <v>0</v>
          </cell>
        </row>
      </sheetData>
      <sheetData sheetId="3577">
        <row r="1">
          <cell r="JB1">
            <v>0</v>
          </cell>
        </row>
      </sheetData>
      <sheetData sheetId="3578">
        <row r="1">
          <cell r="JB1">
            <v>0</v>
          </cell>
        </row>
      </sheetData>
      <sheetData sheetId="3579">
        <row r="1">
          <cell r="JB1">
            <v>0</v>
          </cell>
        </row>
      </sheetData>
      <sheetData sheetId="3580">
        <row r="1">
          <cell r="JB1">
            <v>0</v>
          </cell>
        </row>
      </sheetData>
      <sheetData sheetId="3581">
        <row r="1">
          <cell r="JB1">
            <v>0</v>
          </cell>
        </row>
      </sheetData>
      <sheetData sheetId="3582">
        <row r="1">
          <cell r="JB1">
            <v>0</v>
          </cell>
        </row>
      </sheetData>
      <sheetData sheetId="3583">
        <row r="1">
          <cell r="JB1">
            <v>0</v>
          </cell>
        </row>
      </sheetData>
      <sheetData sheetId="3584">
        <row r="1">
          <cell r="JB1">
            <v>0</v>
          </cell>
        </row>
      </sheetData>
      <sheetData sheetId="3585">
        <row r="1">
          <cell r="JB1">
            <v>0</v>
          </cell>
        </row>
      </sheetData>
      <sheetData sheetId="3586">
        <row r="1">
          <cell r="JB1">
            <v>0</v>
          </cell>
        </row>
      </sheetData>
      <sheetData sheetId="3587">
        <row r="1">
          <cell r="JB1">
            <v>0</v>
          </cell>
        </row>
      </sheetData>
      <sheetData sheetId="3588">
        <row r="1">
          <cell r="JB1">
            <v>0</v>
          </cell>
        </row>
      </sheetData>
      <sheetData sheetId="3589">
        <row r="1">
          <cell r="JB1">
            <v>0</v>
          </cell>
        </row>
      </sheetData>
      <sheetData sheetId="3590">
        <row r="1">
          <cell r="JB1">
            <v>0</v>
          </cell>
        </row>
      </sheetData>
      <sheetData sheetId="3591">
        <row r="1">
          <cell r="JB1">
            <v>0</v>
          </cell>
        </row>
      </sheetData>
      <sheetData sheetId="3592">
        <row r="1">
          <cell r="JB1">
            <v>0</v>
          </cell>
        </row>
      </sheetData>
      <sheetData sheetId="3593">
        <row r="1">
          <cell r="JB1">
            <v>0</v>
          </cell>
        </row>
      </sheetData>
      <sheetData sheetId="3594">
        <row r="1">
          <cell r="JB1">
            <v>0</v>
          </cell>
        </row>
      </sheetData>
      <sheetData sheetId="3595">
        <row r="1">
          <cell r="JB1">
            <v>0</v>
          </cell>
        </row>
      </sheetData>
      <sheetData sheetId="3596">
        <row r="1">
          <cell r="JB1">
            <v>0</v>
          </cell>
        </row>
      </sheetData>
      <sheetData sheetId="3597">
        <row r="1">
          <cell r="JB1">
            <v>0</v>
          </cell>
        </row>
      </sheetData>
      <sheetData sheetId="3598">
        <row r="1">
          <cell r="JB1">
            <v>0</v>
          </cell>
        </row>
      </sheetData>
      <sheetData sheetId="3599">
        <row r="1">
          <cell r="JB1">
            <v>0</v>
          </cell>
        </row>
      </sheetData>
      <sheetData sheetId="3600">
        <row r="1">
          <cell r="JB1">
            <v>0</v>
          </cell>
        </row>
      </sheetData>
      <sheetData sheetId="3601">
        <row r="1">
          <cell r="JB1">
            <v>0</v>
          </cell>
        </row>
      </sheetData>
      <sheetData sheetId="3602">
        <row r="1">
          <cell r="JB1">
            <v>0</v>
          </cell>
        </row>
      </sheetData>
      <sheetData sheetId="3603">
        <row r="1">
          <cell r="JB1">
            <v>0</v>
          </cell>
        </row>
      </sheetData>
      <sheetData sheetId="3604">
        <row r="1">
          <cell r="JB1">
            <v>0</v>
          </cell>
        </row>
      </sheetData>
      <sheetData sheetId="3605">
        <row r="1">
          <cell r="JB1">
            <v>0</v>
          </cell>
        </row>
      </sheetData>
      <sheetData sheetId="3606">
        <row r="1">
          <cell r="JB1">
            <v>0</v>
          </cell>
        </row>
      </sheetData>
      <sheetData sheetId="3607">
        <row r="1">
          <cell r="JB1">
            <v>0</v>
          </cell>
        </row>
      </sheetData>
      <sheetData sheetId="3608">
        <row r="1">
          <cell r="JB1">
            <v>0</v>
          </cell>
        </row>
      </sheetData>
      <sheetData sheetId="3609">
        <row r="1">
          <cell r="JB1">
            <v>0</v>
          </cell>
        </row>
      </sheetData>
      <sheetData sheetId="3610">
        <row r="1">
          <cell r="JB1">
            <v>0</v>
          </cell>
        </row>
      </sheetData>
      <sheetData sheetId="3611">
        <row r="1">
          <cell r="JB1">
            <v>0</v>
          </cell>
        </row>
      </sheetData>
      <sheetData sheetId="3612">
        <row r="1">
          <cell r="JB1">
            <v>0</v>
          </cell>
        </row>
      </sheetData>
      <sheetData sheetId="3613">
        <row r="1">
          <cell r="JB1">
            <v>0</v>
          </cell>
        </row>
      </sheetData>
      <sheetData sheetId="3614">
        <row r="1">
          <cell r="JB1">
            <v>0</v>
          </cell>
        </row>
      </sheetData>
      <sheetData sheetId="3615">
        <row r="1">
          <cell r="JB1">
            <v>0</v>
          </cell>
        </row>
      </sheetData>
      <sheetData sheetId="3616">
        <row r="1">
          <cell r="JB1">
            <v>0</v>
          </cell>
        </row>
      </sheetData>
      <sheetData sheetId="3617">
        <row r="1">
          <cell r="JB1">
            <v>0</v>
          </cell>
        </row>
      </sheetData>
      <sheetData sheetId="3618">
        <row r="1">
          <cell r="JB1">
            <v>0</v>
          </cell>
        </row>
      </sheetData>
      <sheetData sheetId="3619">
        <row r="1">
          <cell r="JB1">
            <v>0</v>
          </cell>
        </row>
      </sheetData>
      <sheetData sheetId="3620">
        <row r="1">
          <cell r="JB1">
            <v>0</v>
          </cell>
        </row>
      </sheetData>
      <sheetData sheetId="3621">
        <row r="1">
          <cell r="JB1">
            <v>0</v>
          </cell>
        </row>
      </sheetData>
      <sheetData sheetId="3622">
        <row r="1">
          <cell r="JB1">
            <v>0</v>
          </cell>
        </row>
      </sheetData>
      <sheetData sheetId="3623">
        <row r="1">
          <cell r="JB1">
            <v>0</v>
          </cell>
        </row>
      </sheetData>
      <sheetData sheetId="3624">
        <row r="1">
          <cell r="JB1">
            <v>0</v>
          </cell>
        </row>
      </sheetData>
      <sheetData sheetId="3625">
        <row r="1">
          <cell r="JB1">
            <v>0</v>
          </cell>
        </row>
      </sheetData>
      <sheetData sheetId="3626">
        <row r="1">
          <cell r="JB1">
            <v>0</v>
          </cell>
        </row>
      </sheetData>
      <sheetData sheetId="3627">
        <row r="1">
          <cell r="JB1">
            <v>0</v>
          </cell>
        </row>
      </sheetData>
      <sheetData sheetId="3628">
        <row r="1">
          <cell r="JB1">
            <v>0</v>
          </cell>
        </row>
      </sheetData>
      <sheetData sheetId="3629">
        <row r="1">
          <cell r="JB1">
            <v>0</v>
          </cell>
        </row>
      </sheetData>
      <sheetData sheetId="3630">
        <row r="1">
          <cell r="JB1">
            <v>0</v>
          </cell>
        </row>
      </sheetData>
      <sheetData sheetId="3631">
        <row r="1">
          <cell r="JB1">
            <v>0</v>
          </cell>
        </row>
      </sheetData>
      <sheetData sheetId="3632">
        <row r="1">
          <cell r="JB1">
            <v>0</v>
          </cell>
        </row>
      </sheetData>
      <sheetData sheetId="3633">
        <row r="1">
          <cell r="JB1">
            <v>0</v>
          </cell>
        </row>
      </sheetData>
      <sheetData sheetId="3634">
        <row r="1">
          <cell r="JB1">
            <v>0</v>
          </cell>
        </row>
      </sheetData>
      <sheetData sheetId="3635">
        <row r="1">
          <cell r="JB1">
            <v>0</v>
          </cell>
        </row>
      </sheetData>
      <sheetData sheetId="3636">
        <row r="1">
          <cell r="JB1">
            <v>0</v>
          </cell>
        </row>
      </sheetData>
      <sheetData sheetId="3637">
        <row r="1">
          <cell r="JB1">
            <v>0</v>
          </cell>
        </row>
      </sheetData>
      <sheetData sheetId="3638">
        <row r="1">
          <cell r="JB1">
            <v>0</v>
          </cell>
        </row>
      </sheetData>
      <sheetData sheetId="3639">
        <row r="1">
          <cell r="JB1">
            <v>0</v>
          </cell>
        </row>
      </sheetData>
      <sheetData sheetId="3640">
        <row r="1">
          <cell r="JB1">
            <v>0</v>
          </cell>
        </row>
      </sheetData>
      <sheetData sheetId="3641">
        <row r="1">
          <cell r="JB1">
            <v>0</v>
          </cell>
        </row>
      </sheetData>
      <sheetData sheetId="3642">
        <row r="1">
          <cell r="JB1">
            <v>0</v>
          </cell>
        </row>
      </sheetData>
      <sheetData sheetId="3643">
        <row r="1">
          <cell r="JB1">
            <v>0</v>
          </cell>
        </row>
      </sheetData>
      <sheetData sheetId="3644">
        <row r="1">
          <cell r="JB1">
            <v>0</v>
          </cell>
        </row>
      </sheetData>
      <sheetData sheetId="3645">
        <row r="1">
          <cell r="JB1">
            <v>0</v>
          </cell>
        </row>
      </sheetData>
      <sheetData sheetId="3646">
        <row r="1">
          <cell r="JB1">
            <v>0</v>
          </cell>
        </row>
      </sheetData>
      <sheetData sheetId="3647">
        <row r="1">
          <cell r="JB1">
            <v>0</v>
          </cell>
        </row>
      </sheetData>
      <sheetData sheetId="3648">
        <row r="1">
          <cell r="JB1">
            <v>0</v>
          </cell>
        </row>
      </sheetData>
      <sheetData sheetId="3649">
        <row r="1">
          <cell r="JB1">
            <v>0</v>
          </cell>
        </row>
      </sheetData>
      <sheetData sheetId="3650">
        <row r="1">
          <cell r="JB1">
            <v>0</v>
          </cell>
        </row>
      </sheetData>
      <sheetData sheetId="3651">
        <row r="1">
          <cell r="JB1">
            <v>0</v>
          </cell>
        </row>
      </sheetData>
      <sheetData sheetId="3652">
        <row r="1">
          <cell r="JB1">
            <v>0</v>
          </cell>
        </row>
      </sheetData>
      <sheetData sheetId="3653">
        <row r="1">
          <cell r="JB1">
            <v>0</v>
          </cell>
        </row>
      </sheetData>
      <sheetData sheetId="3654">
        <row r="1">
          <cell r="JB1">
            <v>0</v>
          </cell>
        </row>
      </sheetData>
      <sheetData sheetId="3655">
        <row r="1">
          <cell r="JB1">
            <v>0</v>
          </cell>
        </row>
      </sheetData>
      <sheetData sheetId="3656">
        <row r="1">
          <cell r="JB1">
            <v>0</v>
          </cell>
        </row>
      </sheetData>
      <sheetData sheetId="3657">
        <row r="1">
          <cell r="JB1">
            <v>0</v>
          </cell>
        </row>
      </sheetData>
      <sheetData sheetId="3658">
        <row r="1">
          <cell r="JB1">
            <v>0</v>
          </cell>
        </row>
      </sheetData>
      <sheetData sheetId="3659">
        <row r="1">
          <cell r="JB1">
            <v>0</v>
          </cell>
        </row>
      </sheetData>
      <sheetData sheetId="3660">
        <row r="1">
          <cell r="JB1">
            <v>0</v>
          </cell>
        </row>
      </sheetData>
      <sheetData sheetId="3661">
        <row r="1">
          <cell r="JB1">
            <v>0</v>
          </cell>
        </row>
      </sheetData>
      <sheetData sheetId="3662">
        <row r="1">
          <cell r="JB1">
            <v>0</v>
          </cell>
        </row>
      </sheetData>
      <sheetData sheetId="3663">
        <row r="1">
          <cell r="JB1">
            <v>0</v>
          </cell>
        </row>
      </sheetData>
      <sheetData sheetId="3664">
        <row r="1">
          <cell r="JB1">
            <v>0</v>
          </cell>
        </row>
      </sheetData>
      <sheetData sheetId="3665">
        <row r="1">
          <cell r="JB1">
            <v>0</v>
          </cell>
        </row>
      </sheetData>
      <sheetData sheetId="3666">
        <row r="1">
          <cell r="JB1">
            <v>0</v>
          </cell>
        </row>
      </sheetData>
      <sheetData sheetId="3667">
        <row r="1">
          <cell r="JB1">
            <v>0</v>
          </cell>
        </row>
      </sheetData>
      <sheetData sheetId="3668">
        <row r="1">
          <cell r="JB1">
            <v>0</v>
          </cell>
        </row>
      </sheetData>
      <sheetData sheetId="3669">
        <row r="1">
          <cell r="JB1">
            <v>0</v>
          </cell>
        </row>
      </sheetData>
      <sheetData sheetId="3670">
        <row r="1">
          <cell r="JB1">
            <v>0</v>
          </cell>
        </row>
      </sheetData>
      <sheetData sheetId="3671">
        <row r="1">
          <cell r="JB1">
            <v>0</v>
          </cell>
        </row>
      </sheetData>
      <sheetData sheetId="3672">
        <row r="1">
          <cell r="JB1">
            <v>0</v>
          </cell>
        </row>
      </sheetData>
      <sheetData sheetId="3673">
        <row r="1">
          <cell r="JB1">
            <v>0</v>
          </cell>
        </row>
      </sheetData>
      <sheetData sheetId="3674">
        <row r="1">
          <cell r="JB1">
            <v>0</v>
          </cell>
        </row>
      </sheetData>
      <sheetData sheetId="3675">
        <row r="1">
          <cell r="JB1">
            <v>0</v>
          </cell>
        </row>
      </sheetData>
      <sheetData sheetId="3676">
        <row r="1">
          <cell r="JB1">
            <v>0</v>
          </cell>
        </row>
      </sheetData>
      <sheetData sheetId="3677">
        <row r="1">
          <cell r="JB1">
            <v>0</v>
          </cell>
        </row>
      </sheetData>
      <sheetData sheetId="3678">
        <row r="1">
          <cell r="JB1">
            <v>0</v>
          </cell>
        </row>
      </sheetData>
      <sheetData sheetId="3679">
        <row r="1">
          <cell r="JB1">
            <v>0</v>
          </cell>
        </row>
      </sheetData>
      <sheetData sheetId="3680">
        <row r="1">
          <cell r="JB1">
            <v>0</v>
          </cell>
        </row>
      </sheetData>
      <sheetData sheetId="3681">
        <row r="1">
          <cell r="JB1">
            <v>0</v>
          </cell>
        </row>
      </sheetData>
      <sheetData sheetId="3682">
        <row r="1">
          <cell r="JB1">
            <v>0</v>
          </cell>
        </row>
      </sheetData>
      <sheetData sheetId="3683">
        <row r="1">
          <cell r="JB1">
            <v>0</v>
          </cell>
        </row>
      </sheetData>
      <sheetData sheetId="3684">
        <row r="1">
          <cell r="JB1">
            <v>0</v>
          </cell>
        </row>
      </sheetData>
      <sheetData sheetId="3685">
        <row r="1">
          <cell r="JB1">
            <v>0</v>
          </cell>
        </row>
      </sheetData>
      <sheetData sheetId="3686">
        <row r="1">
          <cell r="JB1">
            <v>0</v>
          </cell>
        </row>
      </sheetData>
      <sheetData sheetId="3687">
        <row r="1">
          <cell r="JB1">
            <v>0</v>
          </cell>
        </row>
      </sheetData>
      <sheetData sheetId="3688">
        <row r="1">
          <cell r="JB1">
            <v>0</v>
          </cell>
        </row>
      </sheetData>
      <sheetData sheetId="3689">
        <row r="1">
          <cell r="JB1">
            <v>0</v>
          </cell>
        </row>
      </sheetData>
      <sheetData sheetId="3690">
        <row r="1">
          <cell r="JB1">
            <v>0</v>
          </cell>
        </row>
      </sheetData>
      <sheetData sheetId="3691">
        <row r="1">
          <cell r="JB1">
            <v>0</v>
          </cell>
        </row>
      </sheetData>
      <sheetData sheetId="3692">
        <row r="1">
          <cell r="JB1">
            <v>0</v>
          </cell>
        </row>
      </sheetData>
      <sheetData sheetId="3693">
        <row r="1">
          <cell r="JB1">
            <v>0</v>
          </cell>
        </row>
      </sheetData>
      <sheetData sheetId="3694">
        <row r="1">
          <cell r="JB1">
            <v>0</v>
          </cell>
        </row>
      </sheetData>
      <sheetData sheetId="3695">
        <row r="1">
          <cell r="JB1">
            <v>0</v>
          </cell>
        </row>
      </sheetData>
      <sheetData sheetId="3696">
        <row r="1">
          <cell r="JB1">
            <v>0</v>
          </cell>
        </row>
      </sheetData>
      <sheetData sheetId="3697">
        <row r="1">
          <cell r="JB1">
            <v>0</v>
          </cell>
        </row>
      </sheetData>
      <sheetData sheetId="3698">
        <row r="1">
          <cell r="JB1">
            <v>0</v>
          </cell>
        </row>
      </sheetData>
      <sheetData sheetId="3699">
        <row r="1">
          <cell r="JB1">
            <v>0</v>
          </cell>
        </row>
      </sheetData>
      <sheetData sheetId="3700">
        <row r="1">
          <cell r="JB1">
            <v>0</v>
          </cell>
        </row>
      </sheetData>
      <sheetData sheetId="3701">
        <row r="1">
          <cell r="JB1">
            <v>0</v>
          </cell>
        </row>
      </sheetData>
      <sheetData sheetId="3702">
        <row r="1">
          <cell r="JB1">
            <v>0</v>
          </cell>
        </row>
      </sheetData>
      <sheetData sheetId="3703">
        <row r="1">
          <cell r="JB1">
            <v>0</v>
          </cell>
        </row>
      </sheetData>
      <sheetData sheetId="3704">
        <row r="1">
          <cell r="JB1">
            <v>0</v>
          </cell>
        </row>
      </sheetData>
      <sheetData sheetId="3705">
        <row r="1">
          <cell r="JB1">
            <v>0</v>
          </cell>
        </row>
      </sheetData>
      <sheetData sheetId="3706">
        <row r="1">
          <cell r="JB1">
            <v>0</v>
          </cell>
        </row>
      </sheetData>
      <sheetData sheetId="3707">
        <row r="1">
          <cell r="JB1">
            <v>0</v>
          </cell>
        </row>
      </sheetData>
      <sheetData sheetId="3708">
        <row r="1">
          <cell r="JB1">
            <v>0</v>
          </cell>
        </row>
      </sheetData>
      <sheetData sheetId="3709">
        <row r="1">
          <cell r="JB1">
            <v>0</v>
          </cell>
        </row>
      </sheetData>
      <sheetData sheetId="3710">
        <row r="1">
          <cell r="JB1">
            <v>0</v>
          </cell>
        </row>
      </sheetData>
      <sheetData sheetId="3711">
        <row r="1">
          <cell r="JB1">
            <v>0</v>
          </cell>
        </row>
      </sheetData>
      <sheetData sheetId="3712">
        <row r="1">
          <cell r="JB1">
            <v>0</v>
          </cell>
        </row>
      </sheetData>
      <sheetData sheetId="3713">
        <row r="1">
          <cell r="JB1">
            <v>0</v>
          </cell>
        </row>
      </sheetData>
      <sheetData sheetId="3714">
        <row r="1">
          <cell r="JB1">
            <v>0</v>
          </cell>
        </row>
      </sheetData>
      <sheetData sheetId="3715">
        <row r="1">
          <cell r="JB1">
            <v>0</v>
          </cell>
        </row>
      </sheetData>
      <sheetData sheetId="3716">
        <row r="1">
          <cell r="JB1">
            <v>0</v>
          </cell>
        </row>
      </sheetData>
      <sheetData sheetId="3717">
        <row r="1">
          <cell r="JB1">
            <v>0</v>
          </cell>
        </row>
      </sheetData>
      <sheetData sheetId="3718">
        <row r="1">
          <cell r="JB1">
            <v>0</v>
          </cell>
        </row>
      </sheetData>
      <sheetData sheetId="3719">
        <row r="1">
          <cell r="JB1">
            <v>0</v>
          </cell>
        </row>
      </sheetData>
      <sheetData sheetId="3720">
        <row r="1">
          <cell r="JB1">
            <v>0</v>
          </cell>
        </row>
      </sheetData>
      <sheetData sheetId="3721">
        <row r="1">
          <cell r="JB1">
            <v>0</v>
          </cell>
        </row>
      </sheetData>
      <sheetData sheetId="3722">
        <row r="1">
          <cell r="JB1">
            <v>0</v>
          </cell>
        </row>
      </sheetData>
      <sheetData sheetId="3723">
        <row r="1">
          <cell r="JB1">
            <v>0</v>
          </cell>
        </row>
      </sheetData>
      <sheetData sheetId="3724">
        <row r="1">
          <cell r="JB1">
            <v>0</v>
          </cell>
        </row>
      </sheetData>
      <sheetData sheetId="3725">
        <row r="1">
          <cell r="JB1">
            <v>0</v>
          </cell>
        </row>
      </sheetData>
      <sheetData sheetId="3726">
        <row r="1">
          <cell r="JB1">
            <v>0</v>
          </cell>
        </row>
      </sheetData>
      <sheetData sheetId="3727">
        <row r="1">
          <cell r="JB1">
            <v>0</v>
          </cell>
        </row>
      </sheetData>
      <sheetData sheetId="3728">
        <row r="1">
          <cell r="JB1">
            <v>0</v>
          </cell>
        </row>
      </sheetData>
      <sheetData sheetId="3729">
        <row r="1">
          <cell r="JB1">
            <v>0</v>
          </cell>
        </row>
      </sheetData>
      <sheetData sheetId="3730">
        <row r="1">
          <cell r="JB1">
            <v>0</v>
          </cell>
        </row>
      </sheetData>
      <sheetData sheetId="3731">
        <row r="1">
          <cell r="JB1">
            <v>0</v>
          </cell>
        </row>
      </sheetData>
      <sheetData sheetId="3732">
        <row r="1">
          <cell r="JB1">
            <v>0</v>
          </cell>
        </row>
      </sheetData>
      <sheetData sheetId="3733">
        <row r="1">
          <cell r="JB1">
            <v>0</v>
          </cell>
        </row>
      </sheetData>
      <sheetData sheetId="3734">
        <row r="1">
          <cell r="JB1">
            <v>0</v>
          </cell>
        </row>
      </sheetData>
      <sheetData sheetId="3735">
        <row r="1">
          <cell r="JB1">
            <v>0</v>
          </cell>
        </row>
      </sheetData>
      <sheetData sheetId="3736">
        <row r="1">
          <cell r="JB1">
            <v>0</v>
          </cell>
        </row>
      </sheetData>
      <sheetData sheetId="3737">
        <row r="1">
          <cell r="JB1">
            <v>0</v>
          </cell>
        </row>
      </sheetData>
      <sheetData sheetId="3738">
        <row r="1">
          <cell r="JB1">
            <v>0</v>
          </cell>
        </row>
      </sheetData>
      <sheetData sheetId="3739">
        <row r="1">
          <cell r="JB1">
            <v>0</v>
          </cell>
        </row>
      </sheetData>
      <sheetData sheetId="3740">
        <row r="1">
          <cell r="JB1">
            <v>0</v>
          </cell>
        </row>
      </sheetData>
      <sheetData sheetId="3741">
        <row r="1">
          <cell r="JB1">
            <v>0</v>
          </cell>
        </row>
      </sheetData>
      <sheetData sheetId="3742">
        <row r="1">
          <cell r="JB1">
            <v>0</v>
          </cell>
        </row>
      </sheetData>
      <sheetData sheetId="3743">
        <row r="1">
          <cell r="JB1">
            <v>0</v>
          </cell>
        </row>
      </sheetData>
      <sheetData sheetId="3744">
        <row r="1">
          <cell r="JB1">
            <v>0</v>
          </cell>
        </row>
      </sheetData>
      <sheetData sheetId="3745">
        <row r="1">
          <cell r="JB1">
            <v>0</v>
          </cell>
        </row>
      </sheetData>
      <sheetData sheetId="3746">
        <row r="1">
          <cell r="JB1">
            <v>0</v>
          </cell>
        </row>
      </sheetData>
      <sheetData sheetId="3747">
        <row r="1">
          <cell r="JB1">
            <v>0</v>
          </cell>
        </row>
      </sheetData>
      <sheetData sheetId="3748">
        <row r="1">
          <cell r="JB1">
            <v>0</v>
          </cell>
        </row>
      </sheetData>
      <sheetData sheetId="3749">
        <row r="1">
          <cell r="JB1">
            <v>0</v>
          </cell>
        </row>
      </sheetData>
      <sheetData sheetId="3750">
        <row r="1">
          <cell r="JB1">
            <v>0</v>
          </cell>
        </row>
      </sheetData>
      <sheetData sheetId="3751">
        <row r="1">
          <cell r="JB1">
            <v>0</v>
          </cell>
        </row>
      </sheetData>
      <sheetData sheetId="3752">
        <row r="1">
          <cell r="JB1">
            <v>0</v>
          </cell>
        </row>
      </sheetData>
      <sheetData sheetId="3753">
        <row r="1">
          <cell r="JB1">
            <v>0</v>
          </cell>
        </row>
      </sheetData>
      <sheetData sheetId="3754">
        <row r="1">
          <cell r="JB1">
            <v>0</v>
          </cell>
        </row>
      </sheetData>
      <sheetData sheetId="3755">
        <row r="1">
          <cell r="JB1">
            <v>0</v>
          </cell>
        </row>
      </sheetData>
      <sheetData sheetId="3756">
        <row r="1">
          <cell r="JB1">
            <v>0</v>
          </cell>
        </row>
      </sheetData>
      <sheetData sheetId="3757">
        <row r="1">
          <cell r="JB1">
            <v>0</v>
          </cell>
        </row>
      </sheetData>
      <sheetData sheetId="3758">
        <row r="1">
          <cell r="JB1">
            <v>0</v>
          </cell>
        </row>
      </sheetData>
      <sheetData sheetId="3759">
        <row r="1">
          <cell r="JB1">
            <v>0</v>
          </cell>
        </row>
      </sheetData>
      <sheetData sheetId="3760">
        <row r="1">
          <cell r="JB1">
            <v>0</v>
          </cell>
        </row>
      </sheetData>
      <sheetData sheetId="3761">
        <row r="1">
          <cell r="JB1">
            <v>0</v>
          </cell>
        </row>
      </sheetData>
      <sheetData sheetId="3762">
        <row r="1">
          <cell r="JB1">
            <v>0</v>
          </cell>
        </row>
      </sheetData>
      <sheetData sheetId="3763">
        <row r="1">
          <cell r="JB1">
            <v>0</v>
          </cell>
        </row>
      </sheetData>
      <sheetData sheetId="3764">
        <row r="1">
          <cell r="JB1">
            <v>0</v>
          </cell>
        </row>
      </sheetData>
      <sheetData sheetId="3765">
        <row r="1">
          <cell r="JB1">
            <v>0</v>
          </cell>
        </row>
      </sheetData>
      <sheetData sheetId="3766">
        <row r="1">
          <cell r="JB1">
            <v>0</v>
          </cell>
        </row>
      </sheetData>
      <sheetData sheetId="3767">
        <row r="1">
          <cell r="JB1">
            <v>0</v>
          </cell>
        </row>
      </sheetData>
      <sheetData sheetId="3768">
        <row r="1">
          <cell r="JB1">
            <v>0</v>
          </cell>
        </row>
      </sheetData>
      <sheetData sheetId="3769">
        <row r="1">
          <cell r="JB1">
            <v>0</v>
          </cell>
        </row>
      </sheetData>
      <sheetData sheetId="3770">
        <row r="1">
          <cell r="JB1">
            <v>0</v>
          </cell>
        </row>
      </sheetData>
      <sheetData sheetId="3771">
        <row r="1">
          <cell r="JB1">
            <v>0</v>
          </cell>
        </row>
      </sheetData>
      <sheetData sheetId="3772">
        <row r="1">
          <cell r="JB1">
            <v>0</v>
          </cell>
        </row>
      </sheetData>
      <sheetData sheetId="3773">
        <row r="1">
          <cell r="JB1">
            <v>0</v>
          </cell>
        </row>
      </sheetData>
      <sheetData sheetId="3774">
        <row r="1">
          <cell r="JB1">
            <v>0</v>
          </cell>
        </row>
      </sheetData>
      <sheetData sheetId="3775">
        <row r="1">
          <cell r="JB1">
            <v>0</v>
          </cell>
        </row>
      </sheetData>
      <sheetData sheetId="3776">
        <row r="1">
          <cell r="JB1">
            <v>0</v>
          </cell>
        </row>
      </sheetData>
      <sheetData sheetId="3777">
        <row r="1">
          <cell r="JB1">
            <v>0</v>
          </cell>
        </row>
      </sheetData>
      <sheetData sheetId="3778">
        <row r="1">
          <cell r="JB1">
            <v>0</v>
          </cell>
        </row>
      </sheetData>
      <sheetData sheetId="3779">
        <row r="1">
          <cell r="JB1">
            <v>0</v>
          </cell>
        </row>
      </sheetData>
      <sheetData sheetId="3780">
        <row r="1">
          <cell r="JB1">
            <v>0</v>
          </cell>
        </row>
      </sheetData>
      <sheetData sheetId="3781">
        <row r="1">
          <cell r="JB1">
            <v>0</v>
          </cell>
        </row>
      </sheetData>
      <sheetData sheetId="3782">
        <row r="1">
          <cell r="JB1">
            <v>0</v>
          </cell>
        </row>
      </sheetData>
      <sheetData sheetId="3783">
        <row r="1">
          <cell r="JB1">
            <v>0</v>
          </cell>
        </row>
      </sheetData>
      <sheetData sheetId="3784">
        <row r="1">
          <cell r="JB1">
            <v>0</v>
          </cell>
        </row>
      </sheetData>
      <sheetData sheetId="3785">
        <row r="1">
          <cell r="JB1">
            <v>0</v>
          </cell>
        </row>
      </sheetData>
      <sheetData sheetId="3786">
        <row r="1">
          <cell r="JB1">
            <v>0</v>
          </cell>
        </row>
      </sheetData>
      <sheetData sheetId="3787">
        <row r="1">
          <cell r="JB1">
            <v>0</v>
          </cell>
        </row>
      </sheetData>
      <sheetData sheetId="3788">
        <row r="1">
          <cell r="JB1">
            <v>0</v>
          </cell>
        </row>
      </sheetData>
      <sheetData sheetId="3789">
        <row r="1">
          <cell r="JB1">
            <v>0</v>
          </cell>
        </row>
      </sheetData>
      <sheetData sheetId="3790">
        <row r="1">
          <cell r="JB1">
            <v>0</v>
          </cell>
        </row>
      </sheetData>
      <sheetData sheetId="3791">
        <row r="1">
          <cell r="JB1">
            <v>0</v>
          </cell>
        </row>
      </sheetData>
      <sheetData sheetId="3792">
        <row r="1">
          <cell r="JB1">
            <v>0</v>
          </cell>
        </row>
      </sheetData>
      <sheetData sheetId="3793">
        <row r="1">
          <cell r="JB1">
            <v>0</v>
          </cell>
        </row>
      </sheetData>
      <sheetData sheetId="3794">
        <row r="1">
          <cell r="JB1">
            <v>0</v>
          </cell>
        </row>
      </sheetData>
      <sheetData sheetId="3795">
        <row r="1">
          <cell r="JB1">
            <v>0</v>
          </cell>
        </row>
      </sheetData>
      <sheetData sheetId="3796">
        <row r="1">
          <cell r="JB1">
            <v>0</v>
          </cell>
        </row>
      </sheetData>
      <sheetData sheetId="3797">
        <row r="1">
          <cell r="JB1">
            <v>0</v>
          </cell>
        </row>
      </sheetData>
      <sheetData sheetId="3798">
        <row r="1">
          <cell r="JB1">
            <v>0</v>
          </cell>
        </row>
      </sheetData>
      <sheetData sheetId="3799">
        <row r="1">
          <cell r="JB1">
            <v>0</v>
          </cell>
        </row>
      </sheetData>
      <sheetData sheetId="3800">
        <row r="1">
          <cell r="JB1">
            <v>0</v>
          </cell>
        </row>
      </sheetData>
      <sheetData sheetId="3801">
        <row r="1">
          <cell r="JB1">
            <v>0</v>
          </cell>
        </row>
      </sheetData>
      <sheetData sheetId="3802">
        <row r="1">
          <cell r="JB1">
            <v>0</v>
          </cell>
        </row>
      </sheetData>
      <sheetData sheetId="3803">
        <row r="1">
          <cell r="JB1">
            <v>0</v>
          </cell>
        </row>
      </sheetData>
      <sheetData sheetId="3804">
        <row r="1">
          <cell r="JB1">
            <v>0</v>
          </cell>
        </row>
      </sheetData>
      <sheetData sheetId="3805">
        <row r="1">
          <cell r="JB1">
            <v>0</v>
          </cell>
        </row>
      </sheetData>
      <sheetData sheetId="3806">
        <row r="1">
          <cell r="JB1">
            <v>0</v>
          </cell>
        </row>
      </sheetData>
      <sheetData sheetId="3807">
        <row r="1">
          <cell r="JB1">
            <v>0</v>
          </cell>
        </row>
      </sheetData>
      <sheetData sheetId="3808">
        <row r="1">
          <cell r="JB1">
            <v>0</v>
          </cell>
        </row>
      </sheetData>
      <sheetData sheetId="3809">
        <row r="1">
          <cell r="JB1">
            <v>0</v>
          </cell>
        </row>
      </sheetData>
      <sheetData sheetId="3810">
        <row r="1">
          <cell r="JB1">
            <v>0</v>
          </cell>
        </row>
      </sheetData>
      <sheetData sheetId="3811">
        <row r="1">
          <cell r="JB1">
            <v>0</v>
          </cell>
        </row>
      </sheetData>
      <sheetData sheetId="3812">
        <row r="1">
          <cell r="JB1">
            <v>0</v>
          </cell>
        </row>
      </sheetData>
      <sheetData sheetId="3813">
        <row r="1">
          <cell r="JB1">
            <v>0</v>
          </cell>
        </row>
      </sheetData>
      <sheetData sheetId="3814">
        <row r="1">
          <cell r="JB1">
            <v>0</v>
          </cell>
        </row>
      </sheetData>
      <sheetData sheetId="3815">
        <row r="1">
          <cell r="JB1">
            <v>0</v>
          </cell>
        </row>
      </sheetData>
      <sheetData sheetId="3816">
        <row r="1">
          <cell r="JB1">
            <v>0</v>
          </cell>
        </row>
      </sheetData>
      <sheetData sheetId="3817">
        <row r="1">
          <cell r="JB1">
            <v>0</v>
          </cell>
        </row>
      </sheetData>
      <sheetData sheetId="3818">
        <row r="1">
          <cell r="JB1">
            <v>0</v>
          </cell>
        </row>
      </sheetData>
      <sheetData sheetId="3819">
        <row r="1">
          <cell r="JB1">
            <v>0</v>
          </cell>
        </row>
      </sheetData>
      <sheetData sheetId="3820">
        <row r="1">
          <cell r="JB1">
            <v>0</v>
          </cell>
        </row>
      </sheetData>
      <sheetData sheetId="3821">
        <row r="1">
          <cell r="JB1">
            <v>0</v>
          </cell>
        </row>
      </sheetData>
      <sheetData sheetId="3822">
        <row r="1">
          <cell r="JB1">
            <v>0</v>
          </cell>
        </row>
      </sheetData>
      <sheetData sheetId="3823">
        <row r="1">
          <cell r="JB1">
            <v>0</v>
          </cell>
        </row>
      </sheetData>
      <sheetData sheetId="3824">
        <row r="1">
          <cell r="JB1">
            <v>0</v>
          </cell>
        </row>
      </sheetData>
      <sheetData sheetId="3825">
        <row r="1">
          <cell r="JB1">
            <v>0</v>
          </cell>
        </row>
      </sheetData>
      <sheetData sheetId="3826">
        <row r="1">
          <cell r="JB1">
            <v>0</v>
          </cell>
        </row>
      </sheetData>
      <sheetData sheetId="3827">
        <row r="1">
          <cell r="JB1">
            <v>0</v>
          </cell>
        </row>
      </sheetData>
      <sheetData sheetId="3828">
        <row r="1">
          <cell r="JB1">
            <v>0</v>
          </cell>
        </row>
      </sheetData>
      <sheetData sheetId="3829">
        <row r="1">
          <cell r="JB1">
            <v>0</v>
          </cell>
        </row>
      </sheetData>
      <sheetData sheetId="3830">
        <row r="1">
          <cell r="JB1">
            <v>0</v>
          </cell>
        </row>
      </sheetData>
      <sheetData sheetId="3831">
        <row r="1">
          <cell r="JB1">
            <v>0</v>
          </cell>
        </row>
      </sheetData>
      <sheetData sheetId="3832">
        <row r="1">
          <cell r="JB1">
            <v>0</v>
          </cell>
        </row>
      </sheetData>
      <sheetData sheetId="3833">
        <row r="1">
          <cell r="JB1">
            <v>0</v>
          </cell>
        </row>
      </sheetData>
      <sheetData sheetId="3834">
        <row r="1">
          <cell r="JB1">
            <v>0</v>
          </cell>
        </row>
      </sheetData>
      <sheetData sheetId="3835">
        <row r="1">
          <cell r="JB1">
            <v>0</v>
          </cell>
        </row>
      </sheetData>
      <sheetData sheetId="3836">
        <row r="1">
          <cell r="JB1">
            <v>0</v>
          </cell>
        </row>
      </sheetData>
      <sheetData sheetId="3837">
        <row r="1">
          <cell r="JB1">
            <v>0</v>
          </cell>
        </row>
      </sheetData>
      <sheetData sheetId="3838">
        <row r="1">
          <cell r="JB1">
            <v>0</v>
          </cell>
        </row>
      </sheetData>
      <sheetData sheetId="3839">
        <row r="1">
          <cell r="JB1">
            <v>0</v>
          </cell>
        </row>
      </sheetData>
      <sheetData sheetId="3840">
        <row r="1">
          <cell r="JB1">
            <v>0</v>
          </cell>
        </row>
      </sheetData>
      <sheetData sheetId="3841">
        <row r="1">
          <cell r="JB1">
            <v>0</v>
          </cell>
        </row>
      </sheetData>
      <sheetData sheetId="3842">
        <row r="1">
          <cell r="JB1">
            <v>0</v>
          </cell>
        </row>
      </sheetData>
      <sheetData sheetId="3843">
        <row r="1">
          <cell r="JB1">
            <v>0</v>
          </cell>
        </row>
      </sheetData>
      <sheetData sheetId="3844">
        <row r="1">
          <cell r="JB1">
            <v>0</v>
          </cell>
        </row>
      </sheetData>
      <sheetData sheetId="3845">
        <row r="1">
          <cell r="JB1">
            <v>0</v>
          </cell>
        </row>
      </sheetData>
      <sheetData sheetId="3846">
        <row r="1">
          <cell r="JB1">
            <v>0</v>
          </cell>
        </row>
      </sheetData>
      <sheetData sheetId="3847">
        <row r="1">
          <cell r="JB1">
            <v>0</v>
          </cell>
        </row>
      </sheetData>
      <sheetData sheetId="3848">
        <row r="1">
          <cell r="JB1">
            <v>0</v>
          </cell>
        </row>
      </sheetData>
      <sheetData sheetId="3849">
        <row r="1">
          <cell r="JB1">
            <v>0</v>
          </cell>
        </row>
      </sheetData>
      <sheetData sheetId="3850">
        <row r="1">
          <cell r="JB1">
            <v>0</v>
          </cell>
        </row>
      </sheetData>
      <sheetData sheetId="3851">
        <row r="1">
          <cell r="JB1">
            <v>0</v>
          </cell>
        </row>
      </sheetData>
      <sheetData sheetId="3852">
        <row r="1">
          <cell r="JB1">
            <v>0</v>
          </cell>
        </row>
      </sheetData>
      <sheetData sheetId="3853">
        <row r="1">
          <cell r="JB1">
            <v>0</v>
          </cell>
        </row>
      </sheetData>
      <sheetData sheetId="3854">
        <row r="1">
          <cell r="JB1">
            <v>0</v>
          </cell>
        </row>
      </sheetData>
      <sheetData sheetId="3855">
        <row r="1">
          <cell r="JB1">
            <v>0</v>
          </cell>
        </row>
      </sheetData>
      <sheetData sheetId="3856">
        <row r="1">
          <cell r="JB1">
            <v>0</v>
          </cell>
        </row>
      </sheetData>
      <sheetData sheetId="3857">
        <row r="1">
          <cell r="JB1">
            <v>0</v>
          </cell>
        </row>
      </sheetData>
      <sheetData sheetId="3858">
        <row r="1">
          <cell r="JB1">
            <v>0</v>
          </cell>
        </row>
      </sheetData>
      <sheetData sheetId="3859">
        <row r="1">
          <cell r="JB1">
            <v>0</v>
          </cell>
        </row>
      </sheetData>
      <sheetData sheetId="3860">
        <row r="1">
          <cell r="JB1">
            <v>0</v>
          </cell>
        </row>
      </sheetData>
      <sheetData sheetId="3861">
        <row r="1">
          <cell r="JB1">
            <v>0</v>
          </cell>
        </row>
      </sheetData>
      <sheetData sheetId="3862">
        <row r="1">
          <cell r="JB1">
            <v>0</v>
          </cell>
        </row>
      </sheetData>
      <sheetData sheetId="3863">
        <row r="1">
          <cell r="JB1">
            <v>0</v>
          </cell>
        </row>
      </sheetData>
      <sheetData sheetId="3864">
        <row r="1">
          <cell r="JB1">
            <v>0</v>
          </cell>
        </row>
      </sheetData>
      <sheetData sheetId="3865">
        <row r="1">
          <cell r="JB1">
            <v>0</v>
          </cell>
        </row>
      </sheetData>
      <sheetData sheetId="3866">
        <row r="1">
          <cell r="JB1">
            <v>0</v>
          </cell>
        </row>
      </sheetData>
      <sheetData sheetId="3867">
        <row r="1">
          <cell r="JB1">
            <v>0</v>
          </cell>
        </row>
      </sheetData>
      <sheetData sheetId="3868">
        <row r="1">
          <cell r="JB1">
            <v>0</v>
          </cell>
        </row>
      </sheetData>
      <sheetData sheetId="3869">
        <row r="1">
          <cell r="JB1">
            <v>0</v>
          </cell>
        </row>
      </sheetData>
      <sheetData sheetId="3870">
        <row r="1">
          <cell r="JB1">
            <v>0</v>
          </cell>
        </row>
      </sheetData>
      <sheetData sheetId="3871">
        <row r="1">
          <cell r="JB1">
            <v>0</v>
          </cell>
        </row>
      </sheetData>
      <sheetData sheetId="3872">
        <row r="1">
          <cell r="JB1">
            <v>0</v>
          </cell>
        </row>
      </sheetData>
      <sheetData sheetId="3873">
        <row r="1">
          <cell r="JB1">
            <v>0</v>
          </cell>
        </row>
      </sheetData>
      <sheetData sheetId="3874">
        <row r="1">
          <cell r="JB1">
            <v>0</v>
          </cell>
        </row>
      </sheetData>
      <sheetData sheetId="3875">
        <row r="1">
          <cell r="JB1">
            <v>0</v>
          </cell>
        </row>
      </sheetData>
      <sheetData sheetId="3876">
        <row r="1">
          <cell r="JB1">
            <v>0</v>
          </cell>
        </row>
      </sheetData>
      <sheetData sheetId="3877">
        <row r="1">
          <cell r="JB1">
            <v>0</v>
          </cell>
        </row>
      </sheetData>
      <sheetData sheetId="3878">
        <row r="1">
          <cell r="JB1">
            <v>0</v>
          </cell>
        </row>
      </sheetData>
      <sheetData sheetId="3879">
        <row r="1">
          <cell r="JB1">
            <v>0</v>
          </cell>
        </row>
      </sheetData>
      <sheetData sheetId="3880">
        <row r="1">
          <cell r="JB1">
            <v>0</v>
          </cell>
        </row>
      </sheetData>
      <sheetData sheetId="3881">
        <row r="1">
          <cell r="JB1">
            <v>0</v>
          </cell>
        </row>
      </sheetData>
      <sheetData sheetId="3882">
        <row r="1">
          <cell r="JB1">
            <v>0</v>
          </cell>
        </row>
      </sheetData>
      <sheetData sheetId="3883">
        <row r="1">
          <cell r="JB1">
            <v>0</v>
          </cell>
        </row>
      </sheetData>
      <sheetData sheetId="3884">
        <row r="1">
          <cell r="JB1">
            <v>0</v>
          </cell>
        </row>
      </sheetData>
      <sheetData sheetId="3885">
        <row r="1">
          <cell r="JB1">
            <v>0</v>
          </cell>
        </row>
      </sheetData>
      <sheetData sheetId="3886">
        <row r="1">
          <cell r="JB1">
            <v>0</v>
          </cell>
        </row>
      </sheetData>
      <sheetData sheetId="3887">
        <row r="1">
          <cell r="JB1">
            <v>0</v>
          </cell>
        </row>
      </sheetData>
      <sheetData sheetId="3888">
        <row r="1">
          <cell r="JB1">
            <v>0</v>
          </cell>
        </row>
      </sheetData>
      <sheetData sheetId="3889">
        <row r="1">
          <cell r="JB1">
            <v>0</v>
          </cell>
        </row>
      </sheetData>
      <sheetData sheetId="3890">
        <row r="1">
          <cell r="JB1">
            <v>0</v>
          </cell>
        </row>
      </sheetData>
      <sheetData sheetId="3891">
        <row r="1">
          <cell r="JB1">
            <v>0</v>
          </cell>
        </row>
      </sheetData>
      <sheetData sheetId="3892">
        <row r="1">
          <cell r="JB1">
            <v>0</v>
          </cell>
        </row>
      </sheetData>
      <sheetData sheetId="3893">
        <row r="1">
          <cell r="JB1">
            <v>0</v>
          </cell>
        </row>
      </sheetData>
      <sheetData sheetId="3894">
        <row r="1">
          <cell r="JB1">
            <v>0</v>
          </cell>
        </row>
      </sheetData>
      <sheetData sheetId="3895">
        <row r="1">
          <cell r="JB1">
            <v>0</v>
          </cell>
        </row>
      </sheetData>
      <sheetData sheetId="3896">
        <row r="1">
          <cell r="JB1">
            <v>0</v>
          </cell>
        </row>
      </sheetData>
      <sheetData sheetId="3897">
        <row r="1">
          <cell r="JB1">
            <v>0</v>
          </cell>
        </row>
      </sheetData>
      <sheetData sheetId="3898">
        <row r="1">
          <cell r="JB1">
            <v>0</v>
          </cell>
        </row>
      </sheetData>
      <sheetData sheetId="3899">
        <row r="1">
          <cell r="JB1">
            <v>0</v>
          </cell>
        </row>
      </sheetData>
      <sheetData sheetId="3900">
        <row r="1">
          <cell r="JB1">
            <v>0</v>
          </cell>
        </row>
      </sheetData>
      <sheetData sheetId="3901">
        <row r="1">
          <cell r="JB1">
            <v>0</v>
          </cell>
        </row>
      </sheetData>
      <sheetData sheetId="3902">
        <row r="1">
          <cell r="JB1">
            <v>0</v>
          </cell>
        </row>
      </sheetData>
      <sheetData sheetId="3903">
        <row r="1">
          <cell r="JB1">
            <v>0</v>
          </cell>
        </row>
      </sheetData>
      <sheetData sheetId="3904">
        <row r="1">
          <cell r="JB1">
            <v>0</v>
          </cell>
        </row>
      </sheetData>
      <sheetData sheetId="3905">
        <row r="1">
          <cell r="JB1">
            <v>0</v>
          </cell>
        </row>
      </sheetData>
      <sheetData sheetId="3906">
        <row r="1">
          <cell r="JB1">
            <v>0</v>
          </cell>
        </row>
      </sheetData>
      <sheetData sheetId="3907">
        <row r="1">
          <cell r="JB1">
            <v>0</v>
          </cell>
        </row>
      </sheetData>
      <sheetData sheetId="3908">
        <row r="1">
          <cell r="JB1">
            <v>0</v>
          </cell>
        </row>
      </sheetData>
      <sheetData sheetId="3909">
        <row r="1">
          <cell r="JB1">
            <v>0</v>
          </cell>
        </row>
      </sheetData>
      <sheetData sheetId="3910">
        <row r="1">
          <cell r="JB1">
            <v>0</v>
          </cell>
        </row>
      </sheetData>
      <sheetData sheetId="3911">
        <row r="1">
          <cell r="JB1">
            <v>0</v>
          </cell>
        </row>
      </sheetData>
      <sheetData sheetId="3912">
        <row r="1">
          <cell r="JB1">
            <v>0</v>
          </cell>
        </row>
      </sheetData>
      <sheetData sheetId="3913">
        <row r="1">
          <cell r="JB1">
            <v>0</v>
          </cell>
        </row>
      </sheetData>
      <sheetData sheetId="3914">
        <row r="1">
          <cell r="JB1">
            <v>0</v>
          </cell>
        </row>
      </sheetData>
      <sheetData sheetId="3915">
        <row r="1">
          <cell r="JB1">
            <v>0</v>
          </cell>
        </row>
      </sheetData>
      <sheetData sheetId="3916">
        <row r="1">
          <cell r="JB1">
            <v>0</v>
          </cell>
        </row>
      </sheetData>
      <sheetData sheetId="3917">
        <row r="1">
          <cell r="JB1">
            <v>0</v>
          </cell>
        </row>
      </sheetData>
      <sheetData sheetId="3918">
        <row r="1">
          <cell r="JB1">
            <v>0</v>
          </cell>
        </row>
      </sheetData>
      <sheetData sheetId="3919">
        <row r="1">
          <cell r="JB1">
            <v>0</v>
          </cell>
        </row>
      </sheetData>
      <sheetData sheetId="3920">
        <row r="1">
          <cell r="JB1">
            <v>0</v>
          </cell>
        </row>
      </sheetData>
      <sheetData sheetId="3921">
        <row r="1">
          <cell r="JB1">
            <v>0</v>
          </cell>
        </row>
      </sheetData>
      <sheetData sheetId="3922">
        <row r="1">
          <cell r="JB1">
            <v>0</v>
          </cell>
        </row>
      </sheetData>
      <sheetData sheetId="3923">
        <row r="1">
          <cell r="JB1">
            <v>0</v>
          </cell>
        </row>
      </sheetData>
      <sheetData sheetId="3924">
        <row r="1">
          <cell r="JB1">
            <v>0</v>
          </cell>
        </row>
      </sheetData>
      <sheetData sheetId="3925">
        <row r="1">
          <cell r="JB1">
            <v>0</v>
          </cell>
        </row>
      </sheetData>
      <sheetData sheetId="3926">
        <row r="1">
          <cell r="JB1">
            <v>0</v>
          </cell>
        </row>
      </sheetData>
      <sheetData sheetId="3927">
        <row r="1">
          <cell r="JB1">
            <v>0</v>
          </cell>
        </row>
      </sheetData>
      <sheetData sheetId="3928">
        <row r="1">
          <cell r="JB1">
            <v>0</v>
          </cell>
        </row>
      </sheetData>
      <sheetData sheetId="3929">
        <row r="1">
          <cell r="JB1">
            <v>0</v>
          </cell>
        </row>
      </sheetData>
      <sheetData sheetId="3930">
        <row r="1">
          <cell r="JB1">
            <v>0</v>
          </cell>
        </row>
      </sheetData>
      <sheetData sheetId="3931">
        <row r="1">
          <cell r="JB1">
            <v>0</v>
          </cell>
        </row>
      </sheetData>
      <sheetData sheetId="3932">
        <row r="1">
          <cell r="JB1">
            <v>0</v>
          </cell>
        </row>
      </sheetData>
      <sheetData sheetId="3933">
        <row r="1">
          <cell r="JB1">
            <v>0</v>
          </cell>
        </row>
      </sheetData>
      <sheetData sheetId="3934">
        <row r="1">
          <cell r="JB1">
            <v>0</v>
          </cell>
        </row>
      </sheetData>
      <sheetData sheetId="3935">
        <row r="1">
          <cell r="JB1">
            <v>0</v>
          </cell>
        </row>
      </sheetData>
      <sheetData sheetId="3936">
        <row r="1">
          <cell r="JB1">
            <v>0</v>
          </cell>
        </row>
      </sheetData>
      <sheetData sheetId="3937">
        <row r="1">
          <cell r="JB1">
            <v>0</v>
          </cell>
        </row>
      </sheetData>
      <sheetData sheetId="3938">
        <row r="1">
          <cell r="JB1">
            <v>0</v>
          </cell>
        </row>
      </sheetData>
      <sheetData sheetId="3939">
        <row r="1">
          <cell r="JB1">
            <v>0</v>
          </cell>
        </row>
      </sheetData>
      <sheetData sheetId="3940">
        <row r="1">
          <cell r="JB1">
            <v>0</v>
          </cell>
        </row>
      </sheetData>
      <sheetData sheetId="3941">
        <row r="1">
          <cell r="JB1">
            <v>0</v>
          </cell>
        </row>
      </sheetData>
      <sheetData sheetId="3942">
        <row r="1">
          <cell r="JB1">
            <v>0</v>
          </cell>
        </row>
      </sheetData>
      <sheetData sheetId="3943">
        <row r="1">
          <cell r="JB1">
            <v>0</v>
          </cell>
        </row>
      </sheetData>
      <sheetData sheetId="3944">
        <row r="1">
          <cell r="JB1">
            <v>0</v>
          </cell>
        </row>
      </sheetData>
      <sheetData sheetId="3945">
        <row r="1">
          <cell r="JB1">
            <v>0</v>
          </cell>
        </row>
      </sheetData>
      <sheetData sheetId="3946">
        <row r="1">
          <cell r="JB1">
            <v>0</v>
          </cell>
        </row>
      </sheetData>
      <sheetData sheetId="3947">
        <row r="1">
          <cell r="JB1">
            <v>0</v>
          </cell>
        </row>
      </sheetData>
      <sheetData sheetId="3948">
        <row r="1">
          <cell r="JB1">
            <v>0</v>
          </cell>
        </row>
      </sheetData>
      <sheetData sheetId="3949">
        <row r="1">
          <cell r="JB1">
            <v>0</v>
          </cell>
        </row>
      </sheetData>
      <sheetData sheetId="3950">
        <row r="1">
          <cell r="JB1">
            <v>0</v>
          </cell>
        </row>
      </sheetData>
      <sheetData sheetId="3951">
        <row r="1">
          <cell r="JB1">
            <v>0</v>
          </cell>
        </row>
      </sheetData>
      <sheetData sheetId="3952">
        <row r="1">
          <cell r="JB1">
            <v>0</v>
          </cell>
        </row>
      </sheetData>
      <sheetData sheetId="3953">
        <row r="1">
          <cell r="JB1">
            <v>0</v>
          </cell>
        </row>
      </sheetData>
      <sheetData sheetId="3954">
        <row r="1">
          <cell r="JB1">
            <v>0</v>
          </cell>
        </row>
      </sheetData>
      <sheetData sheetId="3955">
        <row r="1">
          <cell r="JB1">
            <v>0</v>
          </cell>
        </row>
      </sheetData>
      <sheetData sheetId="3956">
        <row r="1">
          <cell r="JB1">
            <v>0</v>
          </cell>
        </row>
      </sheetData>
      <sheetData sheetId="3957">
        <row r="1">
          <cell r="JB1">
            <v>0</v>
          </cell>
        </row>
      </sheetData>
      <sheetData sheetId="3958">
        <row r="1">
          <cell r="JB1">
            <v>0</v>
          </cell>
        </row>
      </sheetData>
      <sheetData sheetId="3959">
        <row r="1">
          <cell r="JB1">
            <v>0</v>
          </cell>
        </row>
      </sheetData>
      <sheetData sheetId="3960">
        <row r="1">
          <cell r="JB1">
            <v>0</v>
          </cell>
        </row>
      </sheetData>
      <sheetData sheetId="3961" refreshError="1"/>
      <sheetData sheetId="3962">
        <row r="1">
          <cell r="JB1">
            <v>0</v>
          </cell>
        </row>
      </sheetData>
      <sheetData sheetId="3963">
        <row r="1">
          <cell r="JB1">
            <v>0</v>
          </cell>
        </row>
      </sheetData>
      <sheetData sheetId="3964">
        <row r="1">
          <cell r="JB1">
            <v>0</v>
          </cell>
        </row>
      </sheetData>
      <sheetData sheetId="3965">
        <row r="1">
          <cell r="JB1">
            <v>0</v>
          </cell>
        </row>
      </sheetData>
      <sheetData sheetId="3966">
        <row r="1">
          <cell r="JB1">
            <v>0</v>
          </cell>
        </row>
      </sheetData>
      <sheetData sheetId="3967">
        <row r="1">
          <cell r="JB1">
            <v>0</v>
          </cell>
        </row>
      </sheetData>
      <sheetData sheetId="3968">
        <row r="1">
          <cell r="JB1">
            <v>0</v>
          </cell>
        </row>
      </sheetData>
      <sheetData sheetId="3969">
        <row r="1">
          <cell r="JB1">
            <v>0</v>
          </cell>
        </row>
      </sheetData>
      <sheetData sheetId="3970">
        <row r="1">
          <cell r="JB1">
            <v>0</v>
          </cell>
        </row>
      </sheetData>
      <sheetData sheetId="3971">
        <row r="1">
          <cell r="JB1">
            <v>0</v>
          </cell>
        </row>
      </sheetData>
      <sheetData sheetId="3972">
        <row r="1">
          <cell r="JB1">
            <v>0</v>
          </cell>
        </row>
      </sheetData>
      <sheetData sheetId="3973">
        <row r="1">
          <cell r="JB1">
            <v>0</v>
          </cell>
        </row>
      </sheetData>
      <sheetData sheetId="3974">
        <row r="1">
          <cell r="JB1">
            <v>0</v>
          </cell>
        </row>
      </sheetData>
      <sheetData sheetId="3975">
        <row r="1">
          <cell r="JB1">
            <v>0</v>
          </cell>
        </row>
      </sheetData>
      <sheetData sheetId="3976">
        <row r="1">
          <cell r="JB1">
            <v>0</v>
          </cell>
        </row>
      </sheetData>
      <sheetData sheetId="3977">
        <row r="1">
          <cell r="JB1">
            <v>0</v>
          </cell>
        </row>
      </sheetData>
      <sheetData sheetId="3978">
        <row r="1">
          <cell r="JB1">
            <v>0</v>
          </cell>
        </row>
      </sheetData>
      <sheetData sheetId="3979">
        <row r="1">
          <cell r="JB1">
            <v>0</v>
          </cell>
        </row>
      </sheetData>
      <sheetData sheetId="3980">
        <row r="1">
          <cell r="JB1">
            <v>0</v>
          </cell>
        </row>
      </sheetData>
      <sheetData sheetId="3981">
        <row r="1">
          <cell r="JB1">
            <v>0</v>
          </cell>
        </row>
      </sheetData>
      <sheetData sheetId="3982">
        <row r="1">
          <cell r="JB1">
            <v>0</v>
          </cell>
        </row>
      </sheetData>
      <sheetData sheetId="3983">
        <row r="1">
          <cell r="JB1">
            <v>0</v>
          </cell>
        </row>
      </sheetData>
      <sheetData sheetId="3984">
        <row r="1">
          <cell r="JB1">
            <v>0</v>
          </cell>
        </row>
      </sheetData>
      <sheetData sheetId="3985">
        <row r="1">
          <cell r="JB1">
            <v>0</v>
          </cell>
        </row>
      </sheetData>
      <sheetData sheetId="3986">
        <row r="1">
          <cell r="JB1">
            <v>0</v>
          </cell>
        </row>
      </sheetData>
      <sheetData sheetId="3987">
        <row r="1">
          <cell r="JB1">
            <v>0</v>
          </cell>
        </row>
      </sheetData>
      <sheetData sheetId="3988">
        <row r="1">
          <cell r="JB1">
            <v>0</v>
          </cell>
        </row>
      </sheetData>
      <sheetData sheetId="3989">
        <row r="1">
          <cell r="JB1">
            <v>0</v>
          </cell>
        </row>
      </sheetData>
      <sheetData sheetId="3990">
        <row r="1">
          <cell r="JB1">
            <v>0</v>
          </cell>
        </row>
      </sheetData>
      <sheetData sheetId="3991">
        <row r="1">
          <cell r="JB1">
            <v>0</v>
          </cell>
        </row>
      </sheetData>
      <sheetData sheetId="3992">
        <row r="1">
          <cell r="JB1">
            <v>0</v>
          </cell>
        </row>
      </sheetData>
      <sheetData sheetId="3993">
        <row r="1">
          <cell r="JB1">
            <v>0</v>
          </cell>
        </row>
      </sheetData>
      <sheetData sheetId="3994">
        <row r="1">
          <cell r="JB1">
            <v>0</v>
          </cell>
        </row>
      </sheetData>
      <sheetData sheetId="3995">
        <row r="1">
          <cell r="JB1">
            <v>0</v>
          </cell>
        </row>
      </sheetData>
      <sheetData sheetId="3996">
        <row r="1">
          <cell r="JB1">
            <v>0</v>
          </cell>
        </row>
      </sheetData>
      <sheetData sheetId="3997">
        <row r="1">
          <cell r="JB1">
            <v>0</v>
          </cell>
        </row>
      </sheetData>
      <sheetData sheetId="3998">
        <row r="1">
          <cell r="JB1">
            <v>0</v>
          </cell>
        </row>
      </sheetData>
      <sheetData sheetId="3999">
        <row r="1">
          <cell r="JB1">
            <v>0</v>
          </cell>
        </row>
      </sheetData>
      <sheetData sheetId="4000">
        <row r="1">
          <cell r="JB1">
            <v>0</v>
          </cell>
        </row>
      </sheetData>
      <sheetData sheetId="4001">
        <row r="1">
          <cell r="JB1">
            <v>0</v>
          </cell>
        </row>
      </sheetData>
      <sheetData sheetId="4002">
        <row r="1">
          <cell r="JB1">
            <v>0</v>
          </cell>
        </row>
      </sheetData>
      <sheetData sheetId="4003">
        <row r="1">
          <cell r="JB1">
            <v>0</v>
          </cell>
        </row>
      </sheetData>
      <sheetData sheetId="4004">
        <row r="1">
          <cell r="JB1">
            <v>0</v>
          </cell>
        </row>
      </sheetData>
      <sheetData sheetId="4005">
        <row r="1">
          <cell r="JB1">
            <v>0</v>
          </cell>
        </row>
      </sheetData>
      <sheetData sheetId="4006">
        <row r="1">
          <cell r="JB1">
            <v>0</v>
          </cell>
        </row>
      </sheetData>
      <sheetData sheetId="4007">
        <row r="1">
          <cell r="JB1">
            <v>0</v>
          </cell>
        </row>
      </sheetData>
      <sheetData sheetId="4008">
        <row r="1">
          <cell r="JB1">
            <v>0</v>
          </cell>
        </row>
      </sheetData>
      <sheetData sheetId="4009">
        <row r="1">
          <cell r="JB1">
            <v>0</v>
          </cell>
        </row>
      </sheetData>
      <sheetData sheetId="4010">
        <row r="1">
          <cell r="JB1">
            <v>0</v>
          </cell>
        </row>
      </sheetData>
      <sheetData sheetId="4011">
        <row r="1">
          <cell r="JB1">
            <v>0</v>
          </cell>
        </row>
      </sheetData>
      <sheetData sheetId="4012">
        <row r="1">
          <cell r="JB1">
            <v>0</v>
          </cell>
        </row>
      </sheetData>
      <sheetData sheetId="4013">
        <row r="1">
          <cell r="JB1">
            <v>0</v>
          </cell>
        </row>
      </sheetData>
      <sheetData sheetId="4014">
        <row r="1">
          <cell r="JB1">
            <v>0</v>
          </cell>
        </row>
      </sheetData>
      <sheetData sheetId="4015">
        <row r="1">
          <cell r="JB1">
            <v>0</v>
          </cell>
        </row>
      </sheetData>
      <sheetData sheetId="4016">
        <row r="1">
          <cell r="JB1">
            <v>0</v>
          </cell>
        </row>
      </sheetData>
      <sheetData sheetId="4017">
        <row r="1">
          <cell r="JB1">
            <v>0</v>
          </cell>
        </row>
      </sheetData>
      <sheetData sheetId="4018">
        <row r="1">
          <cell r="JB1">
            <v>0</v>
          </cell>
        </row>
      </sheetData>
      <sheetData sheetId="4019">
        <row r="1">
          <cell r="JB1">
            <v>0</v>
          </cell>
        </row>
      </sheetData>
      <sheetData sheetId="4020">
        <row r="1">
          <cell r="JB1">
            <v>0</v>
          </cell>
        </row>
      </sheetData>
      <sheetData sheetId="4021">
        <row r="1">
          <cell r="JB1">
            <v>0</v>
          </cell>
        </row>
      </sheetData>
      <sheetData sheetId="4022">
        <row r="1">
          <cell r="JB1">
            <v>0</v>
          </cell>
        </row>
      </sheetData>
      <sheetData sheetId="4023">
        <row r="1">
          <cell r="JB1">
            <v>0</v>
          </cell>
        </row>
      </sheetData>
      <sheetData sheetId="4024">
        <row r="1">
          <cell r="JB1">
            <v>0</v>
          </cell>
        </row>
      </sheetData>
      <sheetData sheetId="4025">
        <row r="1">
          <cell r="JB1">
            <v>0</v>
          </cell>
        </row>
      </sheetData>
      <sheetData sheetId="4026">
        <row r="1">
          <cell r="JB1">
            <v>0</v>
          </cell>
        </row>
      </sheetData>
      <sheetData sheetId="4027">
        <row r="1">
          <cell r="JB1">
            <v>0</v>
          </cell>
        </row>
      </sheetData>
      <sheetData sheetId="4028">
        <row r="1">
          <cell r="JB1">
            <v>0</v>
          </cell>
        </row>
      </sheetData>
      <sheetData sheetId="4029">
        <row r="1">
          <cell r="JB1">
            <v>0</v>
          </cell>
        </row>
      </sheetData>
      <sheetData sheetId="4030">
        <row r="1">
          <cell r="JB1">
            <v>0</v>
          </cell>
        </row>
      </sheetData>
      <sheetData sheetId="4031">
        <row r="1">
          <cell r="JB1">
            <v>0</v>
          </cell>
        </row>
      </sheetData>
      <sheetData sheetId="4032">
        <row r="1">
          <cell r="JB1">
            <v>0</v>
          </cell>
        </row>
      </sheetData>
      <sheetData sheetId="4033">
        <row r="1">
          <cell r="JB1">
            <v>0</v>
          </cell>
        </row>
      </sheetData>
      <sheetData sheetId="4034">
        <row r="1">
          <cell r="JB1">
            <v>0</v>
          </cell>
        </row>
      </sheetData>
      <sheetData sheetId="4035">
        <row r="1">
          <cell r="JB1">
            <v>0</v>
          </cell>
        </row>
      </sheetData>
      <sheetData sheetId="4036">
        <row r="1">
          <cell r="JB1">
            <v>0</v>
          </cell>
        </row>
      </sheetData>
      <sheetData sheetId="4037">
        <row r="1">
          <cell r="JB1">
            <v>0</v>
          </cell>
        </row>
      </sheetData>
      <sheetData sheetId="4038">
        <row r="1">
          <cell r="JB1">
            <v>0</v>
          </cell>
        </row>
      </sheetData>
      <sheetData sheetId="4039">
        <row r="1">
          <cell r="JB1">
            <v>0</v>
          </cell>
        </row>
      </sheetData>
      <sheetData sheetId="4040">
        <row r="1">
          <cell r="JB1">
            <v>0</v>
          </cell>
        </row>
      </sheetData>
      <sheetData sheetId="4041">
        <row r="1">
          <cell r="JB1">
            <v>0</v>
          </cell>
        </row>
      </sheetData>
      <sheetData sheetId="4042">
        <row r="1">
          <cell r="JB1">
            <v>0</v>
          </cell>
        </row>
      </sheetData>
      <sheetData sheetId="4043">
        <row r="1">
          <cell r="JB1">
            <v>0</v>
          </cell>
        </row>
      </sheetData>
      <sheetData sheetId="4044">
        <row r="1">
          <cell r="JB1">
            <v>0</v>
          </cell>
        </row>
      </sheetData>
      <sheetData sheetId="4045">
        <row r="1">
          <cell r="JB1">
            <v>0</v>
          </cell>
        </row>
      </sheetData>
      <sheetData sheetId="4046">
        <row r="1">
          <cell r="JB1">
            <v>0</v>
          </cell>
        </row>
      </sheetData>
      <sheetData sheetId="4047">
        <row r="1">
          <cell r="JB1">
            <v>0</v>
          </cell>
        </row>
      </sheetData>
      <sheetData sheetId="4048">
        <row r="1">
          <cell r="JB1">
            <v>0</v>
          </cell>
        </row>
      </sheetData>
      <sheetData sheetId="4049">
        <row r="1">
          <cell r="JB1">
            <v>0</v>
          </cell>
        </row>
      </sheetData>
      <sheetData sheetId="4050">
        <row r="1">
          <cell r="JB1">
            <v>0</v>
          </cell>
        </row>
      </sheetData>
      <sheetData sheetId="4051">
        <row r="1">
          <cell r="JB1">
            <v>0</v>
          </cell>
        </row>
      </sheetData>
      <sheetData sheetId="4052">
        <row r="1">
          <cell r="JB1">
            <v>0</v>
          </cell>
        </row>
      </sheetData>
      <sheetData sheetId="4053">
        <row r="1">
          <cell r="JB1">
            <v>0</v>
          </cell>
        </row>
      </sheetData>
      <sheetData sheetId="4054">
        <row r="1">
          <cell r="JB1">
            <v>0</v>
          </cell>
        </row>
      </sheetData>
      <sheetData sheetId="4055">
        <row r="1">
          <cell r="JB1">
            <v>0</v>
          </cell>
        </row>
      </sheetData>
      <sheetData sheetId="4056">
        <row r="1">
          <cell r="JB1">
            <v>0</v>
          </cell>
        </row>
      </sheetData>
      <sheetData sheetId="4057">
        <row r="1">
          <cell r="JB1">
            <v>0</v>
          </cell>
        </row>
      </sheetData>
      <sheetData sheetId="4058">
        <row r="1">
          <cell r="JB1">
            <v>0</v>
          </cell>
        </row>
      </sheetData>
      <sheetData sheetId="4059">
        <row r="1">
          <cell r="JB1">
            <v>0</v>
          </cell>
        </row>
      </sheetData>
      <sheetData sheetId="4060">
        <row r="1">
          <cell r="JB1">
            <v>0</v>
          </cell>
        </row>
      </sheetData>
      <sheetData sheetId="4061">
        <row r="1">
          <cell r="JB1">
            <v>0</v>
          </cell>
        </row>
      </sheetData>
      <sheetData sheetId="4062">
        <row r="1">
          <cell r="JB1">
            <v>0</v>
          </cell>
        </row>
      </sheetData>
      <sheetData sheetId="4063">
        <row r="1">
          <cell r="JB1">
            <v>0</v>
          </cell>
        </row>
      </sheetData>
      <sheetData sheetId="4064">
        <row r="1">
          <cell r="JB1">
            <v>0</v>
          </cell>
        </row>
      </sheetData>
      <sheetData sheetId="4065">
        <row r="1">
          <cell r="JB1">
            <v>0</v>
          </cell>
        </row>
      </sheetData>
      <sheetData sheetId="4066">
        <row r="1">
          <cell r="JB1">
            <v>0</v>
          </cell>
        </row>
      </sheetData>
      <sheetData sheetId="4067">
        <row r="1">
          <cell r="JB1">
            <v>0</v>
          </cell>
        </row>
      </sheetData>
      <sheetData sheetId="4068">
        <row r="1">
          <cell r="JB1">
            <v>0</v>
          </cell>
        </row>
      </sheetData>
      <sheetData sheetId="4069">
        <row r="1">
          <cell r="JB1">
            <v>0</v>
          </cell>
        </row>
      </sheetData>
      <sheetData sheetId="4070">
        <row r="1">
          <cell r="JB1">
            <v>0</v>
          </cell>
        </row>
      </sheetData>
      <sheetData sheetId="4071">
        <row r="1">
          <cell r="JB1">
            <v>0</v>
          </cell>
        </row>
      </sheetData>
      <sheetData sheetId="4072">
        <row r="1">
          <cell r="JB1">
            <v>0</v>
          </cell>
        </row>
      </sheetData>
      <sheetData sheetId="4073">
        <row r="1">
          <cell r="JB1">
            <v>0</v>
          </cell>
        </row>
      </sheetData>
      <sheetData sheetId="4074">
        <row r="1">
          <cell r="JB1">
            <v>0</v>
          </cell>
        </row>
      </sheetData>
      <sheetData sheetId="4075">
        <row r="1">
          <cell r="JB1">
            <v>0</v>
          </cell>
        </row>
      </sheetData>
      <sheetData sheetId="4076">
        <row r="1">
          <cell r="JB1">
            <v>0</v>
          </cell>
        </row>
      </sheetData>
      <sheetData sheetId="4077">
        <row r="1">
          <cell r="JB1">
            <v>0</v>
          </cell>
        </row>
      </sheetData>
      <sheetData sheetId="4078">
        <row r="1">
          <cell r="JB1">
            <v>0</v>
          </cell>
        </row>
      </sheetData>
      <sheetData sheetId="4079">
        <row r="1">
          <cell r="JB1">
            <v>0</v>
          </cell>
        </row>
      </sheetData>
      <sheetData sheetId="4080">
        <row r="1">
          <cell r="JB1">
            <v>0</v>
          </cell>
        </row>
      </sheetData>
      <sheetData sheetId="4081">
        <row r="1">
          <cell r="JB1">
            <v>0</v>
          </cell>
        </row>
      </sheetData>
      <sheetData sheetId="4082">
        <row r="1">
          <cell r="JB1">
            <v>0</v>
          </cell>
        </row>
      </sheetData>
      <sheetData sheetId="4083">
        <row r="1">
          <cell r="JB1">
            <v>0</v>
          </cell>
        </row>
      </sheetData>
      <sheetData sheetId="4084">
        <row r="1">
          <cell r="JB1">
            <v>0</v>
          </cell>
        </row>
      </sheetData>
      <sheetData sheetId="4085">
        <row r="1">
          <cell r="JB1">
            <v>0</v>
          </cell>
        </row>
      </sheetData>
      <sheetData sheetId="4086">
        <row r="1">
          <cell r="JB1">
            <v>0</v>
          </cell>
        </row>
      </sheetData>
      <sheetData sheetId="4087">
        <row r="1">
          <cell r="JB1">
            <v>0</v>
          </cell>
        </row>
      </sheetData>
      <sheetData sheetId="4088">
        <row r="1">
          <cell r="JB1">
            <v>0</v>
          </cell>
        </row>
      </sheetData>
      <sheetData sheetId="4089">
        <row r="1">
          <cell r="JB1">
            <v>0</v>
          </cell>
        </row>
      </sheetData>
      <sheetData sheetId="4090">
        <row r="1">
          <cell r="JB1">
            <v>0</v>
          </cell>
        </row>
      </sheetData>
      <sheetData sheetId="4091">
        <row r="1">
          <cell r="JB1">
            <v>0</v>
          </cell>
        </row>
      </sheetData>
      <sheetData sheetId="4092">
        <row r="1">
          <cell r="JB1">
            <v>0</v>
          </cell>
        </row>
      </sheetData>
      <sheetData sheetId="4093">
        <row r="1">
          <cell r="JB1">
            <v>0</v>
          </cell>
        </row>
      </sheetData>
      <sheetData sheetId="4094">
        <row r="1">
          <cell r="JB1">
            <v>0</v>
          </cell>
        </row>
      </sheetData>
      <sheetData sheetId="4095">
        <row r="1">
          <cell r="JB1">
            <v>0</v>
          </cell>
        </row>
      </sheetData>
      <sheetData sheetId="4096">
        <row r="1">
          <cell r="JB1">
            <v>0</v>
          </cell>
        </row>
      </sheetData>
      <sheetData sheetId="4097">
        <row r="1">
          <cell r="JB1">
            <v>0</v>
          </cell>
        </row>
      </sheetData>
      <sheetData sheetId="4098">
        <row r="1">
          <cell r="JB1">
            <v>0</v>
          </cell>
        </row>
      </sheetData>
      <sheetData sheetId="4099">
        <row r="1">
          <cell r="JB1">
            <v>0</v>
          </cell>
        </row>
      </sheetData>
      <sheetData sheetId="4100">
        <row r="1">
          <cell r="JB1">
            <v>0</v>
          </cell>
        </row>
      </sheetData>
      <sheetData sheetId="4101">
        <row r="1">
          <cell r="JB1">
            <v>0</v>
          </cell>
        </row>
      </sheetData>
      <sheetData sheetId="4102">
        <row r="1">
          <cell r="JB1">
            <v>0</v>
          </cell>
        </row>
      </sheetData>
      <sheetData sheetId="4103">
        <row r="1">
          <cell r="JB1">
            <v>0</v>
          </cell>
        </row>
      </sheetData>
      <sheetData sheetId="4104">
        <row r="1">
          <cell r="JB1">
            <v>0</v>
          </cell>
        </row>
      </sheetData>
      <sheetData sheetId="4105">
        <row r="1">
          <cell r="JB1">
            <v>0</v>
          </cell>
        </row>
      </sheetData>
      <sheetData sheetId="4106">
        <row r="1">
          <cell r="JB1">
            <v>0</v>
          </cell>
        </row>
      </sheetData>
      <sheetData sheetId="4107">
        <row r="1">
          <cell r="JB1">
            <v>0</v>
          </cell>
        </row>
      </sheetData>
      <sheetData sheetId="4108">
        <row r="1">
          <cell r="JB1">
            <v>0</v>
          </cell>
        </row>
      </sheetData>
      <sheetData sheetId="4109">
        <row r="1">
          <cell r="JB1">
            <v>0</v>
          </cell>
        </row>
      </sheetData>
      <sheetData sheetId="4110">
        <row r="1">
          <cell r="JB1">
            <v>0</v>
          </cell>
        </row>
      </sheetData>
      <sheetData sheetId="4111">
        <row r="1">
          <cell r="JB1">
            <v>0</v>
          </cell>
        </row>
      </sheetData>
      <sheetData sheetId="4112">
        <row r="1">
          <cell r="JB1">
            <v>0</v>
          </cell>
        </row>
      </sheetData>
      <sheetData sheetId="4113">
        <row r="1">
          <cell r="JB1">
            <v>0</v>
          </cell>
        </row>
      </sheetData>
      <sheetData sheetId="4114">
        <row r="1">
          <cell r="JB1">
            <v>0</v>
          </cell>
        </row>
      </sheetData>
      <sheetData sheetId="4115">
        <row r="1">
          <cell r="JB1">
            <v>0</v>
          </cell>
        </row>
      </sheetData>
      <sheetData sheetId="4116">
        <row r="1">
          <cell r="JB1">
            <v>0</v>
          </cell>
        </row>
      </sheetData>
      <sheetData sheetId="4117">
        <row r="1">
          <cell r="JB1">
            <v>0</v>
          </cell>
        </row>
      </sheetData>
      <sheetData sheetId="4118">
        <row r="1">
          <cell r="JB1">
            <v>0</v>
          </cell>
        </row>
      </sheetData>
      <sheetData sheetId="4119">
        <row r="1">
          <cell r="JB1">
            <v>0</v>
          </cell>
        </row>
      </sheetData>
      <sheetData sheetId="4120">
        <row r="1">
          <cell r="JB1">
            <v>0</v>
          </cell>
        </row>
      </sheetData>
      <sheetData sheetId="4121">
        <row r="1">
          <cell r="JB1">
            <v>0</v>
          </cell>
        </row>
      </sheetData>
      <sheetData sheetId="4122">
        <row r="1">
          <cell r="JB1">
            <v>0</v>
          </cell>
        </row>
      </sheetData>
      <sheetData sheetId="4123">
        <row r="1">
          <cell r="JB1">
            <v>0</v>
          </cell>
        </row>
      </sheetData>
      <sheetData sheetId="4124">
        <row r="1">
          <cell r="JB1">
            <v>0</v>
          </cell>
        </row>
      </sheetData>
      <sheetData sheetId="4125">
        <row r="1">
          <cell r="JB1">
            <v>0</v>
          </cell>
        </row>
      </sheetData>
      <sheetData sheetId="4126">
        <row r="1">
          <cell r="JB1">
            <v>0</v>
          </cell>
        </row>
      </sheetData>
      <sheetData sheetId="4127">
        <row r="1">
          <cell r="JB1">
            <v>0</v>
          </cell>
        </row>
      </sheetData>
      <sheetData sheetId="4128">
        <row r="1">
          <cell r="JB1">
            <v>0</v>
          </cell>
        </row>
      </sheetData>
      <sheetData sheetId="4129">
        <row r="1">
          <cell r="JB1">
            <v>0</v>
          </cell>
        </row>
      </sheetData>
      <sheetData sheetId="4130">
        <row r="1">
          <cell r="JB1">
            <v>0</v>
          </cell>
        </row>
      </sheetData>
      <sheetData sheetId="4131">
        <row r="1">
          <cell r="JB1">
            <v>0</v>
          </cell>
        </row>
      </sheetData>
      <sheetData sheetId="4132">
        <row r="1">
          <cell r="JB1">
            <v>0</v>
          </cell>
        </row>
      </sheetData>
      <sheetData sheetId="4133">
        <row r="1">
          <cell r="JB1">
            <v>0</v>
          </cell>
        </row>
      </sheetData>
      <sheetData sheetId="4134">
        <row r="1">
          <cell r="JB1">
            <v>0</v>
          </cell>
        </row>
      </sheetData>
      <sheetData sheetId="4135">
        <row r="1">
          <cell r="JB1">
            <v>0</v>
          </cell>
        </row>
      </sheetData>
      <sheetData sheetId="4136">
        <row r="1">
          <cell r="JB1">
            <v>0</v>
          </cell>
        </row>
      </sheetData>
      <sheetData sheetId="4137">
        <row r="1">
          <cell r="JB1">
            <v>0</v>
          </cell>
        </row>
      </sheetData>
      <sheetData sheetId="4138">
        <row r="1">
          <cell r="JB1">
            <v>0</v>
          </cell>
        </row>
      </sheetData>
      <sheetData sheetId="4139">
        <row r="1">
          <cell r="JB1">
            <v>0</v>
          </cell>
        </row>
      </sheetData>
      <sheetData sheetId="4140">
        <row r="1">
          <cell r="JB1">
            <v>0</v>
          </cell>
        </row>
      </sheetData>
      <sheetData sheetId="4141">
        <row r="1">
          <cell r="JB1">
            <v>0</v>
          </cell>
        </row>
      </sheetData>
      <sheetData sheetId="4142">
        <row r="1">
          <cell r="JB1">
            <v>0</v>
          </cell>
        </row>
      </sheetData>
      <sheetData sheetId="4143">
        <row r="1">
          <cell r="JB1">
            <v>0</v>
          </cell>
        </row>
      </sheetData>
      <sheetData sheetId="4144">
        <row r="1">
          <cell r="JB1">
            <v>0</v>
          </cell>
        </row>
      </sheetData>
      <sheetData sheetId="4145">
        <row r="1">
          <cell r="JB1">
            <v>0</v>
          </cell>
        </row>
      </sheetData>
      <sheetData sheetId="4146">
        <row r="1">
          <cell r="JB1">
            <v>0</v>
          </cell>
        </row>
      </sheetData>
      <sheetData sheetId="4147">
        <row r="1">
          <cell r="JB1">
            <v>0</v>
          </cell>
        </row>
      </sheetData>
      <sheetData sheetId="4148">
        <row r="1">
          <cell r="JB1">
            <v>0</v>
          </cell>
        </row>
      </sheetData>
      <sheetData sheetId="4149">
        <row r="1">
          <cell r="JB1">
            <v>0</v>
          </cell>
        </row>
      </sheetData>
      <sheetData sheetId="4150">
        <row r="1">
          <cell r="JB1">
            <v>0</v>
          </cell>
        </row>
      </sheetData>
      <sheetData sheetId="4151">
        <row r="1">
          <cell r="JB1">
            <v>0</v>
          </cell>
        </row>
      </sheetData>
      <sheetData sheetId="4152">
        <row r="1">
          <cell r="JB1">
            <v>0</v>
          </cell>
        </row>
      </sheetData>
      <sheetData sheetId="4153">
        <row r="1">
          <cell r="JB1">
            <v>0</v>
          </cell>
        </row>
      </sheetData>
      <sheetData sheetId="4154">
        <row r="1">
          <cell r="JB1">
            <v>0</v>
          </cell>
        </row>
      </sheetData>
      <sheetData sheetId="4155">
        <row r="1">
          <cell r="JB1">
            <v>0</v>
          </cell>
        </row>
      </sheetData>
      <sheetData sheetId="4156">
        <row r="1">
          <cell r="JB1">
            <v>0</v>
          </cell>
        </row>
      </sheetData>
      <sheetData sheetId="4157">
        <row r="1">
          <cell r="JB1">
            <v>0</v>
          </cell>
        </row>
      </sheetData>
      <sheetData sheetId="4158">
        <row r="1">
          <cell r="JB1">
            <v>0</v>
          </cell>
        </row>
      </sheetData>
      <sheetData sheetId="4159">
        <row r="1">
          <cell r="JB1">
            <v>0</v>
          </cell>
        </row>
      </sheetData>
      <sheetData sheetId="4160">
        <row r="1">
          <cell r="JB1">
            <v>0</v>
          </cell>
        </row>
      </sheetData>
      <sheetData sheetId="4161">
        <row r="1">
          <cell r="JB1">
            <v>0</v>
          </cell>
        </row>
      </sheetData>
      <sheetData sheetId="4162">
        <row r="1">
          <cell r="JB1">
            <v>0</v>
          </cell>
        </row>
      </sheetData>
      <sheetData sheetId="4163">
        <row r="1">
          <cell r="JB1">
            <v>0</v>
          </cell>
        </row>
      </sheetData>
      <sheetData sheetId="4164">
        <row r="1">
          <cell r="JB1">
            <v>0</v>
          </cell>
        </row>
      </sheetData>
      <sheetData sheetId="4165">
        <row r="1">
          <cell r="JB1">
            <v>0</v>
          </cell>
        </row>
      </sheetData>
      <sheetData sheetId="4166">
        <row r="1">
          <cell r="JB1">
            <v>0</v>
          </cell>
        </row>
      </sheetData>
      <sheetData sheetId="4167">
        <row r="1">
          <cell r="JB1">
            <v>0</v>
          </cell>
        </row>
      </sheetData>
      <sheetData sheetId="4168">
        <row r="1">
          <cell r="JB1">
            <v>0</v>
          </cell>
        </row>
      </sheetData>
      <sheetData sheetId="4169">
        <row r="1">
          <cell r="JB1">
            <v>0</v>
          </cell>
        </row>
      </sheetData>
      <sheetData sheetId="4170">
        <row r="1">
          <cell r="JB1">
            <v>0</v>
          </cell>
        </row>
      </sheetData>
      <sheetData sheetId="4171">
        <row r="1">
          <cell r="JB1">
            <v>0</v>
          </cell>
        </row>
      </sheetData>
      <sheetData sheetId="4172">
        <row r="1">
          <cell r="JB1">
            <v>0</v>
          </cell>
        </row>
      </sheetData>
      <sheetData sheetId="4173">
        <row r="1">
          <cell r="JB1">
            <v>0</v>
          </cell>
        </row>
      </sheetData>
      <sheetData sheetId="4174">
        <row r="1">
          <cell r="JB1">
            <v>0</v>
          </cell>
        </row>
      </sheetData>
      <sheetData sheetId="4175">
        <row r="1">
          <cell r="JB1">
            <v>0</v>
          </cell>
        </row>
      </sheetData>
      <sheetData sheetId="4176">
        <row r="1">
          <cell r="JB1">
            <v>0</v>
          </cell>
        </row>
      </sheetData>
      <sheetData sheetId="4177">
        <row r="1">
          <cell r="JB1">
            <v>0</v>
          </cell>
        </row>
      </sheetData>
      <sheetData sheetId="4178">
        <row r="1">
          <cell r="JB1">
            <v>0</v>
          </cell>
        </row>
      </sheetData>
      <sheetData sheetId="4179">
        <row r="1">
          <cell r="JB1">
            <v>0</v>
          </cell>
        </row>
      </sheetData>
      <sheetData sheetId="4180">
        <row r="1">
          <cell r="JB1">
            <v>0</v>
          </cell>
        </row>
      </sheetData>
      <sheetData sheetId="4181">
        <row r="1">
          <cell r="JB1">
            <v>0</v>
          </cell>
        </row>
      </sheetData>
      <sheetData sheetId="4182">
        <row r="1">
          <cell r="JB1">
            <v>0</v>
          </cell>
        </row>
      </sheetData>
      <sheetData sheetId="4183">
        <row r="1">
          <cell r="JB1">
            <v>0</v>
          </cell>
        </row>
      </sheetData>
      <sheetData sheetId="4184">
        <row r="1">
          <cell r="JB1">
            <v>0</v>
          </cell>
        </row>
      </sheetData>
      <sheetData sheetId="4185">
        <row r="1">
          <cell r="JB1">
            <v>0</v>
          </cell>
        </row>
      </sheetData>
      <sheetData sheetId="4186">
        <row r="1">
          <cell r="JB1">
            <v>0</v>
          </cell>
        </row>
      </sheetData>
      <sheetData sheetId="4187">
        <row r="1">
          <cell r="JB1">
            <v>0</v>
          </cell>
        </row>
      </sheetData>
      <sheetData sheetId="4188">
        <row r="1">
          <cell r="JB1">
            <v>0</v>
          </cell>
        </row>
      </sheetData>
      <sheetData sheetId="4189">
        <row r="1">
          <cell r="JB1">
            <v>0</v>
          </cell>
        </row>
      </sheetData>
      <sheetData sheetId="4190">
        <row r="1">
          <cell r="JB1">
            <v>0</v>
          </cell>
        </row>
      </sheetData>
      <sheetData sheetId="4191">
        <row r="1">
          <cell r="JB1">
            <v>0</v>
          </cell>
        </row>
      </sheetData>
      <sheetData sheetId="4192">
        <row r="1">
          <cell r="JB1">
            <v>0</v>
          </cell>
        </row>
      </sheetData>
      <sheetData sheetId="4193">
        <row r="1">
          <cell r="JB1">
            <v>0</v>
          </cell>
        </row>
      </sheetData>
      <sheetData sheetId="4194">
        <row r="1">
          <cell r="JB1">
            <v>0</v>
          </cell>
        </row>
      </sheetData>
      <sheetData sheetId="4195">
        <row r="1">
          <cell r="JB1">
            <v>0</v>
          </cell>
        </row>
      </sheetData>
      <sheetData sheetId="4196">
        <row r="1">
          <cell r="JB1">
            <v>0</v>
          </cell>
        </row>
      </sheetData>
      <sheetData sheetId="4197">
        <row r="1">
          <cell r="JB1">
            <v>0</v>
          </cell>
        </row>
      </sheetData>
      <sheetData sheetId="4198">
        <row r="1">
          <cell r="JB1">
            <v>0</v>
          </cell>
        </row>
      </sheetData>
      <sheetData sheetId="4199">
        <row r="1">
          <cell r="JB1">
            <v>0</v>
          </cell>
        </row>
      </sheetData>
      <sheetData sheetId="4200">
        <row r="1">
          <cell r="JB1">
            <v>0</v>
          </cell>
        </row>
      </sheetData>
      <sheetData sheetId="4201">
        <row r="1">
          <cell r="JB1">
            <v>0</v>
          </cell>
        </row>
      </sheetData>
      <sheetData sheetId="4202">
        <row r="1">
          <cell r="JB1">
            <v>0</v>
          </cell>
        </row>
      </sheetData>
      <sheetData sheetId="4203">
        <row r="1">
          <cell r="JB1">
            <v>0</v>
          </cell>
        </row>
      </sheetData>
      <sheetData sheetId="4204">
        <row r="1">
          <cell r="JB1">
            <v>0</v>
          </cell>
        </row>
      </sheetData>
      <sheetData sheetId="4205">
        <row r="1">
          <cell r="JB1">
            <v>0</v>
          </cell>
        </row>
      </sheetData>
      <sheetData sheetId="4206">
        <row r="1">
          <cell r="JB1">
            <v>0</v>
          </cell>
        </row>
      </sheetData>
      <sheetData sheetId="4207">
        <row r="1">
          <cell r="JB1">
            <v>0</v>
          </cell>
        </row>
      </sheetData>
      <sheetData sheetId="4208">
        <row r="1">
          <cell r="JB1">
            <v>0</v>
          </cell>
        </row>
      </sheetData>
      <sheetData sheetId="4209">
        <row r="1">
          <cell r="JB1">
            <v>0</v>
          </cell>
        </row>
      </sheetData>
      <sheetData sheetId="4210">
        <row r="1">
          <cell r="JB1">
            <v>0</v>
          </cell>
        </row>
      </sheetData>
      <sheetData sheetId="4211">
        <row r="1">
          <cell r="JB1">
            <v>0</v>
          </cell>
        </row>
      </sheetData>
      <sheetData sheetId="4212">
        <row r="1">
          <cell r="JB1">
            <v>0</v>
          </cell>
        </row>
      </sheetData>
      <sheetData sheetId="4213">
        <row r="1">
          <cell r="JB1">
            <v>0</v>
          </cell>
        </row>
      </sheetData>
      <sheetData sheetId="4214">
        <row r="1">
          <cell r="JB1">
            <v>0</v>
          </cell>
        </row>
      </sheetData>
      <sheetData sheetId="4215">
        <row r="1">
          <cell r="JB1">
            <v>0</v>
          </cell>
        </row>
      </sheetData>
      <sheetData sheetId="4216">
        <row r="1">
          <cell r="JB1">
            <v>0</v>
          </cell>
        </row>
      </sheetData>
      <sheetData sheetId="4217">
        <row r="1">
          <cell r="JB1">
            <v>0</v>
          </cell>
        </row>
      </sheetData>
      <sheetData sheetId="4218">
        <row r="1">
          <cell r="JB1">
            <v>0</v>
          </cell>
        </row>
      </sheetData>
      <sheetData sheetId="4219">
        <row r="1">
          <cell r="JB1">
            <v>0</v>
          </cell>
        </row>
      </sheetData>
      <sheetData sheetId="4220">
        <row r="1">
          <cell r="JB1">
            <v>0</v>
          </cell>
        </row>
      </sheetData>
      <sheetData sheetId="4221">
        <row r="1">
          <cell r="JB1">
            <v>0</v>
          </cell>
        </row>
      </sheetData>
      <sheetData sheetId="4222">
        <row r="1">
          <cell r="JB1">
            <v>0</v>
          </cell>
        </row>
      </sheetData>
      <sheetData sheetId="4223">
        <row r="1">
          <cell r="JB1">
            <v>0</v>
          </cell>
        </row>
      </sheetData>
      <sheetData sheetId="4224">
        <row r="1">
          <cell r="JB1">
            <v>0</v>
          </cell>
        </row>
      </sheetData>
      <sheetData sheetId="4225">
        <row r="1">
          <cell r="JB1">
            <v>0</v>
          </cell>
        </row>
      </sheetData>
      <sheetData sheetId="4226">
        <row r="1">
          <cell r="JB1">
            <v>0</v>
          </cell>
        </row>
      </sheetData>
      <sheetData sheetId="4227">
        <row r="1">
          <cell r="JB1">
            <v>0</v>
          </cell>
        </row>
      </sheetData>
      <sheetData sheetId="4228">
        <row r="1">
          <cell r="JB1">
            <v>0</v>
          </cell>
        </row>
      </sheetData>
      <sheetData sheetId="4229">
        <row r="1">
          <cell r="JB1">
            <v>0</v>
          </cell>
        </row>
      </sheetData>
      <sheetData sheetId="4230">
        <row r="1">
          <cell r="JB1">
            <v>0</v>
          </cell>
        </row>
      </sheetData>
      <sheetData sheetId="4231">
        <row r="1">
          <cell r="JB1">
            <v>0</v>
          </cell>
        </row>
      </sheetData>
      <sheetData sheetId="4232">
        <row r="1">
          <cell r="JB1">
            <v>0</v>
          </cell>
        </row>
      </sheetData>
      <sheetData sheetId="4233">
        <row r="1">
          <cell r="JB1">
            <v>0</v>
          </cell>
        </row>
      </sheetData>
      <sheetData sheetId="4234">
        <row r="1">
          <cell r="JB1">
            <v>0</v>
          </cell>
        </row>
      </sheetData>
      <sheetData sheetId="4235">
        <row r="1">
          <cell r="JB1">
            <v>0</v>
          </cell>
        </row>
      </sheetData>
      <sheetData sheetId="4236">
        <row r="1">
          <cell r="JB1">
            <v>0</v>
          </cell>
        </row>
      </sheetData>
      <sheetData sheetId="4237">
        <row r="1">
          <cell r="JB1">
            <v>0</v>
          </cell>
        </row>
      </sheetData>
      <sheetData sheetId="4238">
        <row r="1">
          <cell r="JB1">
            <v>0</v>
          </cell>
        </row>
      </sheetData>
      <sheetData sheetId="4239">
        <row r="1">
          <cell r="JB1">
            <v>0</v>
          </cell>
        </row>
      </sheetData>
      <sheetData sheetId="4240">
        <row r="1">
          <cell r="JB1">
            <v>0</v>
          </cell>
        </row>
      </sheetData>
      <sheetData sheetId="4241">
        <row r="1">
          <cell r="JB1">
            <v>0</v>
          </cell>
        </row>
      </sheetData>
      <sheetData sheetId="4242">
        <row r="1">
          <cell r="JB1">
            <v>0</v>
          </cell>
        </row>
      </sheetData>
      <sheetData sheetId="4243">
        <row r="1">
          <cell r="JB1">
            <v>0</v>
          </cell>
        </row>
      </sheetData>
      <sheetData sheetId="4244">
        <row r="1">
          <cell r="JB1">
            <v>0</v>
          </cell>
        </row>
      </sheetData>
      <sheetData sheetId="4245">
        <row r="1">
          <cell r="JB1">
            <v>0</v>
          </cell>
        </row>
      </sheetData>
      <sheetData sheetId="4246">
        <row r="1">
          <cell r="JB1">
            <v>0</v>
          </cell>
        </row>
      </sheetData>
      <sheetData sheetId="4247">
        <row r="1">
          <cell r="JB1">
            <v>0</v>
          </cell>
        </row>
      </sheetData>
      <sheetData sheetId="4248">
        <row r="1">
          <cell r="JB1">
            <v>0</v>
          </cell>
        </row>
      </sheetData>
      <sheetData sheetId="4249">
        <row r="1">
          <cell r="JB1">
            <v>0</v>
          </cell>
        </row>
      </sheetData>
      <sheetData sheetId="4250">
        <row r="1">
          <cell r="JB1">
            <v>0</v>
          </cell>
        </row>
      </sheetData>
      <sheetData sheetId="4251">
        <row r="1">
          <cell r="JB1">
            <v>0</v>
          </cell>
        </row>
      </sheetData>
      <sheetData sheetId="4252">
        <row r="1">
          <cell r="JB1">
            <v>0</v>
          </cell>
        </row>
      </sheetData>
      <sheetData sheetId="4253">
        <row r="1">
          <cell r="JB1">
            <v>0</v>
          </cell>
        </row>
      </sheetData>
      <sheetData sheetId="4254">
        <row r="1">
          <cell r="JB1">
            <v>0</v>
          </cell>
        </row>
      </sheetData>
      <sheetData sheetId="4255">
        <row r="1">
          <cell r="JB1">
            <v>0</v>
          </cell>
        </row>
      </sheetData>
      <sheetData sheetId="4256">
        <row r="1">
          <cell r="JB1">
            <v>0</v>
          </cell>
        </row>
      </sheetData>
      <sheetData sheetId="4257">
        <row r="1">
          <cell r="JB1">
            <v>0</v>
          </cell>
        </row>
      </sheetData>
      <sheetData sheetId="4258">
        <row r="1">
          <cell r="JB1">
            <v>0</v>
          </cell>
        </row>
      </sheetData>
      <sheetData sheetId="4259">
        <row r="1">
          <cell r="JB1">
            <v>0</v>
          </cell>
        </row>
      </sheetData>
      <sheetData sheetId="4260">
        <row r="1">
          <cell r="JB1">
            <v>0</v>
          </cell>
        </row>
      </sheetData>
      <sheetData sheetId="4261">
        <row r="1">
          <cell r="JB1">
            <v>0</v>
          </cell>
        </row>
      </sheetData>
      <sheetData sheetId="4262">
        <row r="1">
          <cell r="JB1">
            <v>0</v>
          </cell>
        </row>
      </sheetData>
      <sheetData sheetId="4263">
        <row r="1">
          <cell r="JB1">
            <v>0</v>
          </cell>
        </row>
      </sheetData>
      <sheetData sheetId="4264">
        <row r="1">
          <cell r="JB1">
            <v>0</v>
          </cell>
        </row>
      </sheetData>
      <sheetData sheetId="4265">
        <row r="1">
          <cell r="JB1">
            <v>0</v>
          </cell>
        </row>
      </sheetData>
      <sheetData sheetId="4266">
        <row r="1">
          <cell r="JB1">
            <v>0</v>
          </cell>
        </row>
      </sheetData>
      <sheetData sheetId="4267">
        <row r="1">
          <cell r="JB1">
            <v>0</v>
          </cell>
        </row>
      </sheetData>
      <sheetData sheetId="4268">
        <row r="1">
          <cell r="JB1">
            <v>0</v>
          </cell>
        </row>
      </sheetData>
      <sheetData sheetId="4269">
        <row r="1">
          <cell r="JB1">
            <v>0</v>
          </cell>
        </row>
      </sheetData>
      <sheetData sheetId="4270">
        <row r="1">
          <cell r="JB1">
            <v>0</v>
          </cell>
        </row>
      </sheetData>
      <sheetData sheetId="4271">
        <row r="1">
          <cell r="JB1">
            <v>0</v>
          </cell>
        </row>
      </sheetData>
      <sheetData sheetId="4272">
        <row r="1">
          <cell r="JB1">
            <v>0</v>
          </cell>
        </row>
      </sheetData>
      <sheetData sheetId="4273">
        <row r="1">
          <cell r="JB1">
            <v>0</v>
          </cell>
        </row>
      </sheetData>
      <sheetData sheetId="4274">
        <row r="1">
          <cell r="JB1">
            <v>0</v>
          </cell>
        </row>
      </sheetData>
      <sheetData sheetId="4275">
        <row r="1">
          <cell r="JB1">
            <v>0</v>
          </cell>
        </row>
      </sheetData>
      <sheetData sheetId="4276">
        <row r="1">
          <cell r="JB1">
            <v>0</v>
          </cell>
        </row>
      </sheetData>
      <sheetData sheetId="4277">
        <row r="1">
          <cell r="JB1">
            <v>0</v>
          </cell>
        </row>
      </sheetData>
      <sheetData sheetId="4278">
        <row r="1">
          <cell r="JB1">
            <v>0</v>
          </cell>
        </row>
      </sheetData>
      <sheetData sheetId="4279">
        <row r="1">
          <cell r="JB1">
            <v>0</v>
          </cell>
        </row>
      </sheetData>
      <sheetData sheetId="4280">
        <row r="1">
          <cell r="JB1">
            <v>0</v>
          </cell>
        </row>
      </sheetData>
      <sheetData sheetId="4281">
        <row r="1">
          <cell r="JB1">
            <v>0</v>
          </cell>
        </row>
      </sheetData>
      <sheetData sheetId="4282">
        <row r="1">
          <cell r="JB1">
            <v>0</v>
          </cell>
        </row>
      </sheetData>
      <sheetData sheetId="4283">
        <row r="1">
          <cell r="JB1">
            <v>0</v>
          </cell>
        </row>
      </sheetData>
      <sheetData sheetId="4284">
        <row r="1">
          <cell r="JB1">
            <v>0</v>
          </cell>
        </row>
      </sheetData>
      <sheetData sheetId="4285">
        <row r="1">
          <cell r="JB1">
            <v>0</v>
          </cell>
        </row>
      </sheetData>
      <sheetData sheetId="4286">
        <row r="1">
          <cell r="JB1">
            <v>0</v>
          </cell>
        </row>
      </sheetData>
      <sheetData sheetId="4287">
        <row r="1">
          <cell r="JB1">
            <v>0</v>
          </cell>
        </row>
      </sheetData>
      <sheetData sheetId="4288">
        <row r="1">
          <cell r="JB1">
            <v>0</v>
          </cell>
        </row>
      </sheetData>
      <sheetData sheetId="4289">
        <row r="1">
          <cell r="JB1">
            <v>0</v>
          </cell>
        </row>
      </sheetData>
      <sheetData sheetId="4290">
        <row r="1">
          <cell r="JB1">
            <v>0</v>
          </cell>
        </row>
      </sheetData>
      <sheetData sheetId="4291">
        <row r="1">
          <cell r="JB1">
            <v>0</v>
          </cell>
        </row>
      </sheetData>
      <sheetData sheetId="4292">
        <row r="1">
          <cell r="JB1">
            <v>0</v>
          </cell>
        </row>
      </sheetData>
      <sheetData sheetId="4293">
        <row r="1">
          <cell r="JB1">
            <v>0</v>
          </cell>
        </row>
      </sheetData>
      <sheetData sheetId="4294">
        <row r="1">
          <cell r="JB1">
            <v>0</v>
          </cell>
        </row>
      </sheetData>
      <sheetData sheetId="4295">
        <row r="1">
          <cell r="JB1">
            <v>0</v>
          </cell>
        </row>
      </sheetData>
      <sheetData sheetId="4296">
        <row r="1">
          <cell r="JB1">
            <v>0</v>
          </cell>
        </row>
      </sheetData>
      <sheetData sheetId="4297">
        <row r="1">
          <cell r="JB1">
            <v>0</v>
          </cell>
        </row>
      </sheetData>
      <sheetData sheetId="4298">
        <row r="1">
          <cell r="JB1">
            <v>0</v>
          </cell>
        </row>
      </sheetData>
      <sheetData sheetId="4299">
        <row r="1">
          <cell r="JB1">
            <v>0</v>
          </cell>
        </row>
      </sheetData>
      <sheetData sheetId="4300">
        <row r="1">
          <cell r="JB1">
            <v>0</v>
          </cell>
        </row>
      </sheetData>
      <sheetData sheetId="4301">
        <row r="1">
          <cell r="JB1">
            <v>0</v>
          </cell>
        </row>
      </sheetData>
      <sheetData sheetId="4302">
        <row r="1">
          <cell r="JB1">
            <v>0</v>
          </cell>
        </row>
      </sheetData>
      <sheetData sheetId="4303">
        <row r="1">
          <cell r="JB1">
            <v>0</v>
          </cell>
        </row>
      </sheetData>
      <sheetData sheetId="4304">
        <row r="1">
          <cell r="JB1">
            <v>0</v>
          </cell>
        </row>
      </sheetData>
      <sheetData sheetId="4305">
        <row r="1">
          <cell r="JB1">
            <v>0</v>
          </cell>
        </row>
      </sheetData>
      <sheetData sheetId="4306">
        <row r="1">
          <cell r="JB1">
            <v>0</v>
          </cell>
        </row>
      </sheetData>
      <sheetData sheetId="4307">
        <row r="1">
          <cell r="JB1">
            <v>0</v>
          </cell>
        </row>
      </sheetData>
      <sheetData sheetId="4308">
        <row r="1">
          <cell r="JB1">
            <v>0</v>
          </cell>
        </row>
      </sheetData>
      <sheetData sheetId="4309">
        <row r="1">
          <cell r="JB1">
            <v>0</v>
          </cell>
        </row>
      </sheetData>
      <sheetData sheetId="4310">
        <row r="1">
          <cell r="JB1">
            <v>0</v>
          </cell>
        </row>
      </sheetData>
      <sheetData sheetId="4311">
        <row r="1">
          <cell r="JB1">
            <v>0</v>
          </cell>
        </row>
      </sheetData>
      <sheetData sheetId="4312">
        <row r="1">
          <cell r="JB1">
            <v>0</v>
          </cell>
        </row>
      </sheetData>
      <sheetData sheetId="4313">
        <row r="1">
          <cell r="JB1">
            <v>0</v>
          </cell>
        </row>
      </sheetData>
      <sheetData sheetId="4314">
        <row r="1">
          <cell r="JB1">
            <v>0</v>
          </cell>
        </row>
      </sheetData>
      <sheetData sheetId="4315">
        <row r="1">
          <cell r="JB1">
            <v>0</v>
          </cell>
        </row>
      </sheetData>
      <sheetData sheetId="4316">
        <row r="1">
          <cell r="JB1">
            <v>0</v>
          </cell>
        </row>
      </sheetData>
      <sheetData sheetId="4317">
        <row r="1">
          <cell r="JB1">
            <v>0</v>
          </cell>
        </row>
      </sheetData>
      <sheetData sheetId="4318">
        <row r="1">
          <cell r="JB1">
            <v>0</v>
          </cell>
        </row>
      </sheetData>
      <sheetData sheetId="4319">
        <row r="1">
          <cell r="JB1">
            <v>0</v>
          </cell>
        </row>
      </sheetData>
      <sheetData sheetId="4320">
        <row r="1">
          <cell r="JB1">
            <v>0</v>
          </cell>
        </row>
      </sheetData>
      <sheetData sheetId="4321">
        <row r="1">
          <cell r="JB1">
            <v>0</v>
          </cell>
        </row>
      </sheetData>
      <sheetData sheetId="4322">
        <row r="1">
          <cell r="JB1">
            <v>0</v>
          </cell>
        </row>
      </sheetData>
      <sheetData sheetId="4323">
        <row r="1">
          <cell r="JB1">
            <v>0</v>
          </cell>
        </row>
      </sheetData>
      <sheetData sheetId="4324">
        <row r="1">
          <cell r="JB1">
            <v>0</v>
          </cell>
        </row>
      </sheetData>
      <sheetData sheetId="4325">
        <row r="1">
          <cell r="JB1">
            <v>0</v>
          </cell>
        </row>
      </sheetData>
      <sheetData sheetId="4326">
        <row r="1">
          <cell r="JB1">
            <v>0</v>
          </cell>
        </row>
      </sheetData>
      <sheetData sheetId="4327">
        <row r="1">
          <cell r="JB1">
            <v>0</v>
          </cell>
        </row>
      </sheetData>
      <sheetData sheetId="4328">
        <row r="1">
          <cell r="JB1">
            <v>0</v>
          </cell>
        </row>
      </sheetData>
      <sheetData sheetId="4329">
        <row r="1">
          <cell r="JB1">
            <v>0</v>
          </cell>
        </row>
      </sheetData>
      <sheetData sheetId="4330">
        <row r="1">
          <cell r="JB1">
            <v>0</v>
          </cell>
        </row>
      </sheetData>
      <sheetData sheetId="4331">
        <row r="1">
          <cell r="JB1">
            <v>0</v>
          </cell>
        </row>
      </sheetData>
      <sheetData sheetId="4332">
        <row r="1">
          <cell r="JB1">
            <v>0</v>
          </cell>
        </row>
      </sheetData>
      <sheetData sheetId="4333">
        <row r="1">
          <cell r="JB1">
            <v>0</v>
          </cell>
        </row>
      </sheetData>
      <sheetData sheetId="4334">
        <row r="1">
          <cell r="JB1">
            <v>0</v>
          </cell>
        </row>
      </sheetData>
      <sheetData sheetId="4335">
        <row r="1">
          <cell r="JB1">
            <v>0</v>
          </cell>
        </row>
      </sheetData>
      <sheetData sheetId="4336">
        <row r="1">
          <cell r="JB1">
            <v>0</v>
          </cell>
        </row>
      </sheetData>
      <sheetData sheetId="4337">
        <row r="1">
          <cell r="JB1">
            <v>0</v>
          </cell>
        </row>
      </sheetData>
      <sheetData sheetId="4338">
        <row r="1">
          <cell r="JB1">
            <v>0</v>
          </cell>
        </row>
      </sheetData>
      <sheetData sheetId="4339">
        <row r="1">
          <cell r="JB1">
            <v>0</v>
          </cell>
        </row>
      </sheetData>
      <sheetData sheetId="4340">
        <row r="1">
          <cell r="JB1">
            <v>0</v>
          </cell>
        </row>
      </sheetData>
      <sheetData sheetId="4341">
        <row r="1">
          <cell r="JB1">
            <v>0</v>
          </cell>
        </row>
      </sheetData>
      <sheetData sheetId="4342">
        <row r="1">
          <cell r="JB1">
            <v>0</v>
          </cell>
        </row>
      </sheetData>
      <sheetData sheetId="4343">
        <row r="1">
          <cell r="JB1">
            <v>0</v>
          </cell>
        </row>
      </sheetData>
      <sheetData sheetId="4344">
        <row r="1">
          <cell r="JB1">
            <v>0</v>
          </cell>
        </row>
      </sheetData>
      <sheetData sheetId="4345">
        <row r="1">
          <cell r="JB1">
            <v>0</v>
          </cell>
        </row>
      </sheetData>
      <sheetData sheetId="4346">
        <row r="1">
          <cell r="JB1">
            <v>0</v>
          </cell>
        </row>
      </sheetData>
      <sheetData sheetId="4347">
        <row r="1">
          <cell r="JB1">
            <v>0</v>
          </cell>
        </row>
      </sheetData>
      <sheetData sheetId="4348">
        <row r="1">
          <cell r="JB1">
            <v>0</v>
          </cell>
        </row>
      </sheetData>
      <sheetData sheetId="4349">
        <row r="1">
          <cell r="JB1">
            <v>0</v>
          </cell>
        </row>
      </sheetData>
      <sheetData sheetId="4350">
        <row r="1">
          <cell r="JB1">
            <v>0</v>
          </cell>
        </row>
      </sheetData>
      <sheetData sheetId="4351">
        <row r="1">
          <cell r="JB1">
            <v>0</v>
          </cell>
        </row>
      </sheetData>
      <sheetData sheetId="4352">
        <row r="1">
          <cell r="JB1">
            <v>0</v>
          </cell>
        </row>
      </sheetData>
      <sheetData sheetId="4353">
        <row r="1">
          <cell r="JB1">
            <v>0</v>
          </cell>
        </row>
      </sheetData>
      <sheetData sheetId="4354">
        <row r="1">
          <cell r="JB1">
            <v>0</v>
          </cell>
        </row>
      </sheetData>
      <sheetData sheetId="4355">
        <row r="1">
          <cell r="JB1">
            <v>0</v>
          </cell>
        </row>
      </sheetData>
      <sheetData sheetId="4356">
        <row r="1">
          <cell r="JB1">
            <v>0</v>
          </cell>
        </row>
      </sheetData>
      <sheetData sheetId="4357">
        <row r="1">
          <cell r="JB1">
            <v>0</v>
          </cell>
        </row>
      </sheetData>
      <sheetData sheetId="4358">
        <row r="1">
          <cell r="JB1">
            <v>0</v>
          </cell>
        </row>
      </sheetData>
      <sheetData sheetId="4359">
        <row r="1">
          <cell r="JB1">
            <v>0</v>
          </cell>
        </row>
      </sheetData>
      <sheetData sheetId="4360">
        <row r="1">
          <cell r="JB1">
            <v>0</v>
          </cell>
        </row>
      </sheetData>
      <sheetData sheetId="4361">
        <row r="1">
          <cell r="JB1">
            <v>0</v>
          </cell>
        </row>
      </sheetData>
      <sheetData sheetId="4362">
        <row r="1">
          <cell r="JB1">
            <v>0</v>
          </cell>
        </row>
      </sheetData>
      <sheetData sheetId="4363">
        <row r="1">
          <cell r="JB1">
            <v>0</v>
          </cell>
        </row>
      </sheetData>
      <sheetData sheetId="4364">
        <row r="1">
          <cell r="JB1">
            <v>0</v>
          </cell>
        </row>
      </sheetData>
      <sheetData sheetId="4365">
        <row r="1">
          <cell r="JB1">
            <v>0</v>
          </cell>
        </row>
      </sheetData>
      <sheetData sheetId="4366">
        <row r="1">
          <cell r="JB1">
            <v>0</v>
          </cell>
        </row>
      </sheetData>
      <sheetData sheetId="4367">
        <row r="1">
          <cell r="JB1">
            <v>0</v>
          </cell>
        </row>
      </sheetData>
      <sheetData sheetId="4368">
        <row r="1">
          <cell r="JB1">
            <v>0</v>
          </cell>
        </row>
      </sheetData>
      <sheetData sheetId="4369">
        <row r="1">
          <cell r="JB1">
            <v>0</v>
          </cell>
        </row>
      </sheetData>
      <sheetData sheetId="4370">
        <row r="1">
          <cell r="JB1">
            <v>0</v>
          </cell>
        </row>
      </sheetData>
      <sheetData sheetId="4371">
        <row r="1">
          <cell r="JB1">
            <v>0</v>
          </cell>
        </row>
      </sheetData>
      <sheetData sheetId="4372">
        <row r="1">
          <cell r="JB1">
            <v>0</v>
          </cell>
        </row>
      </sheetData>
      <sheetData sheetId="4373">
        <row r="1">
          <cell r="JB1">
            <v>0</v>
          </cell>
        </row>
      </sheetData>
      <sheetData sheetId="4374">
        <row r="1">
          <cell r="JB1">
            <v>0</v>
          </cell>
        </row>
      </sheetData>
      <sheetData sheetId="4375">
        <row r="1">
          <cell r="JB1">
            <v>0</v>
          </cell>
        </row>
      </sheetData>
      <sheetData sheetId="4376">
        <row r="1">
          <cell r="JB1">
            <v>0</v>
          </cell>
        </row>
      </sheetData>
      <sheetData sheetId="4377">
        <row r="1">
          <cell r="JB1">
            <v>0</v>
          </cell>
        </row>
      </sheetData>
      <sheetData sheetId="4378">
        <row r="1">
          <cell r="JB1">
            <v>0</v>
          </cell>
        </row>
      </sheetData>
      <sheetData sheetId="4379">
        <row r="1">
          <cell r="JB1">
            <v>0</v>
          </cell>
        </row>
      </sheetData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>
        <row r="1">
          <cell r="JB1">
            <v>0</v>
          </cell>
        </row>
      </sheetData>
      <sheetData sheetId="5502">
        <row r="1">
          <cell r="JB1">
            <v>0</v>
          </cell>
        </row>
      </sheetData>
      <sheetData sheetId="5503">
        <row r="1">
          <cell r="JB1">
            <v>0</v>
          </cell>
        </row>
      </sheetData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>
        <row r="1">
          <cell r="JB1">
            <v>0</v>
          </cell>
        </row>
      </sheetData>
      <sheetData sheetId="6283" refreshError="1"/>
      <sheetData sheetId="6284" refreshError="1"/>
      <sheetData sheetId="6285" refreshError="1"/>
      <sheetData sheetId="6286" refreshError="1"/>
      <sheetData sheetId="6287">
        <row r="1">
          <cell r="JB1">
            <v>0</v>
          </cell>
        </row>
      </sheetData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>
        <row r="1">
          <cell r="JB1">
            <v>0</v>
          </cell>
        </row>
      </sheetData>
      <sheetData sheetId="6371">
        <row r="1">
          <cell r="JB1">
            <v>0</v>
          </cell>
        </row>
      </sheetData>
      <sheetData sheetId="6372">
        <row r="1">
          <cell r="JB1">
            <v>0</v>
          </cell>
        </row>
      </sheetData>
      <sheetData sheetId="6373">
        <row r="1">
          <cell r="JB1">
            <v>0</v>
          </cell>
        </row>
      </sheetData>
      <sheetData sheetId="6374">
        <row r="1">
          <cell r="JB1">
            <v>0</v>
          </cell>
        </row>
      </sheetData>
      <sheetData sheetId="6375">
        <row r="1">
          <cell r="JB1">
            <v>0</v>
          </cell>
        </row>
      </sheetData>
      <sheetData sheetId="6376"/>
      <sheetData sheetId="6377">
        <row r="7">
          <cell r="P7" t="str">
            <v xml:space="preserve">B U D G E T A R Y </v>
          </cell>
        </row>
      </sheetData>
      <sheetData sheetId="6378">
        <row r="1">
          <cell r="JB1">
            <v>0</v>
          </cell>
        </row>
      </sheetData>
      <sheetData sheetId="6379">
        <row r="7">
          <cell r="P7" t="str">
            <v xml:space="preserve">B U D G E T A R Y </v>
          </cell>
        </row>
      </sheetData>
      <sheetData sheetId="6380">
        <row r="7">
          <cell r="P7" t="str">
            <v xml:space="preserve">B U D G E T A R Y </v>
          </cell>
        </row>
      </sheetData>
      <sheetData sheetId="6381">
        <row r="1">
          <cell r="JB1">
            <v>0</v>
          </cell>
        </row>
      </sheetData>
      <sheetData sheetId="6382">
        <row r="1">
          <cell r="JB1">
            <v>0</v>
          </cell>
        </row>
      </sheetData>
      <sheetData sheetId="6383">
        <row r="1">
          <cell r="JB1">
            <v>0</v>
          </cell>
        </row>
      </sheetData>
      <sheetData sheetId="6384">
        <row r="1">
          <cell r="JB1">
            <v>0</v>
          </cell>
        </row>
      </sheetData>
      <sheetData sheetId="6385">
        <row r="1">
          <cell r="JB1">
            <v>0</v>
          </cell>
        </row>
      </sheetData>
      <sheetData sheetId="6386">
        <row r="1">
          <cell r="JB1">
            <v>0</v>
          </cell>
        </row>
      </sheetData>
      <sheetData sheetId="6387">
        <row r="1">
          <cell r="JB1">
            <v>0</v>
          </cell>
        </row>
      </sheetData>
      <sheetData sheetId="6388">
        <row r="1">
          <cell r="JB1">
            <v>0</v>
          </cell>
        </row>
      </sheetData>
      <sheetData sheetId="6389">
        <row r="1">
          <cell r="JB1">
            <v>0</v>
          </cell>
        </row>
      </sheetData>
      <sheetData sheetId="6390">
        <row r="1">
          <cell r="JB1">
            <v>0</v>
          </cell>
        </row>
      </sheetData>
      <sheetData sheetId="6391">
        <row r="1">
          <cell r="JB1">
            <v>0</v>
          </cell>
        </row>
      </sheetData>
      <sheetData sheetId="6392">
        <row r="1">
          <cell r="JB1">
            <v>0</v>
          </cell>
        </row>
      </sheetData>
      <sheetData sheetId="6393">
        <row r="1">
          <cell r="JB1">
            <v>0</v>
          </cell>
        </row>
      </sheetData>
      <sheetData sheetId="6394">
        <row r="7">
          <cell r="P7" t="str">
            <v xml:space="preserve">B U D G E T A R Y </v>
          </cell>
        </row>
      </sheetData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/>
      <sheetData sheetId="6427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>
        <row r="1">
          <cell r="JB1">
            <v>0</v>
          </cell>
        </row>
      </sheetData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>
        <row r="1">
          <cell r="JB1">
            <v>0</v>
          </cell>
        </row>
      </sheetData>
      <sheetData sheetId="6725">
        <row r="1">
          <cell r="JB1">
            <v>0</v>
          </cell>
        </row>
      </sheetData>
      <sheetData sheetId="6726">
        <row r="1">
          <cell r="JB1">
            <v>0</v>
          </cell>
        </row>
      </sheetData>
      <sheetData sheetId="6727">
        <row r="1">
          <cell r="JB1">
            <v>0</v>
          </cell>
        </row>
      </sheetData>
      <sheetData sheetId="6728">
        <row r="1">
          <cell r="JB1">
            <v>0</v>
          </cell>
        </row>
      </sheetData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>
        <row r="1">
          <cell r="JB1">
            <v>0</v>
          </cell>
        </row>
      </sheetData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>
        <row r="1">
          <cell r="JB1">
            <v>0</v>
          </cell>
        </row>
      </sheetData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>
        <row r="1">
          <cell r="JB1">
            <v>0</v>
          </cell>
        </row>
      </sheetData>
      <sheetData sheetId="6777">
        <row r="1">
          <cell r="JB1">
            <v>0</v>
          </cell>
        </row>
      </sheetData>
      <sheetData sheetId="6778">
        <row r="1">
          <cell r="JB1">
            <v>0</v>
          </cell>
        </row>
      </sheetData>
      <sheetData sheetId="6779">
        <row r="1">
          <cell r="JB1">
            <v>0</v>
          </cell>
        </row>
      </sheetData>
      <sheetData sheetId="6780">
        <row r="1">
          <cell r="JB1">
            <v>0</v>
          </cell>
        </row>
      </sheetData>
      <sheetData sheetId="6781">
        <row r="1">
          <cell r="JB1">
            <v>0</v>
          </cell>
        </row>
      </sheetData>
      <sheetData sheetId="6782">
        <row r="1">
          <cell r="JB1">
            <v>0</v>
          </cell>
        </row>
      </sheetData>
      <sheetData sheetId="6783">
        <row r="1">
          <cell r="JB1">
            <v>0</v>
          </cell>
        </row>
      </sheetData>
      <sheetData sheetId="6784">
        <row r="1">
          <cell r="JB1">
            <v>0</v>
          </cell>
        </row>
      </sheetData>
      <sheetData sheetId="6785">
        <row r="1">
          <cell r="JB1">
            <v>0</v>
          </cell>
        </row>
      </sheetData>
      <sheetData sheetId="6786">
        <row r="1">
          <cell r="JB1">
            <v>0</v>
          </cell>
        </row>
      </sheetData>
      <sheetData sheetId="6787">
        <row r="1">
          <cell r="JB1">
            <v>0</v>
          </cell>
        </row>
      </sheetData>
      <sheetData sheetId="6788">
        <row r="1">
          <cell r="JB1">
            <v>0</v>
          </cell>
        </row>
      </sheetData>
      <sheetData sheetId="6789">
        <row r="1">
          <cell r="JB1">
            <v>0</v>
          </cell>
        </row>
      </sheetData>
      <sheetData sheetId="6790">
        <row r="1">
          <cell r="JB1">
            <v>0</v>
          </cell>
        </row>
      </sheetData>
      <sheetData sheetId="6791">
        <row r="1">
          <cell r="JB1">
            <v>0</v>
          </cell>
        </row>
      </sheetData>
      <sheetData sheetId="6792">
        <row r="1">
          <cell r="JB1">
            <v>0</v>
          </cell>
        </row>
      </sheetData>
      <sheetData sheetId="6793">
        <row r="1">
          <cell r="JB1">
            <v>0</v>
          </cell>
        </row>
      </sheetData>
      <sheetData sheetId="6794">
        <row r="1">
          <cell r="JB1">
            <v>0</v>
          </cell>
        </row>
      </sheetData>
      <sheetData sheetId="6795">
        <row r="1">
          <cell r="JB1">
            <v>0</v>
          </cell>
        </row>
      </sheetData>
      <sheetData sheetId="6796">
        <row r="1">
          <cell r="JB1">
            <v>0</v>
          </cell>
        </row>
      </sheetData>
      <sheetData sheetId="6797">
        <row r="1">
          <cell r="JB1">
            <v>0</v>
          </cell>
        </row>
      </sheetData>
      <sheetData sheetId="6798">
        <row r="1">
          <cell r="JB1">
            <v>0</v>
          </cell>
        </row>
      </sheetData>
      <sheetData sheetId="6799">
        <row r="1">
          <cell r="JB1">
            <v>0</v>
          </cell>
        </row>
      </sheetData>
      <sheetData sheetId="6800">
        <row r="1">
          <cell r="JB1">
            <v>0</v>
          </cell>
        </row>
      </sheetData>
      <sheetData sheetId="6801">
        <row r="1">
          <cell r="JB1">
            <v>0</v>
          </cell>
        </row>
      </sheetData>
      <sheetData sheetId="6802">
        <row r="1">
          <cell r="JB1">
            <v>0</v>
          </cell>
        </row>
      </sheetData>
      <sheetData sheetId="6803">
        <row r="1">
          <cell r="JB1">
            <v>0</v>
          </cell>
        </row>
      </sheetData>
      <sheetData sheetId="6804">
        <row r="1">
          <cell r="JB1">
            <v>0</v>
          </cell>
        </row>
      </sheetData>
      <sheetData sheetId="6805">
        <row r="1">
          <cell r="JB1">
            <v>0</v>
          </cell>
        </row>
      </sheetData>
      <sheetData sheetId="6806">
        <row r="1">
          <cell r="JB1">
            <v>0</v>
          </cell>
        </row>
      </sheetData>
      <sheetData sheetId="6807">
        <row r="1">
          <cell r="JB1">
            <v>0</v>
          </cell>
        </row>
      </sheetData>
      <sheetData sheetId="6808">
        <row r="1">
          <cell r="JB1">
            <v>0</v>
          </cell>
        </row>
      </sheetData>
      <sheetData sheetId="6809">
        <row r="1">
          <cell r="JB1">
            <v>0</v>
          </cell>
        </row>
      </sheetData>
      <sheetData sheetId="6810">
        <row r="1">
          <cell r="JB1">
            <v>0</v>
          </cell>
        </row>
      </sheetData>
      <sheetData sheetId="6811">
        <row r="1">
          <cell r="JB1">
            <v>0</v>
          </cell>
        </row>
      </sheetData>
      <sheetData sheetId="6812">
        <row r="1">
          <cell r="JB1">
            <v>0</v>
          </cell>
        </row>
      </sheetData>
      <sheetData sheetId="6813">
        <row r="1">
          <cell r="JB1">
            <v>0</v>
          </cell>
        </row>
      </sheetData>
      <sheetData sheetId="6814">
        <row r="1">
          <cell r="JB1">
            <v>0</v>
          </cell>
        </row>
      </sheetData>
      <sheetData sheetId="6815">
        <row r="1">
          <cell r="JB1">
            <v>0</v>
          </cell>
        </row>
      </sheetData>
      <sheetData sheetId="6816">
        <row r="1">
          <cell r="JB1">
            <v>0</v>
          </cell>
        </row>
      </sheetData>
      <sheetData sheetId="6817">
        <row r="1">
          <cell r="JB1">
            <v>0</v>
          </cell>
        </row>
      </sheetData>
      <sheetData sheetId="6818">
        <row r="1">
          <cell r="JB1">
            <v>0</v>
          </cell>
        </row>
      </sheetData>
      <sheetData sheetId="6819">
        <row r="1">
          <cell r="JB1">
            <v>0</v>
          </cell>
        </row>
      </sheetData>
      <sheetData sheetId="6820">
        <row r="1">
          <cell r="JB1">
            <v>0</v>
          </cell>
        </row>
      </sheetData>
      <sheetData sheetId="6821">
        <row r="1">
          <cell r="JB1">
            <v>0</v>
          </cell>
        </row>
      </sheetData>
      <sheetData sheetId="6822">
        <row r="1">
          <cell r="JB1">
            <v>0</v>
          </cell>
        </row>
      </sheetData>
      <sheetData sheetId="6823">
        <row r="1">
          <cell r="JB1">
            <v>0</v>
          </cell>
        </row>
      </sheetData>
      <sheetData sheetId="6824">
        <row r="1">
          <cell r="JB1">
            <v>0</v>
          </cell>
        </row>
      </sheetData>
      <sheetData sheetId="6825">
        <row r="1">
          <cell r="JB1">
            <v>0</v>
          </cell>
        </row>
      </sheetData>
      <sheetData sheetId="6826">
        <row r="1">
          <cell r="JB1">
            <v>0</v>
          </cell>
        </row>
      </sheetData>
      <sheetData sheetId="6827">
        <row r="1">
          <cell r="JB1">
            <v>0</v>
          </cell>
        </row>
      </sheetData>
      <sheetData sheetId="6828">
        <row r="1">
          <cell r="JB1">
            <v>0</v>
          </cell>
        </row>
      </sheetData>
      <sheetData sheetId="6829">
        <row r="1">
          <cell r="JB1">
            <v>0</v>
          </cell>
        </row>
      </sheetData>
      <sheetData sheetId="6830">
        <row r="1">
          <cell r="JB1">
            <v>0</v>
          </cell>
        </row>
      </sheetData>
      <sheetData sheetId="6831">
        <row r="1">
          <cell r="JB1">
            <v>0</v>
          </cell>
        </row>
      </sheetData>
      <sheetData sheetId="6832">
        <row r="1">
          <cell r="JB1">
            <v>0</v>
          </cell>
        </row>
      </sheetData>
      <sheetData sheetId="6833">
        <row r="1">
          <cell r="JB1">
            <v>0</v>
          </cell>
        </row>
      </sheetData>
      <sheetData sheetId="6834">
        <row r="1">
          <cell r="JB1">
            <v>0</v>
          </cell>
        </row>
      </sheetData>
      <sheetData sheetId="6835">
        <row r="1">
          <cell r="JB1">
            <v>0</v>
          </cell>
        </row>
      </sheetData>
      <sheetData sheetId="6836"/>
      <sheetData sheetId="6837">
        <row r="1">
          <cell r="JB1">
            <v>0</v>
          </cell>
        </row>
      </sheetData>
      <sheetData sheetId="6838">
        <row r="1">
          <cell r="JB1">
            <v>0</v>
          </cell>
        </row>
      </sheetData>
      <sheetData sheetId="6839">
        <row r="1">
          <cell r="JB1">
            <v>0</v>
          </cell>
        </row>
      </sheetData>
      <sheetData sheetId="6840">
        <row r="1">
          <cell r="JB1">
            <v>0</v>
          </cell>
        </row>
      </sheetData>
      <sheetData sheetId="6841">
        <row r="1">
          <cell r="JB1">
            <v>0</v>
          </cell>
        </row>
      </sheetData>
      <sheetData sheetId="6842">
        <row r="1">
          <cell r="JB1">
            <v>0</v>
          </cell>
        </row>
      </sheetData>
      <sheetData sheetId="6843">
        <row r="1">
          <cell r="JB1">
            <v>0</v>
          </cell>
        </row>
      </sheetData>
      <sheetData sheetId="6844">
        <row r="1">
          <cell r="JB1">
            <v>0</v>
          </cell>
        </row>
      </sheetData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>
        <row r="1">
          <cell r="JB1">
            <v>0</v>
          </cell>
        </row>
      </sheetData>
      <sheetData sheetId="6972">
        <row r="1">
          <cell r="JB1">
            <v>0</v>
          </cell>
        </row>
      </sheetData>
      <sheetData sheetId="6973">
        <row r="1">
          <cell r="JB1">
            <v>0</v>
          </cell>
        </row>
      </sheetData>
      <sheetData sheetId="6974">
        <row r="1">
          <cell r="JB1">
            <v>0</v>
          </cell>
        </row>
      </sheetData>
      <sheetData sheetId="6975">
        <row r="1">
          <cell r="JB1">
            <v>0</v>
          </cell>
        </row>
      </sheetData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>
        <row r="1">
          <cell r="JB1">
            <v>0</v>
          </cell>
        </row>
      </sheetData>
      <sheetData sheetId="7004">
        <row r="1">
          <cell r="JB1">
            <v>0</v>
          </cell>
        </row>
      </sheetData>
      <sheetData sheetId="7005">
        <row r="1">
          <cell r="JB1">
            <v>0</v>
          </cell>
        </row>
      </sheetData>
      <sheetData sheetId="7006">
        <row r="1">
          <cell r="JB1">
            <v>0</v>
          </cell>
        </row>
      </sheetData>
      <sheetData sheetId="7007"/>
      <sheetData sheetId="7008">
        <row r="1">
          <cell r="JB1">
            <v>0</v>
          </cell>
        </row>
      </sheetData>
      <sheetData sheetId="7009">
        <row r="1">
          <cell r="JB1">
            <v>0</v>
          </cell>
        </row>
      </sheetData>
      <sheetData sheetId="7010">
        <row r="1">
          <cell r="JB1">
            <v>0</v>
          </cell>
        </row>
      </sheetData>
      <sheetData sheetId="7011">
        <row r="7">
          <cell r="P7" t="str">
            <v xml:space="preserve">B U D G E T A R Y </v>
          </cell>
        </row>
      </sheetData>
      <sheetData sheetId="7012"/>
      <sheetData sheetId="7013">
        <row r="1">
          <cell r="JB1">
            <v>0</v>
          </cell>
        </row>
      </sheetData>
      <sheetData sheetId="7014">
        <row r="1">
          <cell r="JB1">
            <v>0</v>
          </cell>
        </row>
      </sheetData>
      <sheetData sheetId="7015">
        <row r="1">
          <cell r="JB1">
            <v>0</v>
          </cell>
        </row>
      </sheetData>
      <sheetData sheetId="7016">
        <row r="1">
          <cell r="JB1">
            <v>0</v>
          </cell>
        </row>
      </sheetData>
      <sheetData sheetId="7017">
        <row r="1">
          <cell r="JB1">
            <v>0</v>
          </cell>
        </row>
      </sheetData>
      <sheetData sheetId="7018">
        <row r="1">
          <cell r="JB1">
            <v>0</v>
          </cell>
        </row>
      </sheetData>
      <sheetData sheetId="7019">
        <row r="1">
          <cell r="JB1">
            <v>0</v>
          </cell>
        </row>
      </sheetData>
      <sheetData sheetId="7020">
        <row r="1">
          <cell r="JB1">
            <v>0</v>
          </cell>
        </row>
      </sheetData>
      <sheetData sheetId="7021">
        <row r="1">
          <cell r="JB1">
            <v>0</v>
          </cell>
        </row>
      </sheetData>
      <sheetData sheetId="7022">
        <row r="1">
          <cell r="JB1">
            <v>0</v>
          </cell>
        </row>
      </sheetData>
      <sheetData sheetId="7023">
        <row r="7">
          <cell r="P7" t="str">
            <v xml:space="preserve">B U D G E T A R Y </v>
          </cell>
        </row>
      </sheetData>
      <sheetData sheetId="7024">
        <row r="1">
          <cell r="JB1">
            <v>0</v>
          </cell>
        </row>
      </sheetData>
      <sheetData sheetId="7025">
        <row r="1">
          <cell r="JB1">
            <v>0</v>
          </cell>
        </row>
      </sheetData>
      <sheetData sheetId="7026">
        <row r="1">
          <cell r="JB1">
            <v>0</v>
          </cell>
        </row>
      </sheetData>
      <sheetData sheetId="7027">
        <row r="1">
          <cell r="JB1">
            <v>0</v>
          </cell>
        </row>
      </sheetData>
      <sheetData sheetId="7028">
        <row r="1">
          <cell r="JB1">
            <v>0</v>
          </cell>
        </row>
      </sheetData>
      <sheetData sheetId="7029">
        <row r="1">
          <cell r="JB1">
            <v>0</v>
          </cell>
        </row>
      </sheetData>
      <sheetData sheetId="7030">
        <row r="1">
          <cell r="JB1">
            <v>0</v>
          </cell>
        </row>
      </sheetData>
      <sheetData sheetId="7031">
        <row r="1">
          <cell r="JB1">
            <v>0</v>
          </cell>
        </row>
      </sheetData>
      <sheetData sheetId="7032">
        <row r="1">
          <cell r="JB1">
            <v>0</v>
          </cell>
        </row>
      </sheetData>
      <sheetData sheetId="7033">
        <row r="1">
          <cell r="JB1">
            <v>0</v>
          </cell>
        </row>
      </sheetData>
      <sheetData sheetId="7034">
        <row r="1">
          <cell r="JB1">
            <v>0</v>
          </cell>
        </row>
      </sheetData>
      <sheetData sheetId="7035">
        <row r="7">
          <cell r="P7" t="str">
            <v xml:space="preserve">B U D G E T A R Y </v>
          </cell>
        </row>
      </sheetData>
      <sheetData sheetId="7036">
        <row r="1">
          <cell r="JB1">
            <v>0</v>
          </cell>
        </row>
      </sheetData>
      <sheetData sheetId="7037">
        <row r="7">
          <cell r="P7" t="str">
            <v xml:space="preserve">B U D G E T A R Y </v>
          </cell>
        </row>
      </sheetData>
      <sheetData sheetId="7038">
        <row r="1">
          <cell r="JB1">
            <v>0</v>
          </cell>
        </row>
      </sheetData>
      <sheetData sheetId="7039"/>
      <sheetData sheetId="7040"/>
      <sheetData sheetId="7041"/>
      <sheetData sheetId="7042"/>
      <sheetData sheetId="7043"/>
      <sheetData sheetId="7044"/>
      <sheetData sheetId="7045">
        <row r="1">
          <cell r="JB1">
            <v>0</v>
          </cell>
        </row>
      </sheetData>
      <sheetData sheetId="7046">
        <row r="7">
          <cell r="P7" t="str">
            <v xml:space="preserve">B U D G E T A R Y </v>
          </cell>
        </row>
      </sheetData>
      <sheetData sheetId="7047">
        <row r="7">
          <cell r="P7" t="str">
            <v xml:space="preserve">B U D G E T A R Y </v>
          </cell>
        </row>
      </sheetData>
      <sheetData sheetId="7048">
        <row r="1">
          <cell r="JB1">
            <v>0</v>
          </cell>
        </row>
      </sheetData>
      <sheetData sheetId="7049">
        <row r="7">
          <cell r="P7" t="str">
            <v xml:space="preserve">B U D G E T A R Y </v>
          </cell>
        </row>
      </sheetData>
      <sheetData sheetId="7050">
        <row r="1">
          <cell r="JB1">
            <v>0</v>
          </cell>
        </row>
      </sheetData>
      <sheetData sheetId="7051"/>
      <sheetData sheetId="7052">
        <row r="1">
          <cell r="JB1">
            <v>0</v>
          </cell>
        </row>
      </sheetData>
      <sheetData sheetId="7053"/>
      <sheetData sheetId="7054"/>
      <sheetData sheetId="7055"/>
      <sheetData sheetId="7056"/>
      <sheetData sheetId="7057">
        <row r="7">
          <cell r="P7" t="str">
            <v xml:space="preserve">B U D G E T A R Y </v>
          </cell>
        </row>
      </sheetData>
      <sheetData sheetId="7058">
        <row r="1">
          <cell r="JB1">
            <v>0</v>
          </cell>
        </row>
      </sheetData>
      <sheetData sheetId="7059">
        <row r="7">
          <cell r="P7" t="str">
            <v xml:space="preserve">B U D G E T A R Y </v>
          </cell>
        </row>
      </sheetData>
      <sheetData sheetId="7060">
        <row r="7">
          <cell r="P7" t="str">
            <v xml:space="preserve">B U D G E T A R Y </v>
          </cell>
        </row>
      </sheetData>
      <sheetData sheetId="7061">
        <row r="1">
          <cell r="JB1">
            <v>0</v>
          </cell>
        </row>
      </sheetData>
      <sheetData sheetId="7062">
        <row r="7">
          <cell r="P7" t="str">
            <v xml:space="preserve">B U D G E T A R Y </v>
          </cell>
        </row>
      </sheetData>
      <sheetData sheetId="7063">
        <row r="7">
          <cell r="P7" t="str">
            <v xml:space="preserve">B U D G E T A R Y </v>
          </cell>
        </row>
      </sheetData>
      <sheetData sheetId="7064"/>
      <sheetData sheetId="7065"/>
      <sheetData sheetId="7066"/>
      <sheetData sheetId="7067">
        <row r="1">
          <cell r="JB1">
            <v>0</v>
          </cell>
        </row>
      </sheetData>
      <sheetData sheetId="7068">
        <row r="7">
          <cell r="P7" t="str">
            <v xml:space="preserve">B U D G E T A R Y </v>
          </cell>
        </row>
      </sheetData>
      <sheetData sheetId="7069">
        <row r="7">
          <cell r="P7" t="str">
            <v xml:space="preserve">B U D G E T A R Y </v>
          </cell>
        </row>
      </sheetData>
      <sheetData sheetId="7070">
        <row r="7">
          <cell r="P7" t="str">
            <v xml:space="preserve">B U D G E T A R Y </v>
          </cell>
        </row>
      </sheetData>
      <sheetData sheetId="7071">
        <row r="1">
          <cell r="JB1">
            <v>0</v>
          </cell>
        </row>
      </sheetData>
      <sheetData sheetId="7072">
        <row r="1">
          <cell r="JB1">
            <v>0</v>
          </cell>
        </row>
      </sheetData>
      <sheetData sheetId="7073">
        <row r="1">
          <cell r="JB1">
            <v>0</v>
          </cell>
        </row>
      </sheetData>
      <sheetData sheetId="7074">
        <row r="1">
          <cell r="JB1">
            <v>0</v>
          </cell>
        </row>
      </sheetData>
      <sheetData sheetId="7075"/>
      <sheetData sheetId="7076"/>
      <sheetData sheetId="7077"/>
      <sheetData sheetId="7078"/>
      <sheetData sheetId="7079">
        <row r="1">
          <cell r="JB1">
            <v>0</v>
          </cell>
        </row>
      </sheetData>
      <sheetData sheetId="7080">
        <row r="1">
          <cell r="JB1">
            <v>0</v>
          </cell>
        </row>
      </sheetData>
      <sheetData sheetId="7081">
        <row r="1">
          <cell r="JB1">
            <v>0</v>
          </cell>
        </row>
      </sheetData>
      <sheetData sheetId="7082">
        <row r="1">
          <cell r="JB1">
            <v>0</v>
          </cell>
        </row>
      </sheetData>
      <sheetData sheetId="7083">
        <row r="1">
          <cell r="JB1">
            <v>0</v>
          </cell>
        </row>
      </sheetData>
      <sheetData sheetId="7084">
        <row r="1">
          <cell r="JB1">
            <v>0</v>
          </cell>
        </row>
      </sheetData>
      <sheetData sheetId="7085"/>
      <sheetData sheetId="7086"/>
      <sheetData sheetId="7087"/>
      <sheetData sheetId="7088"/>
      <sheetData sheetId="7089"/>
      <sheetData sheetId="7090"/>
      <sheetData sheetId="7091"/>
      <sheetData sheetId="7092">
        <row r="1">
          <cell r="JB1">
            <v>0</v>
          </cell>
        </row>
      </sheetData>
      <sheetData sheetId="7093">
        <row r="1">
          <cell r="JB1">
            <v>0</v>
          </cell>
        </row>
      </sheetData>
      <sheetData sheetId="7094">
        <row r="1">
          <cell r="JB1">
            <v>0</v>
          </cell>
        </row>
      </sheetData>
      <sheetData sheetId="7095">
        <row r="1">
          <cell r="JB1">
            <v>0</v>
          </cell>
        </row>
      </sheetData>
      <sheetData sheetId="7096"/>
      <sheetData sheetId="7097"/>
      <sheetData sheetId="7098"/>
      <sheetData sheetId="7099"/>
      <sheetData sheetId="7100"/>
      <sheetData sheetId="7101"/>
      <sheetData sheetId="7102">
        <row r="1">
          <cell r="JB1">
            <v>0</v>
          </cell>
        </row>
      </sheetData>
      <sheetData sheetId="7103">
        <row r="1">
          <cell r="JB1">
            <v>0</v>
          </cell>
        </row>
      </sheetData>
      <sheetData sheetId="7104">
        <row r="1">
          <cell r="JB1">
            <v>0</v>
          </cell>
        </row>
      </sheetData>
      <sheetData sheetId="7105">
        <row r="1">
          <cell r="JB1">
            <v>0</v>
          </cell>
        </row>
      </sheetData>
      <sheetData sheetId="7106">
        <row r="1">
          <cell r="JB1">
            <v>0</v>
          </cell>
        </row>
      </sheetData>
      <sheetData sheetId="7107">
        <row r="1">
          <cell r="JB1">
            <v>0</v>
          </cell>
        </row>
      </sheetData>
      <sheetData sheetId="7108">
        <row r="1">
          <cell r="JB1">
            <v>0</v>
          </cell>
        </row>
      </sheetData>
      <sheetData sheetId="7109">
        <row r="1">
          <cell r="JB1">
            <v>0</v>
          </cell>
        </row>
      </sheetData>
      <sheetData sheetId="7110">
        <row r="1">
          <cell r="JB1">
            <v>0</v>
          </cell>
        </row>
      </sheetData>
      <sheetData sheetId="7111">
        <row r="1">
          <cell r="JB1">
            <v>0</v>
          </cell>
        </row>
      </sheetData>
      <sheetData sheetId="7112">
        <row r="1">
          <cell r="JB1">
            <v>0</v>
          </cell>
        </row>
      </sheetData>
      <sheetData sheetId="7113">
        <row r="1">
          <cell r="JB1">
            <v>0</v>
          </cell>
        </row>
      </sheetData>
      <sheetData sheetId="7114">
        <row r="7">
          <cell r="P7" t="str">
            <v xml:space="preserve">B U D G E T A R Y </v>
          </cell>
        </row>
      </sheetData>
      <sheetData sheetId="7115">
        <row r="1">
          <cell r="JB1">
            <v>0</v>
          </cell>
        </row>
      </sheetData>
      <sheetData sheetId="7116">
        <row r="1">
          <cell r="JB1">
            <v>0</v>
          </cell>
        </row>
      </sheetData>
      <sheetData sheetId="7117">
        <row r="1">
          <cell r="JB1">
            <v>0</v>
          </cell>
        </row>
      </sheetData>
      <sheetData sheetId="7118">
        <row r="1">
          <cell r="JB1">
            <v>0</v>
          </cell>
        </row>
      </sheetData>
      <sheetData sheetId="7119">
        <row r="1">
          <cell r="JB1">
            <v>0</v>
          </cell>
        </row>
      </sheetData>
      <sheetData sheetId="7120"/>
      <sheetData sheetId="7121"/>
      <sheetData sheetId="7122"/>
      <sheetData sheetId="7123">
        <row r="1">
          <cell r="JB1">
            <v>0</v>
          </cell>
        </row>
      </sheetData>
      <sheetData sheetId="7124">
        <row r="1">
          <cell r="JB1">
            <v>0</v>
          </cell>
        </row>
      </sheetData>
      <sheetData sheetId="7125">
        <row r="1">
          <cell r="JB1">
            <v>0</v>
          </cell>
        </row>
      </sheetData>
      <sheetData sheetId="7126">
        <row r="7">
          <cell r="P7" t="str">
            <v xml:space="preserve">B U D G E T A R Y </v>
          </cell>
        </row>
      </sheetData>
      <sheetData sheetId="7127">
        <row r="1">
          <cell r="JB1">
            <v>0</v>
          </cell>
        </row>
      </sheetData>
      <sheetData sheetId="7128">
        <row r="1">
          <cell r="JB1">
            <v>0</v>
          </cell>
        </row>
      </sheetData>
      <sheetData sheetId="7129">
        <row r="1">
          <cell r="JB1">
            <v>0</v>
          </cell>
        </row>
      </sheetData>
      <sheetData sheetId="7130">
        <row r="1">
          <cell r="JB1">
            <v>0</v>
          </cell>
        </row>
      </sheetData>
      <sheetData sheetId="7131">
        <row r="1">
          <cell r="JB1">
            <v>0</v>
          </cell>
        </row>
      </sheetData>
      <sheetData sheetId="7132"/>
      <sheetData sheetId="7133"/>
      <sheetData sheetId="7134"/>
      <sheetData sheetId="7135"/>
      <sheetData sheetId="7136"/>
      <sheetData sheetId="7137">
        <row r="7">
          <cell r="P7" t="str">
            <v xml:space="preserve">B U D G E T A R Y </v>
          </cell>
        </row>
      </sheetData>
      <sheetData sheetId="7138"/>
      <sheetData sheetId="7139">
        <row r="7">
          <cell r="P7" t="str">
            <v xml:space="preserve">B U D G E T A R Y </v>
          </cell>
        </row>
      </sheetData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>
        <row r="7">
          <cell r="P7" t="str">
            <v xml:space="preserve">B U D G E T A R Y </v>
          </cell>
        </row>
      </sheetData>
      <sheetData sheetId="7150"/>
      <sheetData sheetId="7151">
        <row r="7">
          <cell r="P7" t="str">
            <v xml:space="preserve">B U D G E T A R Y </v>
          </cell>
        </row>
      </sheetData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>
        <row r="7">
          <cell r="P7" t="str">
            <v xml:space="preserve">B U D G E T A R Y </v>
          </cell>
        </row>
      </sheetData>
      <sheetData sheetId="7166"/>
      <sheetData sheetId="7167">
        <row r="7">
          <cell r="P7" t="str">
            <v xml:space="preserve">B U D G E T A R Y </v>
          </cell>
        </row>
      </sheetData>
      <sheetData sheetId="7168"/>
      <sheetData sheetId="7169"/>
      <sheetData sheetId="7170"/>
      <sheetData sheetId="7171"/>
      <sheetData sheetId="7172"/>
      <sheetData sheetId="7173"/>
      <sheetData sheetId="7174">
        <row r="1">
          <cell r="JB1">
            <v>0</v>
          </cell>
        </row>
      </sheetData>
      <sheetData sheetId="7175"/>
      <sheetData sheetId="7176">
        <row r="1">
          <cell r="JB1">
            <v>0</v>
          </cell>
        </row>
      </sheetData>
      <sheetData sheetId="7177">
        <row r="7">
          <cell r="P7" t="str">
            <v xml:space="preserve">B U D G E T A R Y </v>
          </cell>
        </row>
      </sheetData>
      <sheetData sheetId="7178">
        <row r="1">
          <cell r="JB1">
            <v>0</v>
          </cell>
        </row>
      </sheetData>
      <sheetData sheetId="7179"/>
      <sheetData sheetId="7180"/>
      <sheetData sheetId="7181">
        <row r="1">
          <cell r="JB1">
            <v>0</v>
          </cell>
        </row>
      </sheetData>
      <sheetData sheetId="7182"/>
      <sheetData sheetId="7183">
        <row r="1">
          <cell r="JB1">
            <v>0</v>
          </cell>
        </row>
      </sheetData>
      <sheetData sheetId="7184"/>
      <sheetData sheetId="7185">
        <row r="1">
          <cell r="JB1">
            <v>0</v>
          </cell>
        </row>
      </sheetData>
      <sheetData sheetId="7186">
        <row r="7">
          <cell r="P7" t="str">
            <v xml:space="preserve">B U D G E T A R Y </v>
          </cell>
        </row>
      </sheetData>
      <sheetData sheetId="7187">
        <row r="1">
          <cell r="JB1">
            <v>0</v>
          </cell>
        </row>
      </sheetData>
      <sheetData sheetId="7188">
        <row r="7">
          <cell r="P7" t="str">
            <v xml:space="preserve">B U D G E T A R Y </v>
          </cell>
        </row>
      </sheetData>
      <sheetData sheetId="7189"/>
      <sheetData sheetId="7190">
        <row r="1">
          <cell r="JB1">
            <v>0</v>
          </cell>
        </row>
      </sheetData>
      <sheetData sheetId="7191"/>
      <sheetData sheetId="7192"/>
      <sheetData sheetId="7193">
        <row r="1">
          <cell r="JB1">
            <v>0</v>
          </cell>
        </row>
      </sheetData>
      <sheetData sheetId="7194">
        <row r="1">
          <cell r="JB1">
            <v>0</v>
          </cell>
        </row>
      </sheetData>
      <sheetData sheetId="7195">
        <row r="1">
          <cell r="JB1">
            <v>0</v>
          </cell>
        </row>
      </sheetData>
      <sheetData sheetId="7196">
        <row r="1">
          <cell r="JB1">
            <v>0</v>
          </cell>
        </row>
      </sheetData>
      <sheetData sheetId="7197">
        <row r="1">
          <cell r="JB1">
            <v>0</v>
          </cell>
        </row>
      </sheetData>
      <sheetData sheetId="7198">
        <row r="1">
          <cell r="JB1">
            <v>0</v>
          </cell>
        </row>
      </sheetData>
      <sheetData sheetId="7199">
        <row r="1">
          <cell r="JB1">
            <v>0</v>
          </cell>
        </row>
      </sheetData>
      <sheetData sheetId="7200">
        <row r="7">
          <cell r="P7" t="str">
            <v xml:space="preserve">B U D G E T A R Y </v>
          </cell>
        </row>
      </sheetData>
      <sheetData sheetId="7201"/>
      <sheetData sheetId="7202">
        <row r="1">
          <cell r="JB1">
            <v>0</v>
          </cell>
        </row>
      </sheetData>
      <sheetData sheetId="7203">
        <row r="1">
          <cell r="JB1">
            <v>0</v>
          </cell>
        </row>
      </sheetData>
      <sheetData sheetId="7204">
        <row r="1">
          <cell r="JB1">
            <v>0</v>
          </cell>
        </row>
      </sheetData>
      <sheetData sheetId="7205">
        <row r="1">
          <cell r="JB1">
            <v>0</v>
          </cell>
        </row>
      </sheetData>
      <sheetData sheetId="7206"/>
      <sheetData sheetId="7207">
        <row r="1">
          <cell r="JB1">
            <v>0</v>
          </cell>
        </row>
      </sheetData>
      <sheetData sheetId="7208"/>
      <sheetData sheetId="7209">
        <row r="7">
          <cell r="P7" t="str">
            <v xml:space="preserve">B U D G E T A R Y </v>
          </cell>
        </row>
      </sheetData>
      <sheetData sheetId="7210"/>
      <sheetData sheetId="7211">
        <row r="7">
          <cell r="P7" t="str">
            <v xml:space="preserve">B U D G E T A R Y </v>
          </cell>
        </row>
      </sheetData>
      <sheetData sheetId="7212"/>
      <sheetData sheetId="7213"/>
      <sheetData sheetId="7214">
        <row r="1">
          <cell r="JB1">
            <v>0</v>
          </cell>
        </row>
      </sheetData>
      <sheetData sheetId="7215">
        <row r="1">
          <cell r="JB1">
            <v>0</v>
          </cell>
        </row>
      </sheetData>
      <sheetData sheetId="7216">
        <row r="1">
          <cell r="JB1">
            <v>0</v>
          </cell>
        </row>
      </sheetData>
      <sheetData sheetId="7217">
        <row r="1">
          <cell r="JB1">
            <v>0</v>
          </cell>
        </row>
      </sheetData>
      <sheetData sheetId="7218"/>
      <sheetData sheetId="7219">
        <row r="1">
          <cell r="JB1">
            <v>0</v>
          </cell>
        </row>
      </sheetData>
      <sheetData sheetId="7220"/>
      <sheetData sheetId="7221">
        <row r="7">
          <cell r="P7" t="str">
            <v xml:space="preserve">B U D G E T A R Y </v>
          </cell>
        </row>
      </sheetData>
      <sheetData sheetId="7222"/>
      <sheetData sheetId="7223">
        <row r="7">
          <cell r="P7" t="str">
            <v xml:space="preserve">B U D G E T A R Y </v>
          </cell>
        </row>
      </sheetData>
      <sheetData sheetId="7224"/>
      <sheetData sheetId="7225"/>
      <sheetData sheetId="7226"/>
      <sheetData sheetId="7227"/>
      <sheetData sheetId="7228"/>
      <sheetData sheetId="7229"/>
      <sheetData sheetId="7230"/>
      <sheetData sheetId="7231">
        <row r="7">
          <cell r="P7" t="str">
            <v xml:space="preserve">B U D G E T A R Y </v>
          </cell>
        </row>
      </sheetData>
      <sheetData sheetId="7232">
        <row r="7">
          <cell r="P7" t="str">
            <v xml:space="preserve">B U D G E T A R Y </v>
          </cell>
        </row>
      </sheetData>
      <sheetData sheetId="7233">
        <row r="7">
          <cell r="P7" t="str">
            <v xml:space="preserve">B U D G E T A R Y </v>
          </cell>
        </row>
      </sheetData>
      <sheetData sheetId="7234">
        <row r="7">
          <cell r="P7" t="str">
            <v xml:space="preserve">B U D G E T A R Y </v>
          </cell>
        </row>
      </sheetData>
      <sheetData sheetId="7235"/>
      <sheetData sheetId="7236"/>
      <sheetData sheetId="7237"/>
      <sheetData sheetId="7238"/>
      <sheetData sheetId="7239"/>
      <sheetData sheetId="7240">
        <row r="1">
          <cell r="JB1">
            <v>0</v>
          </cell>
        </row>
      </sheetData>
      <sheetData sheetId="7241">
        <row r="1">
          <cell r="JB1">
            <v>0</v>
          </cell>
        </row>
      </sheetData>
      <sheetData sheetId="7242">
        <row r="1">
          <cell r="JB1">
            <v>0</v>
          </cell>
        </row>
      </sheetData>
      <sheetData sheetId="7243">
        <row r="1">
          <cell r="JB1">
            <v>0</v>
          </cell>
        </row>
      </sheetData>
      <sheetData sheetId="7244">
        <row r="1">
          <cell r="JB1">
            <v>0</v>
          </cell>
        </row>
      </sheetData>
      <sheetData sheetId="7245">
        <row r="1">
          <cell r="JB1">
            <v>0</v>
          </cell>
        </row>
      </sheetData>
      <sheetData sheetId="7246">
        <row r="1">
          <cell r="JB1">
            <v>0</v>
          </cell>
        </row>
      </sheetData>
      <sheetData sheetId="7247">
        <row r="1">
          <cell r="JB1">
            <v>0</v>
          </cell>
        </row>
      </sheetData>
      <sheetData sheetId="7248">
        <row r="1">
          <cell r="JB1">
            <v>0</v>
          </cell>
        </row>
      </sheetData>
      <sheetData sheetId="7249">
        <row r="1">
          <cell r="JB1">
            <v>0</v>
          </cell>
        </row>
      </sheetData>
      <sheetData sheetId="7250">
        <row r="1">
          <cell r="JB1">
            <v>0</v>
          </cell>
        </row>
      </sheetData>
      <sheetData sheetId="7251">
        <row r="1">
          <cell r="JB1">
            <v>0</v>
          </cell>
        </row>
      </sheetData>
      <sheetData sheetId="7252">
        <row r="1">
          <cell r="JB1">
            <v>0</v>
          </cell>
        </row>
      </sheetData>
      <sheetData sheetId="7253">
        <row r="1">
          <cell r="JB1">
            <v>0</v>
          </cell>
        </row>
      </sheetData>
      <sheetData sheetId="7254">
        <row r="1">
          <cell r="JB1">
            <v>0</v>
          </cell>
        </row>
      </sheetData>
      <sheetData sheetId="7255">
        <row r="1">
          <cell r="JB1">
            <v>0</v>
          </cell>
        </row>
      </sheetData>
      <sheetData sheetId="7256">
        <row r="1">
          <cell r="JB1">
            <v>0</v>
          </cell>
        </row>
      </sheetData>
      <sheetData sheetId="7257">
        <row r="1">
          <cell r="JB1">
            <v>0</v>
          </cell>
        </row>
      </sheetData>
      <sheetData sheetId="7258">
        <row r="1">
          <cell r="JB1">
            <v>0</v>
          </cell>
        </row>
      </sheetData>
      <sheetData sheetId="7259">
        <row r="1">
          <cell r="JB1">
            <v>0</v>
          </cell>
        </row>
      </sheetData>
      <sheetData sheetId="7260">
        <row r="1">
          <cell r="JB1">
            <v>0</v>
          </cell>
        </row>
      </sheetData>
      <sheetData sheetId="7261">
        <row r="1">
          <cell r="JB1">
            <v>0</v>
          </cell>
        </row>
      </sheetData>
      <sheetData sheetId="7262">
        <row r="1">
          <cell r="JB1">
            <v>0</v>
          </cell>
        </row>
      </sheetData>
      <sheetData sheetId="7263">
        <row r="1">
          <cell r="JB1">
            <v>0</v>
          </cell>
        </row>
      </sheetData>
      <sheetData sheetId="7264">
        <row r="1">
          <cell r="JB1">
            <v>0</v>
          </cell>
        </row>
      </sheetData>
      <sheetData sheetId="7265">
        <row r="1">
          <cell r="JB1">
            <v>0</v>
          </cell>
        </row>
      </sheetData>
      <sheetData sheetId="7266">
        <row r="1">
          <cell r="JB1">
            <v>0</v>
          </cell>
        </row>
      </sheetData>
      <sheetData sheetId="7267">
        <row r="1">
          <cell r="JB1">
            <v>0</v>
          </cell>
        </row>
      </sheetData>
      <sheetData sheetId="7268">
        <row r="1">
          <cell r="JB1">
            <v>0</v>
          </cell>
        </row>
      </sheetData>
      <sheetData sheetId="7269">
        <row r="1">
          <cell r="JB1">
            <v>0</v>
          </cell>
        </row>
      </sheetData>
      <sheetData sheetId="7270">
        <row r="1">
          <cell r="JB1">
            <v>0</v>
          </cell>
        </row>
      </sheetData>
      <sheetData sheetId="7271">
        <row r="1">
          <cell r="JB1">
            <v>0</v>
          </cell>
        </row>
      </sheetData>
      <sheetData sheetId="7272">
        <row r="1">
          <cell r="JB1">
            <v>0</v>
          </cell>
        </row>
      </sheetData>
      <sheetData sheetId="7273">
        <row r="1">
          <cell r="JB1">
            <v>0</v>
          </cell>
        </row>
      </sheetData>
      <sheetData sheetId="7274">
        <row r="1">
          <cell r="JB1">
            <v>0</v>
          </cell>
        </row>
      </sheetData>
      <sheetData sheetId="7275">
        <row r="1">
          <cell r="JB1">
            <v>0</v>
          </cell>
        </row>
      </sheetData>
      <sheetData sheetId="7276">
        <row r="1">
          <cell r="JB1">
            <v>0</v>
          </cell>
        </row>
      </sheetData>
      <sheetData sheetId="7277">
        <row r="1">
          <cell r="JB1">
            <v>0</v>
          </cell>
        </row>
      </sheetData>
      <sheetData sheetId="7278">
        <row r="1">
          <cell r="JB1">
            <v>0</v>
          </cell>
        </row>
      </sheetData>
      <sheetData sheetId="7279">
        <row r="1">
          <cell r="JB1">
            <v>0</v>
          </cell>
        </row>
      </sheetData>
      <sheetData sheetId="7280">
        <row r="1">
          <cell r="JB1">
            <v>0</v>
          </cell>
        </row>
      </sheetData>
      <sheetData sheetId="7281"/>
      <sheetData sheetId="7282"/>
      <sheetData sheetId="7283"/>
      <sheetData sheetId="7284"/>
      <sheetData sheetId="7285"/>
      <sheetData sheetId="7286">
        <row r="1">
          <cell r="JB1">
            <v>0</v>
          </cell>
        </row>
      </sheetData>
      <sheetData sheetId="7287">
        <row r="1">
          <cell r="JB1">
            <v>0</v>
          </cell>
        </row>
      </sheetData>
      <sheetData sheetId="7288">
        <row r="1">
          <cell r="JB1">
            <v>0</v>
          </cell>
        </row>
      </sheetData>
      <sheetData sheetId="7289">
        <row r="1">
          <cell r="JB1">
            <v>0</v>
          </cell>
        </row>
      </sheetData>
      <sheetData sheetId="7290">
        <row r="7">
          <cell r="P7" t="str">
            <v xml:space="preserve">B U D G E T A R Y </v>
          </cell>
        </row>
      </sheetData>
      <sheetData sheetId="7291"/>
      <sheetData sheetId="7292"/>
      <sheetData sheetId="7293"/>
      <sheetData sheetId="7294"/>
      <sheetData sheetId="7295"/>
      <sheetData sheetId="7296"/>
      <sheetData sheetId="7297"/>
      <sheetData sheetId="7298">
        <row r="1">
          <cell r="JB1">
            <v>0</v>
          </cell>
        </row>
      </sheetData>
      <sheetData sheetId="7299">
        <row r="1">
          <cell r="JB1">
            <v>0</v>
          </cell>
        </row>
      </sheetData>
      <sheetData sheetId="7300">
        <row r="1">
          <cell r="JB1">
            <v>0</v>
          </cell>
        </row>
      </sheetData>
      <sheetData sheetId="7301">
        <row r="1">
          <cell r="JB1">
            <v>0</v>
          </cell>
        </row>
      </sheetData>
      <sheetData sheetId="7302"/>
      <sheetData sheetId="7303"/>
      <sheetData sheetId="7304"/>
      <sheetData sheetId="7305"/>
      <sheetData sheetId="7306"/>
      <sheetData sheetId="7307"/>
      <sheetData sheetId="7308">
        <row r="1">
          <cell r="JB1">
            <v>0</v>
          </cell>
        </row>
      </sheetData>
      <sheetData sheetId="7309"/>
      <sheetData sheetId="7310">
        <row r="1">
          <cell r="JB1">
            <v>0</v>
          </cell>
        </row>
      </sheetData>
      <sheetData sheetId="7311">
        <row r="1">
          <cell r="JB1">
            <v>0</v>
          </cell>
        </row>
      </sheetData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>
        <row r="1">
          <cell r="JB1">
            <v>0</v>
          </cell>
        </row>
      </sheetData>
      <sheetData sheetId="7321"/>
      <sheetData sheetId="7322">
        <row r="1">
          <cell r="JB1">
            <v>0</v>
          </cell>
        </row>
      </sheetData>
      <sheetData sheetId="7323"/>
      <sheetData sheetId="7324"/>
      <sheetData sheetId="7325"/>
      <sheetData sheetId="7326"/>
      <sheetData sheetId="7327">
        <row r="1">
          <cell r="JB1">
            <v>0</v>
          </cell>
        </row>
      </sheetData>
      <sheetData sheetId="7328">
        <row r="1">
          <cell r="JB1">
            <v>0</v>
          </cell>
        </row>
      </sheetData>
      <sheetData sheetId="7329"/>
      <sheetData sheetId="7330"/>
      <sheetData sheetId="7331"/>
      <sheetData sheetId="7332">
        <row r="1">
          <cell r="JB1">
            <v>0</v>
          </cell>
        </row>
      </sheetData>
      <sheetData sheetId="7333">
        <row r="1">
          <cell r="JB1">
            <v>0</v>
          </cell>
        </row>
      </sheetData>
      <sheetData sheetId="7334">
        <row r="1">
          <cell r="JB1">
            <v>0</v>
          </cell>
        </row>
      </sheetData>
      <sheetData sheetId="7335"/>
      <sheetData sheetId="7336">
        <row r="1">
          <cell r="JB1">
            <v>0</v>
          </cell>
        </row>
      </sheetData>
      <sheetData sheetId="7337">
        <row r="1">
          <cell r="JB1">
            <v>0</v>
          </cell>
        </row>
      </sheetData>
      <sheetData sheetId="7338"/>
      <sheetData sheetId="7339"/>
      <sheetData sheetId="7340"/>
      <sheetData sheetId="7341"/>
      <sheetData sheetId="7342"/>
      <sheetData sheetId="7343">
        <row r="1">
          <cell r="JB1">
            <v>0</v>
          </cell>
        </row>
      </sheetData>
      <sheetData sheetId="7344"/>
      <sheetData sheetId="7345">
        <row r="1">
          <cell r="JB1">
            <v>0</v>
          </cell>
        </row>
      </sheetData>
      <sheetData sheetId="7346"/>
      <sheetData sheetId="7347"/>
      <sheetData sheetId="7348">
        <row r="1">
          <cell r="JB1">
            <v>0</v>
          </cell>
        </row>
      </sheetData>
      <sheetData sheetId="7349">
        <row r="1">
          <cell r="JB1">
            <v>0</v>
          </cell>
        </row>
      </sheetData>
      <sheetData sheetId="7350"/>
      <sheetData sheetId="7351"/>
      <sheetData sheetId="7352"/>
      <sheetData sheetId="7353"/>
      <sheetData sheetId="7354"/>
      <sheetData sheetId="7355">
        <row r="1">
          <cell r="JB1">
            <v>0</v>
          </cell>
        </row>
      </sheetData>
      <sheetData sheetId="7356"/>
      <sheetData sheetId="7357">
        <row r="1">
          <cell r="JB1">
            <v>0</v>
          </cell>
        </row>
      </sheetData>
      <sheetData sheetId="7358"/>
      <sheetData sheetId="7359"/>
      <sheetData sheetId="7360"/>
      <sheetData sheetId="7361"/>
      <sheetData sheetId="7362"/>
      <sheetData sheetId="7363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>
        <row r="1">
          <cell r="JB1">
            <v>0</v>
          </cell>
        </row>
      </sheetData>
      <sheetData sheetId="7517">
        <row r="1">
          <cell r="JB1">
            <v>0</v>
          </cell>
        </row>
      </sheetData>
      <sheetData sheetId="7518">
        <row r="1">
          <cell r="JB1">
            <v>0</v>
          </cell>
        </row>
      </sheetData>
      <sheetData sheetId="7519">
        <row r="1">
          <cell r="JB1">
            <v>0</v>
          </cell>
        </row>
      </sheetData>
      <sheetData sheetId="7520">
        <row r="1">
          <cell r="JB1">
            <v>0</v>
          </cell>
        </row>
      </sheetData>
      <sheetData sheetId="7521">
        <row r="1">
          <cell r="JB1">
            <v>0</v>
          </cell>
        </row>
      </sheetData>
      <sheetData sheetId="7522">
        <row r="1">
          <cell r="JB1">
            <v>0</v>
          </cell>
        </row>
      </sheetData>
      <sheetData sheetId="7523">
        <row r="1">
          <cell r="JB1">
            <v>0</v>
          </cell>
        </row>
      </sheetData>
      <sheetData sheetId="7524">
        <row r="1">
          <cell r="JB1">
            <v>0</v>
          </cell>
        </row>
      </sheetData>
      <sheetData sheetId="7525">
        <row r="1">
          <cell r="JB1">
            <v>0</v>
          </cell>
        </row>
      </sheetData>
      <sheetData sheetId="7526">
        <row r="1">
          <cell r="JB1">
            <v>0</v>
          </cell>
        </row>
      </sheetData>
      <sheetData sheetId="7527">
        <row r="1">
          <cell r="JB1">
            <v>0</v>
          </cell>
        </row>
      </sheetData>
      <sheetData sheetId="7528">
        <row r="1">
          <cell r="JB1">
            <v>0</v>
          </cell>
        </row>
      </sheetData>
      <sheetData sheetId="7529">
        <row r="1">
          <cell r="JB1">
            <v>0</v>
          </cell>
        </row>
      </sheetData>
      <sheetData sheetId="7530">
        <row r="1">
          <cell r="JB1">
            <v>0</v>
          </cell>
        </row>
      </sheetData>
      <sheetData sheetId="7531">
        <row r="1">
          <cell r="JB1">
            <v>0</v>
          </cell>
        </row>
      </sheetData>
      <sheetData sheetId="7532">
        <row r="1">
          <cell r="JB1">
            <v>0</v>
          </cell>
        </row>
      </sheetData>
      <sheetData sheetId="7533">
        <row r="1">
          <cell r="JB1">
            <v>0</v>
          </cell>
        </row>
      </sheetData>
      <sheetData sheetId="7534">
        <row r="1">
          <cell r="JB1">
            <v>0</v>
          </cell>
        </row>
      </sheetData>
      <sheetData sheetId="7535">
        <row r="1">
          <cell r="JB1">
            <v>0</v>
          </cell>
        </row>
      </sheetData>
      <sheetData sheetId="7536">
        <row r="1">
          <cell r="JB1">
            <v>0</v>
          </cell>
        </row>
      </sheetData>
      <sheetData sheetId="7537">
        <row r="1">
          <cell r="JB1">
            <v>0</v>
          </cell>
        </row>
      </sheetData>
      <sheetData sheetId="7538">
        <row r="1">
          <cell r="JB1">
            <v>0</v>
          </cell>
        </row>
      </sheetData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/>
      <sheetData sheetId="7592" refreshError="1"/>
      <sheetData sheetId="7593" refreshError="1"/>
      <sheetData sheetId="7594" refreshError="1"/>
      <sheetData sheetId="7595">
        <row r="1">
          <cell r="JB1">
            <v>0</v>
          </cell>
        </row>
      </sheetData>
      <sheetData sheetId="7596">
        <row r="1">
          <cell r="JB1">
            <v>0</v>
          </cell>
        </row>
      </sheetData>
      <sheetData sheetId="7597">
        <row r="1">
          <cell r="JB1">
            <v>0</v>
          </cell>
        </row>
      </sheetData>
      <sheetData sheetId="7598" refreshError="1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 refreshError="1"/>
      <sheetData sheetId="7638"/>
      <sheetData sheetId="7639"/>
      <sheetData sheetId="7640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>
        <row r="1">
          <cell r="JB1">
            <v>0</v>
          </cell>
        </row>
      </sheetData>
      <sheetData sheetId="7683">
        <row r="1">
          <cell r="JB1">
            <v>0</v>
          </cell>
        </row>
      </sheetData>
      <sheetData sheetId="7684">
        <row r="7">
          <cell r="P7" t="str">
            <v>B U D G E T A R Y</v>
          </cell>
        </row>
      </sheetData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>
        <row r="7">
          <cell r="P7" t="str">
            <v>B U D G E T A R Y</v>
          </cell>
        </row>
      </sheetData>
      <sheetData sheetId="7736">
        <row r="7">
          <cell r="P7" t="str">
            <v>B U D G E T A R Y</v>
          </cell>
        </row>
      </sheetData>
      <sheetData sheetId="7737">
        <row r="7">
          <cell r="P7" t="str">
            <v>B U D G E T A R Y</v>
          </cell>
        </row>
      </sheetData>
      <sheetData sheetId="7738">
        <row r="7">
          <cell r="P7" t="str">
            <v>B U D G E T A R Y</v>
          </cell>
        </row>
      </sheetData>
      <sheetData sheetId="7739">
        <row r="7">
          <cell r="P7" t="str">
            <v>B U D G E T A R Y</v>
          </cell>
        </row>
      </sheetData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>
        <row r="7">
          <cell r="P7" t="str">
            <v>B U D G E T A R Y</v>
          </cell>
        </row>
      </sheetData>
      <sheetData sheetId="7754">
        <row r="7">
          <cell r="P7" t="str">
            <v>B U D G E T A R Y</v>
          </cell>
        </row>
      </sheetData>
      <sheetData sheetId="7755">
        <row r="7">
          <cell r="P7" t="str">
            <v>B U D G E T A R Y</v>
          </cell>
        </row>
      </sheetData>
      <sheetData sheetId="7756">
        <row r="1">
          <cell r="JB1">
            <v>0</v>
          </cell>
        </row>
      </sheetData>
      <sheetData sheetId="7757">
        <row r="1">
          <cell r="JB1">
            <v>0</v>
          </cell>
        </row>
      </sheetData>
      <sheetData sheetId="7758">
        <row r="1">
          <cell r="JB1">
            <v>0</v>
          </cell>
        </row>
      </sheetData>
      <sheetData sheetId="7759">
        <row r="7">
          <cell r="P7" t="str">
            <v>B U D G E T A R Y</v>
          </cell>
        </row>
      </sheetData>
      <sheetData sheetId="7760">
        <row r="7">
          <cell r="P7" t="str">
            <v>B U D G E T A R Y</v>
          </cell>
        </row>
      </sheetData>
      <sheetData sheetId="7761">
        <row r="7">
          <cell r="P7" t="str">
            <v>B U D G E T A R Y</v>
          </cell>
        </row>
      </sheetData>
      <sheetData sheetId="7762">
        <row r="1">
          <cell r="JB1">
            <v>0</v>
          </cell>
        </row>
      </sheetData>
      <sheetData sheetId="7763">
        <row r="1">
          <cell r="JB1">
            <v>0</v>
          </cell>
        </row>
      </sheetData>
      <sheetData sheetId="7764">
        <row r="7">
          <cell r="P7" t="str">
            <v>B U D G E T A R Y</v>
          </cell>
        </row>
      </sheetData>
      <sheetData sheetId="7765">
        <row r="7">
          <cell r="P7" t="str">
            <v>B U D G E T A R Y</v>
          </cell>
        </row>
      </sheetData>
      <sheetData sheetId="7766"/>
      <sheetData sheetId="7767"/>
      <sheetData sheetId="7768"/>
      <sheetData sheetId="7769">
        <row r="7">
          <cell r="P7" t="str">
            <v>B U D G E T A R Y</v>
          </cell>
        </row>
      </sheetData>
      <sheetData sheetId="7770">
        <row r="7">
          <cell r="P7" t="str">
            <v>B U D G E T A R Y</v>
          </cell>
        </row>
      </sheetData>
      <sheetData sheetId="7771">
        <row r="7">
          <cell r="P7" t="str">
            <v>B U D G E T A R Y</v>
          </cell>
        </row>
      </sheetData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>
        <row r="7">
          <cell r="P7" t="str">
            <v>B U D G E T A R Y</v>
          </cell>
        </row>
      </sheetData>
      <sheetData sheetId="7811">
        <row r="7">
          <cell r="P7" t="str">
            <v>B U D G E T A R Y</v>
          </cell>
        </row>
      </sheetData>
      <sheetData sheetId="7812">
        <row r="7">
          <cell r="P7" t="str">
            <v>B U D G E T A R Y</v>
          </cell>
        </row>
      </sheetData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>
        <row r="1">
          <cell r="JB1">
            <v>0</v>
          </cell>
        </row>
      </sheetData>
      <sheetData sheetId="7833">
        <row r="1">
          <cell r="JB1">
            <v>0</v>
          </cell>
        </row>
      </sheetData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>
        <row r="1">
          <cell r="JB1">
            <v>0</v>
          </cell>
        </row>
      </sheetData>
      <sheetData sheetId="7848">
        <row r="1">
          <cell r="JB1">
            <v>0</v>
          </cell>
        </row>
      </sheetData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>
        <row r="7">
          <cell r="P7" t="str">
            <v>B U D G E T A R Y</v>
          </cell>
        </row>
      </sheetData>
      <sheetData sheetId="7914">
        <row r="7">
          <cell r="P7" t="str">
            <v>B U D G E T A R Y</v>
          </cell>
        </row>
      </sheetData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JU.MATERIAL"/>
      <sheetName val="Sheet1"/>
      <sheetName val="harsat"/>
      <sheetName val="Spec"/>
      <sheetName val="Analisa"/>
      <sheetName val="AnalisaSaniter"/>
      <sheetName val="upah_harian"/>
      <sheetName val="upah_borong"/>
      <sheetName val="satuan_alat"/>
      <sheetName val="sewa_alat"/>
      <sheetName val="Elektrikal"/>
      <sheetName val="Bill of Qty MEP"/>
      <sheetName val="Cover"/>
    </sheetNames>
    <sheetDataSet>
      <sheetData sheetId="0" refreshError="1"/>
      <sheetData sheetId="1" refreshError="1"/>
      <sheetData sheetId="2" refreshError="1">
        <row r="29">
          <cell r="H29">
            <v>29250</v>
          </cell>
        </row>
        <row r="47">
          <cell r="H47">
            <v>5200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 _ Bahan Plum"/>
      <sheetName val="Analisa Upah &amp; Bahan Plum"/>
      <sheetName val="Analisa Instalasi Elek"/>
      <sheetName val="Bahan"/>
      <sheetName val="Markup"/>
      <sheetName val="REQDELTA"/>
      <sheetName val="Bill of Qty MEP"/>
      <sheetName val="saklar"/>
      <sheetName val="Analisa_Upah_&amp;_Bahan_Plum"/>
      <sheetName val="Analisa_Instalasi_Elek"/>
      <sheetName val="Analisa_Upah___Bahan_Plum"/>
      <sheetName val="Bill_of_Qty_MEP"/>
      <sheetName val="Isolasi Luar Dalam"/>
      <sheetName val="Isolasi Luar"/>
      <sheetName val="Master 1.0"/>
      <sheetName val="NAME"/>
      <sheetName val="harsat"/>
      <sheetName val="Cover"/>
      <sheetName val="Bill of Quantity"/>
      <sheetName val="PileCap"/>
      <sheetName val="Kolom"/>
      <sheetName val="TB"/>
      <sheetName val="REF.ONLY"/>
      <sheetName val="SEX"/>
      <sheetName val="TAMKUR "/>
      <sheetName val="Material"/>
    </sheetNames>
    <sheetDataSet>
      <sheetData sheetId="0" refreshError="1">
        <row r="7">
          <cell r="Q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"/>
      <sheetName val="RAB"/>
      <sheetName val="REKAP"/>
      <sheetName val="Schedule"/>
      <sheetName val="Alat"/>
      <sheetName val="Neraca"/>
      <sheetName val="Personil"/>
      <sheetName val="Rekap-Bdg"/>
      <sheetName val="Meth"/>
      <sheetName val="AN-E"/>
      <sheetName val="Analisa Upah _ Bahan Plum"/>
      <sheetName val="RAB "/>
      <sheetName val="3-DIV5"/>
    </sheetNames>
    <sheetDataSet>
      <sheetData sheetId="0" refreshError="1">
        <row r="19">
          <cell r="F19">
            <v>80000</v>
          </cell>
        </row>
        <row r="21">
          <cell r="F21">
            <v>42500</v>
          </cell>
        </row>
        <row r="27">
          <cell r="F27">
            <v>45000</v>
          </cell>
        </row>
        <row r="31">
          <cell r="F31">
            <v>7500</v>
          </cell>
        </row>
        <row r="36">
          <cell r="F36">
            <v>22500</v>
          </cell>
        </row>
        <row r="40">
          <cell r="F40">
            <v>65000</v>
          </cell>
        </row>
        <row r="41">
          <cell r="F41">
            <v>325000</v>
          </cell>
        </row>
        <row r="42">
          <cell r="F42">
            <v>98500</v>
          </cell>
        </row>
        <row r="43">
          <cell r="F43">
            <v>17500</v>
          </cell>
        </row>
        <row r="44">
          <cell r="F44">
            <v>15000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JENE"/>
      <sheetName val="penda"/>
      <sheetName val="K-Depan A1-A2"/>
      <sheetName val="K-BL Brt B1-B2"/>
      <sheetName val="Lods B1`-B2` MUSHALLAH"/>
      <sheetName val="rK-KU C1"/>
      <sheetName val="K-KR Utr C2"/>
      <sheetName val="K-KR Utr C3"/>
      <sheetName val="K-KN Slt D1"/>
      <sheetName val="K-KN Slt D2"/>
      <sheetName val="K-KN Slt D3"/>
      <sheetName val="LK A1"/>
      <sheetName val="LK A5"/>
      <sheetName val="LK B1"/>
      <sheetName val="LK B5"/>
      <sheetName val="LK C1"/>
      <sheetName val="LK C2"/>
      <sheetName val="LK D1"/>
      <sheetName val="LB D2"/>
      <sheetName val="LK E1"/>
      <sheetName val="LK F1"/>
      <sheetName val="rLK A2"/>
      <sheetName val="rLK A3"/>
      <sheetName val="rLK A4"/>
      <sheetName val="rLK B2-B3"/>
      <sheetName val="rLK B4"/>
      <sheetName val="rLK C3-C4"/>
      <sheetName val="rLK C5-C6"/>
      <sheetName val="rLK D3-D4"/>
      <sheetName val="rLK D5-D6"/>
      <sheetName val="rLK E2"/>
      <sheetName val="rLB E3"/>
      <sheetName val="rLK F2-F3"/>
      <sheetName val="Pelataran"/>
      <sheetName val="Sls Utama"/>
      <sheetName val="Sls Utama-1"/>
      <sheetName val="WC"/>
      <sheetName val="PAVING"/>
      <sheetName val="Mushallah B1-B2"/>
      <sheetName val="ANALISA-SNI"/>
      <sheetName val="BOW"/>
      <sheetName val="REKAP_JENE"/>
      <sheetName val="K-Depan_A1-A2"/>
      <sheetName val="K-BL_Brt_B1-B2"/>
      <sheetName val="Lods_B1`-B2`_MUSHALLAH"/>
      <sheetName val="rK-KU_C1"/>
      <sheetName val="K-KR_Utr_C2"/>
      <sheetName val="K-KR_Utr_C3"/>
      <sheetName val="K-KN_Slt_D1"/>
      <sheetName val="K-KN_Slt_D2"/>
      <sheetName val="K-KN_Slt_D3"/>
      <sheetName val="LK_A1"/>
      <sheetName val="LK_A5"/>
      <sheetName val="LK_B1"/>
      <sheetName val="LK_B5"/>
      <sheetName val="LK_C1"/>
      <sheetName val="LK_C2"/>
      <sheetName val="LK_D1"/>
      <sheetName val="LB_D2"/>
      <sheetName val="LK_E1"/>
      <sheetName val="LK_F1"/>
      <sheetName val="rLK_A2"/>
      <sheetName val="rLK_A3"/>
      <sheetName val="rLK_A4"/>
      <sheetName val="rLK_B2-B3"/>
      <sheetName val="rLK_B4"/>
      <sheetName val="rLK_C3-C4"/>
      <sheetName val="rLK_C5-C6"/>
      <sheetName val="rLK_D3-D4"/>
      <sheetName val="rLK_D5-D6"/>
      <sheetName val="rLK_E2"/>
      <sheetName val="rLB_E3"/>
      <sheetName val="rLK_F2-F3"/>
      <sheetName val="Sls_Utama"/>
      <sheetName val="Sls_Utama-1"/>
      <sheetName val="Mushallah_B1-B2"/>
      <sheetName val="harsat"/>
      <sheetName val="Divisi 7"/>
      <sheetName val="Bill of Qty M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581">
          <cell r="J1581" t="str">
            <v>PEK. PONDASI DAN TANAH</v>
          </cell>
        </row>
        <row r="1582">
          <cell r="J1582" t="str">
            <v>Galian Tanah</v>
          </cell>
          <cell r="S1582">
            <v>20095.8</v>
          </cell>
        </row>
        <row r="1583">
          <cell r="J1583" t="str">
            <v>Pasir Urug Pondasi</v>
          </cell>
          <cell r="S1583">
            <v>56796</v>
          </cell>
        </row>
        <row r="1584">
          <cell r="J1584" t="str">
            <v>Pasir Urug Alas Pondasi</v>
          </cell>
          <cell r="S1584">
            <v>56796</v>
          </cell>
        </row>
        <row r="1585">
          <cell r="J1585" t="str">
            <v>Urugan Tanah</v>
          </cell>
          <cell r="S1585">
            <v>48336</v>
          </cell>
        </row>
        <row r="1586">
          <cell r="J1586" t="str">
            <v>Pas. Batu Kosong</v>
          </cell>
          <cell r="S1586">
            <v>145994.54999999999</v>
          </cell>
        </row>
        <row r="1587">
          <cell r="J1587" t="str">
            <v>Pas. Pondasi Batu Gunung 1 :  4</v>
          </cell>
          <cell r="S1587">
            <v>319295</v>
          </cell>
        </row>
        <row r="1588">
          <cell r="J1588" t="str">
            <v>Pas. Pondasi Trasram (1pc : 2ps)</v>
          </cell>
          <cell r="S1588">
            <v>107011</v>
          </cell>
        </row>
        <row r="1589">
          <cell r="J1589" t="str">
            <v>Urugan Kembali</v>
          </cell>
          <cell r="S1589">
            <v>5247.5999999999995</v>
          </cell>
        </row>
        <row r="1590">
          <cell r="J1590" t="str">
            <v>Lantai Kerja t = 7 cm</v>
          </cell>
          <cell r="S1590">
            <v>57277.254999999997</v>
          </cell>
        </row>
        <row r="1591">
          <cell r="J1591" t="str">
            <v>Pas. Pondasi Poer</v>
          </cell>
          <cell r="S1591">
            <v>2635959.5346599999</v>
          </cell>
        </row>
        <row r="1592">
          <cell r="J1592" t="str">
            <v>Membongkar Atap Existing</v>
          </cell>
          <cell r="S1592">
            <v>5500</v>
          </cell>
        </row>
        <row r="1593">
          <cell r="J1593" t="str">
            <v>Lantai Kerja Poer</v>
          </cell>
          <cell r="S1593">
            <v>57277.254999999997</v>
          </cell>
        </row>
        <row r="1594">
          <cell r="J1594" t="str">
            <v>Pondasi Beton Cor (1pc : 2ps : 3kr)</v>
          </cell>
        </row>
        <row r="1595">
          <cell r="J1595" t="str">
            <v>Pondasi Trasram (1pc : 2ps)</v>
          </cell>
          <cell r="S1595">
            <v>51002.1</v>
          </cell>
        </row>
        <row r="1596">
          <cell r="J1596" t="str">
            <v>PEK. STRUKTUR BETON</v>
          </cell>
        </row>
        <row r="1597">
          <cell r="J1597" t="str">
            <v>Sloof  20/30</v>
          </cell>
          <cell r="S1597">
            <v>3405260.084115</v>
          </cell>
        </row>
        <row r="1598">
          <cell r="J1598" t="str">
            <v>Sloof  Praktis</v>
          </cell>
          <cell r="S1598">
            <v>2979284.8864000002</v>
          </cell>
        </row>
        <row r="1599">
          <cell r="J1599" t="str">
            <v>Kolom Utama 25/35</v>
          </cell>
          <cell r="S1599">
            <v>3920820.9310614998</v>
          </cell>
        </row>
        <row r="1600">
          <cell r="J1600" t="str">
            <v>Plat Level Kosen</v>
          </cell>
          <cell r="S1600">
            <v>2726671.9400000004</v>
          </cell>
        </row>
        <row r="1601">
          <cell r="J1601" t="str">
            <v>Ringbalk Praktis + Balok Latei</v>
          </cell>
          <cell r="S1601">
            <v>3440459.2444166662</v>
          </cell>
        </row>
        <row r="1602">
          <cell r="J1602" t="str">
            <v>Sloof Beton</v>
          </cell>
          <cell r="S1602">
            <v>2979284.8864000002</v>
          </cell>
        </row>
        <row r="1603">
          <cell r="J1603" t="str">
            <v>Ringbalk Beton</v>
          </cell>
          <cell r="S1603">
            <v>3440459.2444166662</v>
          </cell>
        </row>
        <row r="1604">
          <cell r="J1604" t="str">
            <v>Kolom Beton</v>
          </cell>
          <cell r="S1604">
            <v>3744940.6221666662</v>
          </cell>
        </row>
        <row r="1605">
          <cell r="J1605" t="str">
            <v>Sloof Praktis</v>
          </cell>
          <cell r="S1605">
            <v>2979284.8864000002</v>
          </cell>
        </row>
        <row r="1606">
          <cell r="J1606" t="str">
            <v>Kolom Utama</v>
          </cell>
          <cell r="S1606">
            <v>3920820.9310614998</v>
          </cell>
        </row>
        <row r="1607">
          <cell r="J1607" t="str">
            <v>Kolom Praktis</v>
          </cell>
          <cell r="S1607">
            <v>3744940.6221666662</v>
          </cell>
        </row>
        <row r="1608">
          <cell r="J1608" t="str">
            <v>Balok Lantai Induk</v>
          </cell>
          <cell r="S1608">
            <v>3284360.52415</v>
          </cell>
        </row>
        <row r="1609">
          <cell r="J1609" t="str">
            <v>Plat Lantai</v>
          </cell>
          <cell r="S1609">
            <v>2815534.3737500003</v>
          </cell>
        </row>
        <row r="1610">
          <cell r="J1610" t="str">
            <v>Lesplank Beton</v>
          </cell>
          <cell r="S1610">
            <v>3652894.7382499995</v>
          </cell>
        </row>
        <row r="1611">
          <cell r="J1611" t="str">
            <v>Tangga Beton</v>
          </cell>
          <cell r="S1611">
            <v>2633894.1412499999</v>
          </cell>
        </row>
        <row r="1613">
          <cell r="J1613" t="str">
            <v>PEK. PASANGAN &amp; PLESTERAN</v>
          </cell>
        </row>
        <row r="1614">
          <cell r="J1614" t="str">
            <v>Pas. Batu Trasram (1pc : 2ps)</v>
          </cell>
          <cell r="S1614">
            <v>19038.150000000001</v>
          </cell>
        </row>
        <row r="1615">
          <cell r="J1615" t="str">
            <v>Pas. Batu Biasa (1pc :  5ps)</v>
          </cell>
          <cell r="S1615">
            <v>44077.5</v>
          </cell>
        </row>
        <row r="1616">
          <cell r="J1616" t="str">
            <v>Plesteran Trasram (1pc : 2ps)</v>
          </cell>
          <cell r="S1616">
            <v>19038.150000000001</v>
          </cell>
        </row>
        <row r="1617">
          <cell r="J1617" t="str">
            <v>Plesteran Biasa (1pc :  5ps)</v>
          </cell>
          <cell r="S1617">
            <v>16029.15</v>
          </cell>
        </row>
        <row r="1618">
          <cell r="J1618" t="str">
            <v>Plesteran Beton (1pc : 3ps)</v>
          </cell>
          <cell r="S1618">
            <v>17546.55</v>
          </cell>
        </row>
        <row r="1619">
          <cell r="J1619" t="str">
            <v>Acian Tembok &amp; Beton</v>
          </cell>
          <cell r="S1619">
            <v>8895.5300000000007</v>
          </cell>
        </row>
        <row r="1620">
          <cell r="J1620" t="str">
            <v xml:space="preserve">Acian </v>
          </cell>
          <cell r="S1620">
            <v>8895.5300000000007</v>
          </cell>
        </row>
        <row r="1621">
          <cell r="J1621" t="str">
            <v>Pek. Lobang-Lobang</v>
          </cell>
          <cell r="S1621">
            <v>21500</v>
          </cell>
        </row>
        <row r="1622">
          <cell r="J1622" t="str">
            <v>Plesteran Bawah Plat (1pc : 3ps)</v>
          </cell>
          <cell r="S1622">
            <v>17546.55</v>
          </cell>
        </row>
        <row r="1623">
          <cell r="J1623" t="str">
            <v>Pek. Profil Topi</v>
          </cell>
          <cell r="S1623">
            <v>25000</v>
          </cell>
        </row>
        <row r="1624">
          <cell r="J1624" t="str">
            <v>Plesteran Trasram + Beton (1pc : 2ps)</v>
          </cell>
          <cell r="S1624">
            <v>17546.55</v>
          </cell>
        </row>
        <row r="1625">
          <cell r="J1625" t="str">
            <v>Plat Meja Beton</v>
          </cell>
          <cell r="S1625">
            <v>2815534.3737500003</v>
          </cell>
        </row>
        <row r="1627">
          <cell r="J1627" t="str">
            <v>PEK. KOSEN, PINTU &amp; JENDELA</v>
          </cell>
        </row>
        <row r="1628">
          <cell r="J1628" t="str">
            <v>Kosen Kayu Kelas I</v>
          </cell>
          <cell r="S1628">
            <v>5759830</v>
          </cell>
        </row>
        <row r="1629">
          <cell r="J1629" t="str">
            <v>Pek. Daun Pintu Panil</v>
          </cell>
          <cell r="S1629">
            <v>333792.5</v>
          </cell>
        </row>
        <row r="1630">
          <cell r="J1630" t="str">
            <v>Pek. Jalusi Papan</v>
          </cell>
          <cell r="S1630">
            <v>356110</v>
          </cell>
        </row>
        <row r="1631">
          <cell r="J1631" t="str">
            <v>Engsel Pintu Kupu-kupu Ex.Lokal</v>
          </cell>
          <cell r="S1631">
            <v>31522.45</v>
          </cell>
        </row>
        <row r="1632">
          <cell r="J1632" t="str">
            <v>Pintu WC PVC Lengkap</v>
          </cell>
          <cell r="S1632">
            <v>468000</v>
          </cell>
        </row>
        <row r="1633">
          <cell r="J1633" t="str">
            <v>Engsel Pintu T Ex.Lokal</v>
          </cell>
          <cell r="S1633">
            <v>39744.949999999997</v>
          </cell>
        </row>
        <row r="1634">
          <cell r="J1634" t="str">
            <v>Jendela Kaca</v>
          </cell>
          <cell r="S1634">
            <v>282829</v>
          </cell>
        </row>
        <row r="1635">
          <cell r="J1635" t="str">
            <v>Pek. Kaca Mati Bening 5 mm</v>
          </cell>
          <cell r="S1635">
            <v>83442.45</v>
          </cell>
        </row>
        <row r="1636">
          <cell r="J1636" t="str">
            <v>Engsel Pintu Biasa (Kuningan)</v>
          </cell>
          <cell r="S1636">
            <v>20453.45</v>
          </cell>
        </row>
        <row r="1637">
          <cell r="J1637" t="str">
            <v>Engsel Pintu Kupu-kupu Ex.Lokal</v>
          </cell>
          <cell r="S1637">
            <v>31522.45</v>
          </cell>
        </row>
        <row r="1638">
          <cell r="J1638" t="str">
            <v>Engsel Pintu T Ex.Lokal</v>
          </cell>
          <cell r="S1638">
            <v>39744.949999999997</v>
          </cell>
        </row>
        <row r="1639">
          <cell r="J1639" t="str">
            <v>Engsel Jendela</v>
          </cell>
          <cell r="S1639">
            <v>9998.2999999999993</v>
          </cell>
        </row>
        <row r="1640">
          <cell r="J1640" t="str">
            <v>Tarikan Jendela</v>
          </cell>
          <cell r="S1640">
            <v>6390.7</v>
          </cell>
        </row>
        <row r="1641">
          <cell r="J1641" t="str">
            <v xml:space="preserve">Grendel Pintu Utama / Pintu WC </v>
          </cell>
          <cell r="S1641">
            <v>11165.7</v>
          </cell>
        </row>
        <row r="1642">
          <cell r="J1642" t="str">
            <v>Grendel Jendela</v>
          </cell>
          <cell r="S1642">
            <v>5815.7</v>
          </cell>
        </row>
        <row r="1643">
          <cell r="J1643" t="str">
            <v>Hak Angin</v>
          </cell>
          <cell r="S1643">
            <v>7372.45</v>
          </cell>
        </row>
        <row r="1644">
          <cell r="J1644" t="str">
            <v>Expanyolet Tempel / Dor Closer</v>
          </cell>
          <cell r="S1644">
            <v>243381.5</v>
          </cell>
        </row>
        <row r="1645">
          <cell r="J1645" t="str">
            <v>Kunci Pintu 2 x Putar</v>
          </cell>
          <cell r="S1645">
            <v>76138.75</v>
          </cell>
        </row>
        <row r="1646">
          <cell r="J1646" t="str">
            <v>Realing Tangga</v>
          </cell>
          <cell r="S1646">
            <v>550510.28026299994</v>
          </cell>
        </row>
        <row r="1647">
          <cell r="J1647" t="str">
            <v>Realing Balkon</v>
          </cell>
          <cell r="S1647">
            <v>580035.28026299994</v>
          </cell>
        </row>
        <row r="1648">
          <cell r="J1648" t="str">
            <v xml:space="preserve">Grendel Pintu Utama / Pintu WC </v>
          </cell>
          <cell r="S1648">
            <v>11165.7</v>
          </cell>
        </row>
        <row r="1649">
          <cell r="J1649" t="str">
            <v>Kunci Pintu Overval</v>
          </cell>
          <cell r="S1649">
            <v>112245</v>
          </cell>
        </row>
        <row r="1650">
          <cell r="J1650" t="str">
            <v>Palang Siku</v>
          </cell>
        </row>
        <row r="1651">
          <cell r="J1651" t="str">
            <v>Gembok</v>
          </cell>
          <cell r="S1651">
            <v>69575</v>
          </cell>
        </row>
        <row r="1652">
          <cell r="J1652" t="str">
            <v>Pintu Masuk</v>
          </cell>
        </row>
        <row r="1653">
          <cell r="J1653" t="str">
            <v>Pintu  Masuk</v>
          </cell>
          <cell r="S1653">
            <v>625000</v>
          </cell>
        </row>
        <row r="1654">
          <cell r="J1654" t="str">
            <v>Kosen Kayu Kls II Timpalaja</v>
          </cell>
          <cell r="S1654">
            <v>5759830</v>
          </cell>
        </row>
        <row r="1656">
          <cell r="J1656" t="str">
            <v>PEK. KONSTRUKSI ATAP ENTRANCE</v>
          </cell>
        </row>
        <row r="1657">
          <cell r="J1657" t="str">
            <v>Kuda-kuda Pipa Dia. 2" MB</v>
          </cell>
          <cell r="S1657">
            <v>59893.75</v>
          </cell>
        </row>
        <row r="1658">
          <cell r="J1658" t="str">
            <v>Kuda-kuda Pipa Dia. 1,5" MB</v>
          </cell>
          <cell r="S1658">
            <v>38850</v>
          </cell>
        </row>
        <row r="1659">
          <cell r="J1659" t="str">
            <v>Gording Dia. 1" MB</v>
          </cell>
          <cell r="S1659">
            <v>19348.875</v>
          </cell>
        </row>
        <row r="1660">
          <cell r="J1660" t="str">
            <v>Atap Polycarbonat</v>
          </cell>
          <cell r="S1660">
            <v>83921.25</v>
          </cell>
        </row>
        <row r="1662">
          <cell r="J1662" t="str">
            <v>PEK. PENGECATAN</v>
          </cell>
        </row>
        <row r="1663">
          <cell r="J1663" t="str">
            <v>Pengecetan Dinding</v>
          </cell>
          <cell r="S1663">
            <v>19006.02</v>
          </cell>
        </row>
        <row r="1664">
          <cell r="J1664" t="str">
            <v>Pengecetan Plafond</v>
          </cell>
          <cell r="S1664">
            <v>19006.02</v>
          </cell>
        </row>
        <row r="1665">
          <cell r="J1665" t="str">
            <v xml:space="preserve">Pengecetan Kayu / Kusen </v>
          </cell>
          <cell r="S1665">
            <v>27399.100000000002</v>
          </cell>
        </row>
        <row r="1666">
          <cell r="J1666" t="str">
            <v>Pengecetan Balok dan Plat Beton</v>
          </cell>
          <cell r="S1666">
            <v>19006.02</v>
          </cell>
        </row>
        <row r="1667">
          <cell r="J1667" t="str">
            <v>Cat Tembok</v>
          </cell>
          <cell r="S1667">
            <v>19006.02</v>
          </cell>
        </row>
        <row r="1668">
          <cell r="J1668" t="str">
            <v>Cat Plafond</v>
          </cell>
          <cell r="S1668">
            <v>19006.02</v>
          </cell>
        </row>
        <row r="1669">
          <cell r="J1669" t="str">
            <v>Cat Kayu</v>
          </cell>
          <cell r="S1669">
            <v>27399.100000000002</v>
          </cell>
        </row>
        <row r="1670">
          <cell r="J1670" t="str">
            <v>Pengacatan Atap Seng</v>
          </cell>
          <cell r="S1670">
            <v>15783.6</v>
          </cell>
        </row>
        <row r="1671">
          <cell r="J1671" t="str">
            <v>Cat Konstruksi Besi</v>
          </cell>
          <cell r="S1671">
            <v>19272.100000000002</v>
          </cell>
        </row>
        <row r="1673">
          <cell r="J1673" t="str">
            <v>PEK. LANTAI</v>
          </cell>
        </row>
        <row r="1674">
          <cell r="J1674" t="str">
            <v>Lantai Keramik 30/30 cm</v>
          </cell>
          <cell r="S1674">
            <v>79765.350000000006</v>
          </cell>
        </row>
        <row r="1675">
          <cell r="J1675" t="str">
            <v>Lantai Keramik 20/20 cm</v>
          </cell>
          <cell r="S1675">
            <v>96492.15</v>
          </cell>
        </row>
        <row r="1676">
          <cell r="J1676" t="str">
            <v>Lantai Rabat Beton  t = 7 cm (1pc : 3ps : 5kr)</v>
          </cell>
          <cell r="S1676">
            <v>57277.254999999997</v>
          </cell>
        </row>
        <row r="1677">
          <cell r="J1677" t="str">
            <v>Saluran Air Terbuka</v>
          </cell>
          <cell r="S1677">
            <v>57380.680499999995</v>
          </cell>
        </row>
        <row r="1678">
          <cell r="J1678" t="str">
            <v>Saluran Air Tertutup</v>
          </cell>
          <cell r="S1678">
            <v>254468.08666249999</v>
          </cell>
        </row>
        <row r="1679">
          <cell r="J1679" t="str">
            <v>Urugan Tanah</v>
          </cell>
          <cell r="S1679">
            <v>48336</v>
          </cell>
        </row>
        <row r="1680">
          <cell r="J1680" t="str">
            <v>Urugan Pasir</v>
          </cell>
          <cell r="S1680">
            <v>56796</v>
          </cell>
        </row>
        <row r="1681">
          <cell r="J1681" t="str">
            <v>Lantai Keramik 30/30 cm (Teras)</v>
          </cell>
          <cell r="S1681">
            <v>79765.350000000006</v>
          </cell>
        </row>
        <row r="1683">
          <cell r="J1683" t="str">
            <v>PEK. INSTALASI LISTRIK</v>
          </cell>
        </row>
        <row r="1684">
          <cell r="J1684" t="str">
            <v>Titik Mata Lampu</v>
          </cell>
          <cell r="S1684">
            <v>67450</v>
          </cell>
        </row>
        <row r="1685">
          <cell r="J1685" t="str">
            <v>Lampu TL 2 x 20 Watt</v>
          </cell>
          <cell r="S1685">
            <v>113850</v>
          </cell>
        </row>
        <row r="1686">
          <cell r="J1686" t="str">
            <v>Lampu Pijar 40 Watt</v>
          </cell>
          <cell r="S1686">
            <v>5200</v>
          </cell>
        </row>
        <row r="1687">
          <cell r="J1687" t="str">
            <v>Fitting</v>
          </cell>
          <cell r="S1687">
            <v>8000</v>
          </cell>
        </row>
        <row r="1688">
          <cell r="J1688" t="str">
            <v>Stop Kontak</v>
          </cell>
          <cell r="S1688">
            <v>14000</v>
          </cell>
        </row>
        <row r="1689">
          <cell r="J1689" t="str">
            <v>Saklar Tunggal</v>
          </cell>
          <cell r="S1689">
            <v>9350</v>
          </cell>
        </row>
        <row r="1690">
          <cell r="J1690" t="str">
            <v>Saklar Ganda</v>
          </cell>
          <cell r="S1690">
            <v>15200</v>
          </cell>
        </row>
        <row r="1692">
          <cell r="J1692" t="str">
            <v>PEK. STRUKTUR BETON</v>
          </cell>
        </row>
        <row r="1693">
          <cell r="J1693" t="str">
            <v>Balok Lantai/Induk 25/35</v>
          </cell>
          <cell r="S1693">
            <v>3284360.52415</v>
          </cell>
        </row>
        <row r="1694">
          <cell r="J1694" t="str">
            <v>Balok Lantai/Anak 20/35</v>
          </cell>
          <cell r="S1694">
            <v>3808554.2368549993</v>
          </cell>
        </row>
        <row r="1695">
          <cell r="J1695" t="str">
            <v>Listplank Beton</v>
          </cell>
          <cell r="S1695">
            <v>3652894.7382499995</v>
          </cell>
        </row>
        <row r="1696">
          <cell r="J1696" t="str">
            <v>Plat Lantai t = 12 cm</v>
          </cell>
          <cell r="S1696">
            <v>2815534.3737500003</v>
          </cell>
        </row>
        <row r="1697">
          <cell r="J1697" t="str">
            <v>Kolom Utama 25/35</v>
          </cell>
          <cell r="S1697">
            <v>3920820.9310614998</v>
          </cell>
        </row>
        <row r="1698">
          <cell r="J1698" t="str">
            <v>Kolom Praktis 12/15</v>
          </cell>
          <cell r="S1698">
            <v>3744940.6221666662</v>
          </cell>
        </row>
        <row r="1700">
          <cell r="J1700" t="str">
            <v>Plat Atap t = 12 cm</v>
          </cell>
          <cell r="S1700">
            <v>2815534.3737500003</v>
          </cell>
        </row>
        <row r="1701">
          <cell r="J1701" t="str">
            <v>Tangga Beton + Balok</v>
          </cell>
          <cell r="S1701">
            <v>2633894.1412499999</v>
          </cell>
        </row>
        <row r="1703">
          <cell r="J1703" t="str">
            <v>PEK. PLAFOND</v>
          </cell>
        </row>
        <row r="1704">
          <cell r="J1704" t="str">
            <v>Plafond Eternit</v>
          </cell>
          <cell r="S1704">
            <v>22946.350000000002</v>
          </cell>
        </row>
        <row r="1705">
          <cell r="J1705" t="str">
            <v>Rangka Plafond Kayu Kls. II</v>
          </cell>
          <cell r="S1705">
            <v>56193.25</v>
          </cell>
        </row>
        <row r="1706">
          <cell r="J1706" t="str">
            <v>Plafond Eternit</v>
          </cell>
          <cell r="S1706">
            <v>22946.350000000002</v>
          </cell>
        </row>
        <row r="1707">
          <cell r="J1707" t="str">
            <v>List Plafond</v>
          </cell>
          <cell r="S1707">
            <v>6459.6500000000005</v>
          </cell>
        </row>
        <row r="1708">
          <cell r="J1708" t="str">
            <v>Rangka Plafond Kayu Kls. II (50%)</v>
          </cell>
          <cell r="S1708">
            <v>22946.350000000002</v>
          </cell>
        </row>
        <row r="1709">
          <cell r="J1709" t="str">
            <v>Plafond Eternit (100%)</v>
          </cell>
          <cell r="S1709">
            <v>22946.350000000002</v>
          </cell>
        </row>
        <row r="1710">
          <cell r="J1710" t="str">
            <v>Plafond GRC</v>
          </cell>
          <cell r="S1710">
            <v>23047.600000000002</v>
          </cell>
        </row>
        <row r="1712">
          <cell r="J1712" t="str">
            <v>PEK. KONSTRUKSI KAP &amp; ATAP</v>
          </cell>
        </row>
        <row r="1713">
          <cell r="J1713" t="str">
            <v>Kuda-kuda + Konsol Kayu Kls.I</v>
          </cell>
          <cell r="S1713">
            <v>5565490</v>
          </cell>
        </row>
        <row r="1714">
          <cell r="J1714" t="str">
            <v>Gording Kayu Kls I</v>
          </cell>
          <cell r="S1714">
            <v>5129720</v>
          </cell>
        </row>
        <row r="1715">
          <cell r="J1715" t="str">
            <v>Listplank Papan Kls. I</v>
          </cell>
          <cell r="S1715">
            <v>54900.5</v>
          </cell>
        </row>
        <row r="1716">
          <cell r="J1716" t="str">
            <v>Pek. Atap Baja (Ex. Indodek, Spandek)</v>
          </cell>
          <cell r="S1716">
            <v>122858.67875000001</v>
          </cell>
        </row>
        <row r="1717">
          <cell r="J1717" t="str">
            <v>Pek. Nok Atap Baja</v>
          </cell>
          <cell r="S1717">
            <v>110403.70000000001</v>
          </cell>
        </row>
        <row r="1718">
          <cell r="J1718" t="str">
            <v>Talang Jurai</v>
          </cell>
          <cell r="S1718">
            <v>82818.200000000012</v>
          </cell>
        </row>
        <row r="1719">
          <cell r="J1719" t="str">
            <v>Kuda-kuda + Konsol</v>
          </cell>
          <cell r="S1719">
            <v>5565490</v>
          </cell>
        </row>
        <row r="1720">
          <cell r="J1720" t="str">
            <v>Gording Kayu Kls II + Skor Angin</v>
          </cell>
          <cell r="S1720">
            <v>5129720</v>
          </cell>
        </row>
        <row r="1721">
          <cell r="J1721" t="str">
            <v>Listplank Spandek</v>
          </cell>
          <cell r="S1721">
            <v>118222.17875000001</v>
          </cell>
        </row>
        <row r="1722">
          <cell r="J1722" t="str">
            <v>Rangka Lisplank Kayu Kls.I</v>
          </cell>
          <cell r="S1722">
            <v>4969372.5</v>
          </cell>
        </row>
        <row r="1723">
          <cell r="J1723" t="str">
            <v>Kuda-kuda + Skor Angin + Konsol</v>
          </cell>
          <cell r="S1723">
            <v>5565490</v>
          </cell>
        </row>
        <row r="1724">
          <cell r="J1724" t="str">
            <v>Rangka Timpalaja Kls II</v>
          </cell>
          <cell r="S1724">
            <v>5129720</v>
          </cell>
        </row>
        <row r="1725">
          <cell r="J1725" t="str">
            <v xml:space="preserve">Pek. Atap Baja Timpalaja </v>
          </cell>
          <cell r="S1725">
            <v>122858.67875000001</v>
          </cell>
        </row>
        <row r="1726">
          <cell r="J1726" t="str">
            <v>Gording Kayu Kls II (100%)</v>
          </cell>
          <cell r="S1726">
            <v>5129720</v>
          </cell>
        </row>
        <row r="1727">
          <cell r="J1727" t="str">
            <v>Listplank Papan Kls. I (100%)</v>
          </cell>
          <cell r="S1727">
            <v>54900.5</v>
          </cell>
        </row>
        <row r="1728">
          <cell r="J1728" t="str">
            <v>Tiang Pipa Dia 3"</v>
          </cell>
          <cell r="S1728">
            <v>84525</v>
          </cell>
        </row>
        <row r="1729">
          <cell r="J1729" t="str">
            <v>Tiang Kuda-Kuda Dia 1 1/2"</v>
          </cell>
          <cell r="S1729">
            <v>31500</v>
          </cell>
        </row>
        <row r="1730">
          <cell r="J1730" t="str">
            <v>Skor Angin Pipa Dia 1 1/2"</v>
          </cell>
          <cell r="S1730">
            <v>31500</v>
          </cell>
        </row>
        <row r="1731">
          <cell r="J1731" t="str">
            <v>Kuda-Kuda Pipa 1 1/4"</v>
          </cell>
          <cell r="S1731">
            <v>32051.25</v>
          </cell>
        </row>
        <row r="1732">
          <cell r="J1732" t="str">
            <v>Besi Beton Dia. 16 mm</v>
          </cell>
          <cell r="S1732">
            <v>7638.75</v>
          </cell>
        </row>
        <row r="1733">
          <cell r="J1733" t="str">
            <v>Baut Angkur Dia. 16 mm</v>
          </cell>
        </row>
        <row r="1738">
          <cell r="J1738" t="str">
            <v>PEK. PENGECATAN</v>
          </cell>
        </row>
        <row r="1739">
          <cell r="J1739" t="str">
            <v>Residu Rangka Plafond</v>
          </cell>
          <cell r="S1739">
            <v>10680.75</v>
          </cell>
        </row>
        <row r="1740">
          <cell r="J1740" t="str">
            <v>Water Profing Atap Plat (Coating) + Cat Finish</v>
          </cell>
          <cell r="S1740">
            <v>96676.56</v>
          </cell>
        </row>
        <row r="1741">
          <cell r="J1741" t="str">
            <v>Pengacatan Atap Seng / Spandek</v>
          </cell>
          <cell r="S1741">
            <v>15783.6</v>
          </cell>
        </row>
        <row r="1742">
          <cell r="J1742" t="str">
            <v>Residu Rangka Plafond + Timpalaja</v>
          </cell>
          <cell r="S1742">
            <v>10680.75</v>
          </cell>
        </row>
        <row r="1743">
          <cell r="J1743" t="str">
            <v>Residu Rangka Kap (100%)</v>
          </cell>
          <cell r="S1743">
            <v>10680.75</v>
          </cell>
        </row>
        <row r="1744">
          <cell r="J1744" t="str">
            <v>PEK. LANTAI</v>
          </cell>
        </row>
        <row r="1745">
          <cell r="J1745" t="str">
            <v>Lantai Keramik 30/30 cm + Tangga</v>
          </cell>
          <cell r="S1745">
            <v>79765.350000000006</v>
          </cell>
        </row>
        <row r="1746">
          <cell r="J1746" t="str">
            <v>Lantai Keramik 20/20 cm (Kasar)</v>
          </cell>
          <cell r="S1746">
            <v>96492.15</v>
          </cell>
        </row>
        <row r="1747">
          <cell r="J1747" t="str">
            <v>Dinding Keramik 20/25 cm (KM)</v>
          </cell>
          <cell r="S1747">
            <v>98339.85</v>
          </cell>
        </row>
        <row r="1750">
          <cell r="J1750" t="str">
            <v>Urugan Tanah T. 10 cm</v>
          </cell>
          <cell r="S1750">
            <v>48336</v>
          </cell>
        </row>
        <row r="1751">
          <cell r="J1751" t="str">
            <v>Pek. Paving Block T.8cm + Sirtu T.15cm</v>
          </cell>
          <cell r="S1751">
            <v>145021.29999999999</v>
          </cell>
        </row>
        <row r="1752">
          <cell r="J1752" t="str">
            <v>Pek. Cansteen</v>
          </cell>
        </row>
        <row r="1753">
          <cell r="J1753" t="str">
            <v xml:space="preserve"> - Galian Tanah Cansteen</v>
          </cell>
          <cell r="S1753">
            <v>20095.8</v>
          </cell>
        </row>
        <row r="1754">
          <cell r="J1754" t="str">
            <v xml:space="preserve"> - Pasir Urug Alas Cansteen</v>
          </cell>
          <cell r="S1754">
            <v>56796</v>
          </cell>
        </row>
        <row r="1755">
          <cell r="J1755" t="str">
            <v xml:space="preserve"> - Urugan Kembali</v>
          </cell>
          <cell r="S1755">
            <v>5247.5999999999995</v>
          </cell>
        </row>
        <row r="1756">
          <cell r="J1756" t="str">
            <v xml:space="preserve"> - Pas. Cansteen Trasram ( K175 )</v>
          </cell>
          <cell r="S1756">
            <v>645012.5</v>
          </cell>
        </row>
        <row r="1757">
          <cell r="J1757" t="str">
            <v xml:space="preserve"> - Plesteran Trasram (1pc : 2ps)</v>
          </cell>
          <cell r="S1757">
            <v>19038.150000000001</v>
          </cell>
        </row>
        <row r="1758">
          <cell r="J1758" t="str">
            <v xml:space="preserve"> - Cat Cansteen</v>
          </cell>
          <cell r="S1758">
            <v>15783.6</v>
          </cell>
        </row>
        <row r="1767">
          <cell r="J1767" t="str">
            <v>Kloset Jongkok Ex. TOTO/KIA + Pasang</v>
          </cell>
          <cell r="S1767">
            <v>235218</v>
          </cell>
        </row>
        <row r="1768">
          <cell r="J1768" t="str">
            <v>Floor Drine</v>
          </cell>
          <cell r="S1768">
            <v>29772.5</v>
          </cell>
        </row>
        <row r="1769">
          <cell r="J1769" t="str">
            <v>Pipa PVC Dia 3 + Perlengkapan + Pemasangan</v>
          </cell>
          <cell r="S1769">
            <v>43319.235000000001</v>
          </cell>
        </row>
        <row r="1770">
          <cell r="J1770" t="str">
            <v>Pipa PVC Dia 3/4" + Perlengkapan + Pemasangan</v>
          </cell>
          <cell r="S1770">
            <v>11854.380000000001</v>
          </cell>
        </row>
        <row r="1771">
          <cell r="J1771" t="str">
            <v>Kran Air</v>
          </cell>
          <cell r="S1771">
            <v>18310</v>
          </cell>
        </row>
        <row r="1772">
          <cell r="J1772" t="str">
            <v>Urinoir Ex. KIA/TOTO (Lengkap) + Pasang</v>
          </cell>
          <cell r="S1772">
            <v>911483</v>
          </cell>
        </row>
        <row r="1773">
          <cell r="J1773" t="str">
            <v>Partisi Urinoir</v>
          </cell>
          <cell r="S1773">
            <v>165000</v>
          </cell>
        </row>
        <row r="1774">
          <cell r="J1774" t="str">
            <v>Washtafel Ex. KIA Lengkap</v>
          </cell>
          <cell r="S1774">
            <v>331756.59999999998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GEDUNG"/>
      <sheetName val="PIVOT RENC Q3 Q4"/>
      <sheetName val="LIST GEDUNG 35"/>
      <sheetName val="REKAP"/>
      <sheetName val="PIVOT Q4"/>
      <sheetName val="LIST Q4"/>
      <sheetName val="RAB Q4"/>
      <sheetName val="Q2 BALI - GRES"/>
      <sheetName val="PIVOT Q3"/>
      <sheetName val="LIST Q3"/>
      <sheetName val="RAB Q3"/>
      <sheetName val="Rincian Pekerjaan"/>
      <sheetName val="Analisa"/>
      <sheetName val="Bhn &amp; Uph"/>
      <sheetName val="Sheet1"/>
      <sheetName val="TAMBAHAN JTB"/>
      <sheetName val="Anls Hrg Sat"/>
      <sheetName val="Analisa Upah _ Bahan Plum"/>
      <sheetName val="Irregular Income"/>
      <sheetName val="FE-1770.P1"/>
      <sheetName val="REKAP_GEDUNG"/>
      <sheetName val="PIVOT_RENC_Q3_Q4"/>
      <sheetName val="LIST_GEDUNG_35"/>
      <sheetName val="PIVOT_Q4"/>
      <sheetName val="LIST_Q4"/>
      <sheetName val="RAB_Q4"/>
      <sheetName val="Q2_BALI_-_GRES"/>
      <sheetName val="PIVOT_Q3"/>
      <sheetName val="LIST_Q3"/>
      <sheetName val="RAB_Q3"/>
      <sheetName val="Rincian_Pekerjaan"/>
      <sheetName val="Bhn_&amp;_Uph"/>
      <sheetName val="TAMBAHAN_J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8">
          <cell r="I18" t="str">
            <v>A.1.1.8.A.05-1</v>
          </cell>
          <cell r="K18">
            <v>21679.742499999997</v>
          </cell>
        </row>
        <row r="20">
          <cell r="I20" t="str">
            <v>A.1.1.10.05-1</v>
          </cell>
          <cell r="K20">
            <v>98392.677499999976</v>
          </cell>
          <cell r="L20" t="str">
            <v>A.1.1.10.05-2</v>
          </cell>
          <cell r="N20">
            <v>100360.53104999998</v>
          </cell>
        </row>
        <row r="33">
          <cell r="I33" t="str">
            <v>A.1.1.23.05-1</v>
          </cell>
          <cell r="J33">
            <v>507034.90799999994</v>
          </cell>
          <cell r="K33">
            <v>39357.070999999989</v>
          </cell>
        </row>
        <row r="34">
          <cell r="I34" t="str">
            <v>A.1.1.24.05-1</v>
          </cell>
          <cell r="J34">
            <v>445834.11599999992</v>
          </cell>
          <cell r="K34">
            <v>35854.958749999991</v>
          </cell>
        </row>
        <row r="42">
          <cell r="I42" t="str">
            <v>A.1.1.32.05-1</v>
          </cell>
          <cell r="K42">
            <v>89478.967987499986</v>
          </cell>
        </row>
        <row r="45">
          <cell r="I45" t="str">
            <v>A.1.1.35.05-1</v>
          </cell>
          <cell r="K45">
            <v>201371.45437499994</v>
          </cell>
        </row>
        <row r="48">
          <cell r="I48" t="str">
            <v>A.1.1.38.05-1</v>
          </cell>
          <cell r="K48">
            <v>13424.763624999998</v>
          </cell>
          <cell r="L48" t="str">
            <v>A.1.1.38.05-2</v>
          </cell>
          <cell r="N48">
            <v>13693.258897499998</v>
          </cell>
        </row>
        <row r="52">
          <cell r="I52" t="str">
            <v>A.1.1.42.05-1</v>
          </cell>
          <cell r="K52">
            <v>10839.871249999998</v>
          </cell>
          <cell r="L52" t="str">
            <v>A.1.1.42.05-2</v>
          </cell>
          <cell r="N52">
            <v>11056.668674999999</v>
          </cell>
        </row>
        <row r="57">
          <cell r="I57" t="str">
            <v>A.1.1.47.05-1</v>
          </cell>
          <cell r="K57">
            <v>13424.763624999998</v>
          </cell>
          <cell r="L57" t="str">
            <v>A.1.1.47.05-2</v>
          </cell>
          <cell r="N57">
            <v>13693.258897499998</v>
          </cell>
        </row>
        <row r="60">
          <cell r="I60" t="str">
            <v>A.1.1.50.05-1</v>
          </cell>
          <cell r="K60">
            <v>26849.527249999996</v>
          </cell>
          <cell r="L60" t="str">
            <v>A.1.1.50.05-2</v>
          </cell>
          <cell r="N60">
            <v>27386.517794999996</v>
          </cell>
        </row>
        <row r="61">
          <cell r="I61" t="str">
            <v>A.1.1.51.05-1</v>
          </cell>
          <cell r="K61">
            <v>219048.78287499995</v>
          </cell>
          <cell r="L61" t="str">
            <v>A.1.1.51.05-2</v>
          </cell>
          <cell r="N61">
            <v>223429.75853249995</v>
          </cell>
        </row>
        <row r="62">
          <cell r="I62" t="str">
            <v>A.1.1.52.05-1</v>
          </cell>
          <cell r="K62">
            <v>147672.39987499997</v>
          </cell>
          <cell r="L62" t="str">
            <v>A.1.1.52.05-2</v>
          </cell>
          <cell r="N62">
            <v>150625.84787249999</v>
          </cell>
        </row>
        <row r="63">
          <cell r="I63" t="str">
            <v>A.1.1.53.05-1</v>
          </cell>
          <cell r="K63">
            <v>134247.63624999998</v>
          </cell>
          <cell r="L63" t="str">
            <v>A.1.1.53.05-2</v>
          </cell>
          <cell r="N63">
            <v>136932.58897499999</v>
          </cell>
        </row>
        <row r="104">
          <cell r="I104" t="str">
            <v>A.1.2.17.05-1</v>
          </cell>
          <cell r="J104">
            <v>6096699.2555999998</v>
          </cell>
          <cell r="K104">
            <v>1286325.8294249999</v>
          </cell>
        </row>
        <row r="108">
          <cell r="I108" t="str">
            <v>A.1.2.19.05-1</v>
          </cell>
          <cell r="J108">
            <v>10735970.949193748</v>
          </cell>
          <cell r="K108">
            <v>1600348.5611749997</v>
          </cell>
        </row>
        <row r="170">
          <cell r="I170" t="str">
            <v>A.1.3.1.05-1</v>
          </cell>
          <cell r="J170">
            <v>630193.87187999988</v>
          </cell>
          <cell r="K170">
            <v>169752.38377499997</v>
          </cell>
        </row>
        <row r="172">
          <cell r="I172" t="str">
            <v>A.1.3.2.A.05-1</v>
          </cell>
          <cell r="J172">
            <v>1014937.7865499998</v>
          </cell>
          <cell r="K172">
            <v>326446.89187499991</v>
          </cell>
        </row>
        <row r="179">
          <cell r="I179" t="str">
            <v>A.1.3.3.A.05-1</v>
          </cell>
          <cell r="J179">
            <v>240666.67090000003</v>
          </cell>
          <cell r="K179">
            <v>113902.03174999998</v>
          </cell>
        </row>
        <row r="201">
          <cell r="I201" t="str">
            <v>A.1.3.9.05-1</v>
          </cell>
          <cell r="J201">
            <v>498496.71600000001</v>
          </cell>
          <cell r="K201">
            <v>399240.79649999988</v>
          </cell>
        </row>
        <row r="211">
          <cell r="I211" t="str">
            <v>A.1.4.1.H.05-1</v>
          </cell>
          <cell r="J211">
            <v>550000</v>
          </cell>
          <cell r="K211">
            <v>316023.93874999997</v>
          </cell>
        </row>
        <row r="245">
          <cell r="I245" t="str">
            <v>A.1.6.1.A.05-1</v>
          </cell>
          <cell r="J245">
            <v>10672277.135624999</v>
          </cell>
          <cell r="K245">
            <v>2548203.5799999996</v>
          </cell>
        </row>
        <row r="249">
          <cell r="I249" t="str">
            <v>A.1.6.3.05-1</v>
          </cell>
          <cell r="J249">
            <v>7393778.0156249981</v>
          </cell>
          <cell r="K249">
            <v>1528922.148</v>
          </cell>
        </row>
        <row r="253">
          <cell r="I253" t="str">
            <v>A.1.6.5.B.05-1</v>
          </cell>
          <cell r="J253">
            <v>164671.14183749998</v>
          </cell>
          <cell r="K253">
            <v>30184.872249999993</v>
          </cell>
          <cell r="L253" t="str">
            <v>A.1.6.5.B.05-2</v>
          </cell>
          <cell r="M253">
            <v>167964.56467424997</v>
          </cell>
          <cell r="N253">
            <v>30788.569694999995</v>
          </cell>
        </row>
        <row r="270">
          <cell r="I270" t="str">
            <v>A.1.6.5.K.05-1</v>
          </cell>
          <cell r="J270">
            <v>146133.91621874995</v>
          </cell>
          <cell r="K270">
            <v>51547.756974999989</v>
          </cell>
          <cell r="L270" t="str">
            <v>A.1.6.5.K.05-2</v>
          </cell>
          <cell r="M270">
            <v>149056.59454312496</v>
          </cell>
          <cell r="N270">
            <v>52578.712114499991</v>
          </cell>
          <cell r="O270" t="str">
            <v>A.1.6.5.K.05-3</v>
          </cell>
          <cell r="P270">
            <v>173899.36030031243</v>
          </cell>
          <cell r="Q270">
            <v>61341.830800249983</v>
          </cell>
        </row>
        <row r="283">
          <cell r="I283" t="str">
            <v>A.1.6.5.Q.05-1</v>
          </cell>
          <cell r="J283">
            <v>209914.99044140626</v>
          </cell>
          <cell r="K283">
            <v>91263.377562499998</v>
          </cell>
          <cell r="L283" t="str">
            <v>A.1.6.5.Q.05-2</v>
          </cell>
          <cell r="M283">
            <v>214113.29025023439</v>
          </cell>
          <cell r="N283">
            <v>93088.645113749997</v>
          </cell>
        </row>
        <row r="288">
          <cell r="I288" t="str">
            <v>A.1.7.1.B.05-1</v>
          </cell>
          <cell r="J288">
            <v>275941.23499999999</v>
          </cell>
          <cell r="K288">
            <v>43526.25224999999</v>
          </cell>
          <cell r="L288" t="str">
            <v>A.1.7.1.B.05-2</v>
          </cell>
          <cell r="M288">
            <v>281460.05969999998</v>
          </cell>
          <cell r="N288">
            <v>44396.777294999993</v>
          </cell>
        </row>
        <row r="294">
          <cell r="I294" t="str">
            <v>A.1.7.1.H.05-1</v>
          </cell>
          <cell r="J294">
            <v>91359.450000000012</v>
          </cell>
          <cell r="K294">
            <v>43442.868624999996</v>
          </cell>
        </row>
        <row r="297">
          <cell r="I297" t="str">
            <v>A.1.7.1.K.05-1</v>
          </cell>
          <cell r="J297">
            <v>13500</v>
          </cell>
          <cell r="K297">
            <v>86885.737249999991</v>
          </cell>
          <cell r="L297" t="str">
            <v>A.1.7.1.K.05-2</v>
          </cell>
          <cell r="M297">
            <v>13770</v>
          </cell>
          <cell r="N297">
            <v>88623.451994999996</v>
          </cell>
        </row>
        <row r="302">
          <cell r="I302" t="str">
            <v>A.1.7.1.O.05-1</v>
          </cell>
          <cell r="J302">
            <v>252752.77874999994</v>
          </cell>
          <cell r="K302">
            <v>7500</v>
          </cell>
          <cell r="L302" t="str">
            <v>A.1.7.1.O.05-2</v>
          </cell>
        </row>
        <row r="303">
          <cell r="I303" t="str">
            <v>A.1.7.1.P.05-1</v>
          </cell>
          <cell r="J303">
            <v>63452.238970000006</v>
          </cell>
          <cell r="K303">
            <v>35488.070799999994</v>
          </cell>
          <cell r="L303" t="str">
            <v>A.1.7.1.P.05-2</v>
          </cell>
          <cell r="M303">
            <v>64721.283749400005</v>
          </cell>
          <cell r="N303">
            <v>36197.832215999995</v>
          </cell>
        </row>
        <row r="308">
          <cell r="I308" t="str">
            <v>A.1.7.1.R.05-1</v>
          </cell>
          <cell r="J308">
            <v>270986.18400000001</v>
          </cell>
          <cell r="K308">
            <v>41775.196124999995</v>
          </cell>
          <cell r="M308">
            <v>276405.90768</v>
          </cell>
          <cell r="N308">
            <v>42610.700047499995</v>
          </cell>
        </row>
        <row r="310">
          <cell r="I310" t="str">
            <v>A.1.7.1.T.05-1</v>
          </cell>
          <cell r="J310">
            <v>477984.65</v>
          </cell>
          <cell r="K310">
            <v>41775.196124999995</v>
          </cell>
        </row>
        <row r="327">
          <cell r="I327" t="str">
            <v>A.1.8.1.G.05-1</v>
          </cell>
          <cell r="J327">
            <v>3065391.9084374998</v>
          </cell>
          <cell r="K327">
            <v>662065.98249999993</v>
          </cell>
        </row>
        <row r="371">
          <cell r="I371" t="str">
            <v>A.1.9.1.K.05-1</v>
          </cell>
          <cell r="J371">
            <v>36079.620449999995</v>
          </cell>
          <cell r="K371">
            <v>89087.064949999985</v>
          </cell>
          <cell r="N371">
            <v>90868.806248999987</v>
          </cell>
        </row>
        <row r="382">
          <cell r="I382" t="str">
            <v>A.1.9.1.U.05-1</v>
          </cell>
          <cell r="J382">
            <v>6126.88375</v>
          </cell>
          <cell r="K382">
            <v>37739.428674999996</v>
          </cell>
        </row>
        <row r="390">
          <cell r="I390" t="str">
            <v>A.1.9.1.B.1.05-1</v>
          </cell>
          <cell r="J390">
            <v>235465.74138999995</v>
          </cell>
          <cell r="K390">
            <v>67953.485193749992</v>
          </cell>
          <cell r="L390" t="str">
            <v>A.1.9.1.B.1.05-2</v>
          </cell>
          <cell r="M390">
            <v>240175.05621779995</v>
          </cell>
          <cell r="N390">
            <v>69312.554897624999</v>
          </cell>
        </row>
        <row r="391">
          <cell r="I391" t="str">
            <v>A.1.9.1.C.1.05-1</v>
          </cell>
          <cell r="J391">
            <v>166973.48363999996</v>
          </cell>
          <cell r="K391">
            <v>67953.485193749992</v>
          </cell>
        </row>
        <row r="405">
          <cell r="I405" t="str">
            <v>A.1.9.1.N.1.05-1</v>
          </cell>
          <cell r="J405">
            <v>133014.08589374996</v>
          </cell>
          <cell r="K405">
            <v>106147.35462499999</v>
          </cell>
          <cell r="L405" t="str">
            <v>A.1.9.1.N.1.05-2</v>
          </cell>
          <cell r="M405">
            <v>135674.36761162497</v>
          </cell>
          <cell r="N405">
            <v>108270.3017175</v>
          </cell>
        </row>
        <row r="430">
          <cell r="I430" t="str">
            <v>A.1.9.2.I.05-1</v>
          </cell>
          <cell r="J430">
            <v>177379.86601250002</v>
          </cell>
          <cell r="K430">
            <v>49905.099562499992</v>
          </cell>
        </row>
        <row r="431">
          <cell r="I431" t="str">
            <v>A.1.9.2.J.05-1</v>
          </cell>
          <cell r="J431">
            <v>158597.52321249997</v>
          </cell>
          <cell r="K431">
            <v>49905.099562499992</v>
          </cell>
          <cell r="L431" t="str">
            <v>A.1.9.2.J.05-2</v>
          </cell>
          <cell r="M431">
            <v>161769.47367674997</v>
          </cell>
          <cell r="N431">
            <v>50903.20155374999</v>
          </cell>
        </row>
        <row r="432">
          <cell r="I432" t="str">
            <v>A.1.9.2.K.05-1</v>
          </cell>
          <cell r="J432">
            <v>170794.00978749996</v>
          </cell>
          <cell r="K432">
            <v>49905.099562499992</v>
          </cell>
          <cell r="L432" t="str">
            <v>A.1.9.2.K.05-2</v>
          </cell>
          <cell r="M432">
            <v>174209.88998324997</v>
          </cell>
          <cell r="N432">
            <v>50903.20155374999</v>
          </cell>
        </row>
        <row r="442">
          <cell r="I442" t="str">
            <v>A.1.9.2.Q.05-1</v>
          </cell>
          <cell r="J442">
            <v>330749.75882812502</v>
          </cell>
          <cell r="K442">
            <v>30468.376574999995</v>
          </cell>
        </row>
        <row r="457">
          <cell r="I457" t="str">
            <v>A.1.9.2.A.1.05-1</v>
          </cell>
          <cell r="J457">
            <v>112840.35576999999</v>
          </cell>
          <cell r="K457">
            <v>90679.692187499997</v>
          </cell>
          <cell r="L457" t="str">
            <v>A.1.9.2.A.1.05-2</v>
          </cell>
          <cell r="M457">
            <v>115097.1628854</v>
          </cell>
          <cell r="N457">
            <v>92493.286031249998</v>
          </cell>
        </row>
        <row r="479">
          <cell r="I479" t="str">
            <v>A.1.9.2.M.1.05-1</v>
          </cell>
          <cell r="J479">
            <v>7536.5271562499993</v>
          </cell>
          <cell r="K479">
            <v>18010.862999999994</v>
          </cell>
          <cell r="L479" t="str">
            <v>A.1.9.2.M.1.05-2</v>
          </cell>
          <cell r="M479">
            <v>7687.257699374999</v>
          </cell>
          <cell r="N479">
            <v>18371.080259999995</v>
          </cell>
        </row>
        <row r="486">
          <cell r="L486" t="str">
            <v>A.1.9.2.P.1.05-2</v>
          </cell>
          <cell r="M486">
            <v>21523.105523812497</v>
          </cell>
          <cell r="N486">
            <v>15513.356663999999</v>
          </cell>
          <cell r="O486" t="str">
            <v>A.1.9.2.P.1.05-3</v>
          </cell>
          <cell r="P486">
            <v>25110.289777781247</v>
          </cell>
          <cell r="Q486">
            <v>18098.916107999998</v>
          </cell>
        </row>
        <row r="488">
          <cell r="L488" t="str">
            <v>A.1.9.2.P.1.A.05-2</v>
          </cell>
          <cell r="M488">
            <v>26374.336241624998</v>
          </cell>
          <cell r="N488">
            <v>15513.356663999999</v>
          </cell>
          <cell r="O488" t="str">
            <v>A.1.9.2.P.1.A.05-3</v>
          </cell>
          <cell r="P488">
            <v>30770.058948562499</v>
          </cell>
          <cell r="Q488">
            <v>18098.916107999998</v>
          </cell>
        </row>
        <row r="496">
          <cell r="L496" t="str">
            <v>A.1.9.2.X.1.05-2</v>
          </cell>
          <cell r="M496">
            <v>48436.785039374998</v>
          </cell>
          <cell r="N496">
            <v>31468.980074999999</v>
          </cell>
          <cell r="O496" t="str">
            <v>A.1.9.2.X.1.05-3</v>
          </cell>
          <cell r="P496">
            <v>56509.582545937497</v>
          </cell>
          <cell r="Q496">
            <v>36713.810087499995</v>
          </cell>
        </row>
        <row r="498">
          <cell r="I498" t="str">
            <v>A.1.9.2.Z.1.05-1</v>
          </cell>
          <cell r="J498">
            <v>111538.03890624999</v>
          </cell>
          <cell r="K498">
            <v>123474.47189999999</v>
          </cell>
        </row>
        <row r="540">
          <cell r="I540" t="str">
            <v>A.1.12.1.A.05-1</v>
          </cell>
          <cell r="J540">
            <v>5243338.03125</v>
          </cell>
          <cell r="K540">
            <v>252318.84924999994</v>
          </cell>
          <cell r="L540" t="str">
            <v>A.1.12.1.A.05-2</v>
          </cell>
          <cell r="M540">
            <v>5348204.7918750001</v>
          </cell>
          <cell r="N540">
            <v>257365.22623499995</v>
          </cell>
        </row>
        <row r="541">
          <cell r="I541" t="str">
            <v>A.1.12.1.B.05-1</v>
          </cell>
          <cell r="J541">
            <v>494403.5437499999</v>
          </cell>
          <cell r="K541">
            <v>120822.87262499997</v>
          </cell>
          <cell r="L541" t="str">
            <v>A.1.12.1.B.05-2</v>
          </cell>
          <cell r="M541">
            <v>504291.61462499993</v>
          </cell>
          <cell r="N541">
            <v>123239.33007749998</v>
          </cell>
        </row>
        <row r="542">
          <cell r="I542" t="str">
            <v>A.1.12.1.C.05-1</v>
          </cell>
          <cell r="J542">
            <v>3292328.5312499995</v>
          </cell>
          <cell r="K542">
            <v>252318.84924999994</v>
          </cell>
          <cell r="L542" t="str">
            <v>A.1.12.1.C.05-2</v>
          </cell>
          <cell r="M542">
            <v>3358175.1018749997</v>
          </cell>
          <cell r="N542">
            <v>257365.22623499995</v>
          </cell>
        </row>
        <row r="543">
          <cell r="I543" t="str">
            <v>A.1.12.1.D.05-1</v>
          </cell>
          <cell r="J543">
            <v>503271.76874999987</v>
          </cell>
          <cell r="K543">
            <v>120822.87262499997</v>
          </cell>
          <cell r="L543" t="str">
            <v>A.1.12.1.D.05-2</v>
          </cell>
          <cell r="M543">
            <v>513337.20412499987</v>
          </cell>
          <cell r="N543">
            <v>123239.33007749998</v>
          </cell>
        </row>
        <row r="546">
          <cell r="I546" t="str">
            <v>A.1.12.1.F.05-1</v>
          </cell>
          <cell r="J546">
            <v>400178.65312499995</v>
          </cell>
          <cell r="K546">
            <v>120822.87262499997</v>
          </cell>
          <cell r="L546" t="str">
            <v>A.1.12.1.F.05-2</v>
          </cell>
          <cell r="M546">
            <v>408182.22618749994</v>
          </cell>
          <cell r="N546">
            <v>123239.33007749998</v>
          </cell>
        </row>
        <row r="548">
          <cell r="I548" t="str">
            <v>A.1.12.1.H.05-1</v>
          </cell>
          <cell r="J548">
            <v>797031.72187499981</v>
          </cell>
          <cell r="K548">
            <v>120822.87262499997</v>
          </cell>
          <cell r="L548" t="str">
            <v>A.1.12.1.H.05-2</v>
          </cell>
          <cell r="M548">
            <v>812972.35631249985</v>
          </cell>
          <cell r="N548">
            <v>123239.33007749998</v>
          </cell>
        </row>
        <row r="549">
          <cell r="L549" t="str">
            <v>A.1.12.1.I.05-2</v>
          </cell>
          <cell r="M549">
            <v>1198540.6087500001</v>
          </cell>
          <cell r="N549">
            <v>123239.33007749998</v>
          </cell>
        </row>
        <row r="551">
          <cell r="I551" t="str">
            <v>A.1.12.1.K.05-1</v>
          </cell>
          <cell r="J551">
            <v>282674.671875</v>
          </cell>
          <cell r="K551">
            <v>134247.63624999998</v>
          </cell>
          <cell r="L551" t="str">
            <v>A.1.12.1.K.05-2</v>
          </cell>
          <cell r="M551">
            <v>288328.16531250003</v>
          </cell>
          <cell r="N551">
            <v>136932.58897499999</v>
          </cell>
        </row>
        <row r="557">
          <cell r="I557" t="str">
            <v>A.1.12.1.R.05-1</v>
          </cell>
          <cell r="J557">
            <v>150090.52499999999</v>
          </cell>
          <cell r="K557">
            <v>15059.082674999998</v>
          </cell>
          <cell r="L557" t="str">
            <v>A.1.12.1.R.05-2</v>
          </cell>
          <cell r="M557">
            <v>153092.33549999999</v>
          </cell>
          <cell r="N557">
            <v>15360.264328499998</v>
          </cell>
        </row>
        <row r="561">
          <cell r="I561" t="str">
            <v>A.1.13.1.B.05-1</v>
          </cell>
          <cell r="J561">
            <v>97030.312500000015</v>
          </cell>
          <cell r="K561">
            <v>48429.209399999992</v>
          </cell>
        </row>
        <row r="562">
          <cell r="L562" t="str">
            <v>A.1.13.1.C.05-2</v>
          </cell>
          <cell r="M562">
            <v>76523.90625</v>
          </cell>
          <cell r="N562">
            <v>49397.793587999993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"/>
      <sheetName val="rekap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ANAL"/>
      <sheetName val="SAT"/>
      <sheetName val="Sheet1"/>
      <sheetName val="landscp"/>
      <sheetName val="rek-landsc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MING1"/>
      <sheetName val="+,-"/>
    </sheetNames>
    <sheetDataSet>
      <sheetData sheetId="0" refreshError="1"/>
      <sheetData sheetId="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S"/>
      <sheetName val="PIVOT"/>
      <sheetName val="REKAP"/>
      <sheetName val="NeuCentrIX &amp; MainPop Kebalen"/>
      <sheetName val="index&amp;match kebalen"/>
      <sheetName val="KHS 2022 TR5"/>
      <sheetName val="Witel Surabaya Utara"/>
      <sheetName val="Witel NTB"/>
      <sheetName val="Witel NTT"/>
      <sheetName val="Witel Denpasar"/>
      <sheetName val="Witel Singaraja"/>
      <sheetName val="Witel Pasuruan"/>
      <sheetName val="Witel Surabaya Selatan"/>
      <sheetName val="Witel Madiun"/>
      <sheetName val="Witel Sidoarjo"/>
      <sheetName val="Witel Madura"/>
      <sheetName val="Witel Jember"/>
      <sheetName val="Witel Malang"/>
      <sheetName val="Witel Kediri"/>
    </sheetNames>
    <sheetDataSet>
      <sheetData sheetId="0"/>
      <sheetData sheetId="1"/>
      <sheetData sheetId="2"/>
      <sheetData sheetId="3"/>
      <sheetData sheetId="4">
        <row r="5">
          <cell r="D5" t="str">
            <v>TR5.1.1</v>
          </cell>
        </row>
        <row r="6">
          <cell r="D6" t="str">
            <v>TR5.1.1.1</v>
          </cell>
          <cell r="J6">
            <v>69983.532211628306</v>
          </cell>
          <cell r="K6">
            <v>10429.307459552245</v>
          </cell>
        </row>
        <row r="7">
          <cell r="D7" t="str">
            <v>TR5.1.1.2</v>
          </cell>
          <cell r="J7">
            <v>62000.599327511765</v>
          </cell>
          <cell r="K7">
            <v>0</v>
          </cell>
        </row>
        <row r="8">
          <cell r="D8" t="str">
            <v>TR5.1.1.3</v>
          </cell>
          <cell r="J8">
            <v>217214.7767213737</v>
          </cell>
          <cell r="K8">
            <v>66664.898986404267</v>
          </cell>
        </row>
        <row r="9">
          <cell r="D9" t="str">
            <v>TR5.1.1.4</v>
          </cell>
          <cell r="J9">
            <v>64701.078347293929</v>
          </cell>
          <cell r="K9">
            <v>58784.667602953778</v>
          </cell>
        </row>
        <row r="10">
          <cell r="D10" t="str">
            <v>TR5.1.1.5</v>
          </cell>
          <cell r="J10">
            <v>79619.268359082693</v>
          </cell>
          <cell r="K10">
            <v>90208.014417144048</v>
          </cell>
        </row>
        <row r="11">
          <cell r="D11" t="str">
            <v>TR5.1.1.6</v>
          </cell>
          <cell r="J11">
            <v>792505.87751528993</v>
          </cell>
          <cell r="K11">
            <v>548933.41271034372</v>
          </cell>
        </row>
        <row r="12">
          <cell r="D12" t="str">
            <v>TR5.1.1.7</v>
          </cell>
          <cell r="J12">
            <v>309084.11237919511</v>
          </cell>
          <cell r="K12">
            <v>381151.94740002084</v>
          </cell>
        </row>
        <row r="13">
          <cell r="D13" t="str">
            <v>TR5.1.1.8</v>
          </cell>
          <cell r="J13">
            <v>841361.40057489823</v>
          </cell>
          <cell r="K13">
            <v>400172.81339774968</v>
          </cell>
        </row>
        <row r="15">
          <cell r="D15" t="str">
            <v>TR5.1.1.9</v>
          </cell>
          <cell r="J15">
            <v>0</v>
          </cell>
          <cell r="K15">
            <v>15552.851859464405</v>
          </cell>
        </row>
        <row r="16">
          <cell r="D16" t="str">
            <v>TR5.1.1.10</v>
          </cell>
          <cell r="J16">
            <v>0</v>
          </cell>
          <cell r="K16">
            <v>22479.425266311013</v>
          </cell>
        </row>
        <row r="17">
          <cell r="D17" t="str">
            <v>TR5.1.1.11</v>
          </cell>
          <cell r="J17">
            <v>13176.367369082802</v>
          </cell>
          <cell r="K17">
            <v>12857.155193357285</v>
          </cell>
        </row>
        <row r="18">
          <cell r="D18" t="str">
            <v>TR5.1.1.12</v>
          </cell>
          <cell r="J18">
            <v>0</v>
          </cell>
          <cell r="K18">
            <v>65841.552363483032</v>
          </cell>
        </row>
        <row r="19">
          <cell r="D19" t="str">
            <v>TR5.1.1.13</v>
          </cell>
          <cell r="J19">
            <v>0</v>
          </cell>
          <cell r="K19">
            <v>81187.212975429633</v>
          </cell>
        </row>
        <row r="20">
          <cell r="D20" t="str">
            <v>TR5.1.1.14</v>
          </cell>
          <cell r="J20">
            <v>0</v>
          </cell>
          <cell r="K20">
            <v>96823.18693927626</v>
          </cell>
        </row>
        <row r="21">
          <cell r="D21" t="str">
            <v>TR5.1.1.15</v>
          </cell>
          <cell r="J21">
            <v>0</v>
          </cell>
          <cell r="K21">
            <v>87595.194250044049</v>
          </cell>
        </row>
        <row r="22">
          <cell r="D22" t="str">
            <v>TR5.1.1.16</v>
          </cell>
          <cell r="J22">
            <v>0</v>
          </cell>
          <cell r="K22">
            <v>133134.67148646608</v>
          </cell>
        </row>
        <row r="23">
          <cell r="D23" t="str">
            <v>TR5.1.1.17</v>
          </cell>
          <cell r="J23">
            <v>0</v>
          </cell>
          <cell r="K23">
            <v>106072.26716132284</v>
          </cell>
        </row>
        <row r="24">
          <cell r="D24" t="str">
            <v>TR5.1.1.18</v>
          </cell>
          <cell r="J24">
            <v>0</v>
          </cell>
          <cell r="K24">
            <v>50060.12699723633</v>
          </cell>
        </row>
        <row r="25">
          <cell r="D25" t="str">
            <v>TR5.1.1.19</v>
          </cell>
          <cell r="J25">
            <v>0</v>
          </cell>
          <cell r="K25">
            <v>21898.798562511012</v>
          </cell>
        </row>
        <row r="26">
          <cell r="D26" t="str">
            <v>TR5.1.1.20</v>
          </cell>
          <cell r="J26">
            <v>0</v>
          </cell>
          <cell r="K26">
            <v>48732.924107322026</v>
          </cell>
        </row>
        <row r="27">
          <cell r="D27" t="str">
            <v>TR5.1.1.21</v>
          </cell>
          <cell r="J27">
            <v>259819.1530335366</v>
          </cell>
          <cell r="K27">
            <v>18041.602883428812</v>
          </cell>
        </row>
        <row r="28">
          <cell r="D28" t="str">
            <v>TR5.1.1.22</v>
          </cell>
          <cell r="J28">
            <v>16880.0301888412</v>
          </cell>
          <cell r="K28">
            <v>59610.972000000009</v>
          </cell>
        </row>
        <row r="29">
          <cell r="D29" t="str">
            <v>TR5.1.1.23</v>
          </cell>
          <cell r="J29">
            <v>24366.462053661013</v>
          </cell>
          <cell r="K29">
            <v>179578.97957100652</v>
          </cell>
        </row>
        <row r="30">
          <cell r="D30" t="str">
            <v>TR5.1.1.24</v>
          </cell>
          <cell r="J30">
            <v>441559.70701967034</v>
          </cell>
          <cell r="K30">
            <v>26336.620945393213</v>
          </cell>
        </row>
        <row r="31">
          <cell r="D31" t="str">
            <v>TR5.1.1.25</v>
          </cell>
          <cell r="J31">
            <v>430099.89705157711</v>
          </cell>
          <cell r="K31">
            <v>24366.462053661013</v>
          </cell>
        </row>
        <row r="32">
          <cell r="D32" t="str">
            <v>TR5.1.1.26</v>
          </cell>
          <cell r="J32">
            <v>442927.25763070903</v>
          </cell>
          <cell r="K32">
            <v>24366.462053661013</v>
          </cell>
        </row>
        <row r="33">
          <cell r="D33" t="str">
            <v>TR5.1.1.27</v>
          </cell>
          <cell r="J33">
            <v>435944.27769110393</v>
          </cell>
          <cell r="K33">
            <v>24366.462053661013</v>
          </cell>
        </row>
        <row r="34">
          <cell r="D34" t="str">
            <v>TR5.1.1.28</v>
          </cell>
          <cell r="J34">
            <v>373617.77632600907</v>
          </cell>
          <cell r="K34">
            <v>24366.462053661013</v>
          </cell>
        </row>
        <row r="35">
          <cell r="D35" t="str">
            <v>TR5.1.1.29</v>
          </cell>
          <cell r="J35">
            <v>373617.77632600907</v>
          </cell>
          <cell r="K35">
            <v>24366.462053661013</v>
          </cell>
        </row>
        <row r="36">
          <cell r="D36" t="str">
            <v>TR5.1.1.30</v>
          </cell>
          <cell r="J36">
            <v>253855.55148944096</v>
          </cell>
          <cell r="K36">
            <v>14619.877232196606</v>
          </cell>
        </row>
        <row r="37">
          <cell r="D37" t="str">
            <v>TR5.1.1.31</v>
          </cell>
          <cell r="J37">
            <v>253855.55148944096</v>
          </cell>
          <cell r="K37">
            <v>14619.877232196606</v>
          </cell>
        </row>
        <row r="38">
          <cell r="D38" t="str">
            <v>TR5.1.1.32</v>
          </cell>
          <cell r="J38">
            <v>0</v>
          </cell>
          <cell r="K38">
            <v>601366.02728251682</v>
          </cell>
        </row>
        <row r="39">
          <cell r="D39" t="str">
            <v>TR5.1.1.33</v>
          </cell>
          <cell r="J39">
            <v>0</v>
          </cell>
          <cell r="K39">
            <v>60117.940779652585</v>
          </cell>
        </row>
        <row r="40">
          <cell r="D40" t="str">
            <v>TR5.1.1.34</v>
          </cell>
          <cell r="J40">
            <v>0</v>
          </cell>
          <cell r="K40">
            <v>6635.9898890340146</v>
          </cell>
        </row>
        <row r="41">
          <cell r="D41" t="str">
            <v>TR5.1.1.35</v>
          </cell>
          <cell r="J41">
            <v>0</v>
          </cell>
          <cell r="K41">
            <v>135312.02162571606</v>
          </cell>
        </row>
        <row r="42">
          <cell r="D42" t="str">
            <v>TR5.1.1.36</v>
          </cell>
          <cell r="J42">
            <v>0</v>
          </cell>
          <cell r="K42">
            <v>270624.04325143213</v>
          </cell>
        </row>
        <row r="43">
          <cell r="D43" t="str">
            <v>TR5.1.1.37</v>
          </cell>
          <cell r="J43">
            <v>0</v>
          </cell>
          <cell r="K43">
            <v>9746.5848214644047</v>
          </cell>
        </row>
        <row r="44">
          <cell r="D44" t="str">
            <v>TR5.1.1.38</v>
          </cell>
          <cell r="J44">
            <v>0</v>
          </cell>
          <cell r="K44">
            <v>6947.0469262233028</v>
          </cell>
        </row>
        <row r="45">
          <cell r="D45" t="str">
            <v>TR5.1.1.39</v>
          </cell>
          <cell r="J45">
            <v>0</v>
          </cell>
          <cell r="K45">
            <v>3110.5703718928808</v>
          </cell>
        </row>
        <row r="46">
          <cell r="D46" t="str">
            <v>TR5.1.1.40</v>
          </cell>
          <cell r="J46">
            <v>0</v>
          </cell>
          <cell r="K46">
            <v>7154.360976428643</v>
          </cell>
        </row>
        <row r="47">
          <cell r="D47" t="str">
            <v>TR5.1.1.41</v>
          </cell>
          <cell r="J47">
            <v>0</v>
          </cell>
          <cell r="K47">
            <v>7776.4259297322023</v>
          </cell>
        </row>
        <row r="48">
          <cell r="D48" t="str">
            <v>TR5.1.1.42</v>
          </cell>
          <cell r="J48">
            <v>0</v>
          </cell>
          <cell r="K48">
            <v>12728.025904892258</v>
          </cell>
        </row>
        <row r="49">
          <cell r="D49" t="str">
            <v>TR5.1.1.43</v>
          </cell>
          <cell r="J49">
            <v>0</v>
          </cell>
          <cell r="K49">
            <v>9020.8014417144059</v>
          </cell>
        </row>
        <row r="50">
          <cell r="D50" t="str">
            <v>TR5.1.1.44</v>
          </cell>
          <cell r="J50">
            <v>0</v>
          </cell>
          <cell r="K50">
            <v>296791.26014683454</v>
          </cell>
        </row>
        <row r="51">
          <cell r="D51" t="str">
            <v>TR5.1.1.45</v>
          </cell>
          <cell r="J51">
            <v>0</v>
          </cell>
          <cell r="K51">
            <v>279207.85191197105</v>
          </cell>
        </row>
        <row r="52">
          <cell r="D52" t="str">
            <v>TR5.1.1.46</v>
          </cell>
          <cell r="J52">
            <v>0</v>
          </cell>
          <cell r="K52">
            <v>2923.9754464393213</v>
          </cell>
        </row>
        <row r="53">
          <cell r="D53" t="str">
            <v>TR5.1.1.47</v>
          </cell>
          <cell r="J53">
            <v>0</v>
          </cell>
          <cell r="K53">
            <v>9020.8014417144059</v>
          </cell>
        </row>
        <row r="54">
          <cell r="D54" t="str">
            <v>TR5.1.1.48</v>
          </cell>
          <cell r="J54">
            <v>0</v>
          </cell>
          <cell r="K54">
            <v>2923.9754464393213</v>
          </cell>
        </row>
        <row r="55">
          <cell r="D55" t="str">
            <v>TR5.1.1.49</v>
          </cell>
          <cell r="J55">
            <v>0</v>
          </cell>
          <cell r="K55">
            <v>10783.277875178643</v>
          </cell>
        </row>
        <row r="56">
          <cell r="D56" t="str">
            <v>TR5.1.1.50</v>
          </cell>
          <cell r="J56">
            <v>0</v>
          </cell>
          <cell r="K56">
            <v>9020.8014417144059</v>
          </cell>
        </row>
        <row r="57">
          <cell r="D57" t="str">
            <v>TR5.1.1.51</v>
          </cell>
          <cell r="J57">
            <v>0</v>
          </cell>
          <cell r="K57">
            <v>10783.277875178643</v>
          </cell>
        </row>
        <row r="58">
          <cell r="D58" t="str">
            <v>TR5.1.1.52</v>
          </cell>
          <cell r="J58">
            <v>0</v>
          </cell>
          <cell r="K58">
            <v>10783.277875178643</v>
          </cell>
        </row>
        <row r="59">
          <cell r="D59" t="str">
            <v>TR5.1.1.53</v>
          </cell>
          <cell r="J59">
            <v>0</v>
          </cell>
          <cell r="K59">
            <v>12877.997120796606</v>
          </cell>
        </row>
        <row r="60">
          <cell r="D60" t="str">
            <v>TR5.1.1.54</v>
          </cell>
          <cell r="J60">
            <v>0</v>
          </cell>
          <cell r="K60">
            <v>10783.277875178643</v>
          </cell>
        </row>
        <row r="61">
          <cell r="D61" t="str">
            <v>TR5.1.1.55</v>
          </cell>
          <cell r="J61">
            <v>0</v>
          </cell>
          <cell r="K61">
            <v>10783.277875178643</v>
          </cell>
        </row>
        <row r="62">
          <cell r="D62" t="str">
            <v>TR5.1.1.56</v>
          </cell>
          <cell r="J62">
            <v>0</v>
          </cell>
          <cell r="K62">
            <v>16797.227371446606</v>
          </cell>
        </row>
        <row r="63">
          <cell r="D63" t="str">
            <v>TR5.1.1.57</v>
          </cell>
          <cell r="J63">
            <v>0</v>
          </cell>
          <cell r="K63">
            <v>16797.227371446606</v>
          </cell>
        </row>
        <row r="64">
          <cell r="D64" t="str">
            <v>TR5.1.1.58</v>
          </cell>
          <cell r="J64">
            <v>0</v>
          </cell>
          <cell r="K64">
            <v>16797.227371446606</v>
          </cell>
        </row>
        <row r="65">
          <cell r="D65" t="str">
            <v>TR5.1.1.59</v>
          </cell>
          <cell r="J65">
            <v>0</v>
          </cell>
          <cell r="K65">
            <v>16797.227371446606</v>
          </cell>
        </row>
        <row r="66">
          <cell r="D66" t="str">
            <v>TR5.1.1.60</v>
          </cell>
          <cell r="J66">
            <v>0</v>
          </cell>
          <cell r="K66">
            <v>16797.227371446606</v>
          </cell>
        </row>
        <row r="67">
          <cell r="D67" t="str">
            <v>TR5.1.1.61</v>
          </cell>
          <cell r="J67">
            <v>0</v>
          </cell>
          <cell r="K67">
            <v>10783.277875178643</v>
          </cell>
        </row>
        <row r="68">
          <cell r="D68" t="str">
            <v>TR5.1.1.62</v>
          </cell>
          <cell r="J68">
            <v>0</v>
          </cell>
          <cell r="K68">
            <v>5599.0757904822021</v>
          </cell>
        </row>
        <row r="69">
          <cell r="D69" t="str">
            <v>TR5.1.1.63</v>
          </cell>
          <cell r="J69">
            <v>0</v>
          </cell>
          <cell r="K69">
            <v>19493.169642928809</v>
          </cell>
        </row>
        <row r="70">
          <cell r="D70" t="str">
            <v>TR5.1.1.64</v>
          </cell>
          <cell r="J70">
            <v>0</v>
          </cell>
          <cell r="K70">
            <v>19493.169642928809</v>
          </cell>
        </row>
        <row r="71">
          <cell r="D71" t="str">
            <v>TR5.1.1.65</v>
          </cell>
          <cell r="J71">
            <v>0</v>
          </cell>
          <cell r="K71">
            <v>19493.169642928809</v>
          </cell>
        </row>
        <row r="72">
          <cell r="D72" t="str">
            <v>TR5.1.1.66</v>
          </cell>
          <cell r="J72">
            <v>0</v>
          </cell>
          <cell r="K72">
            <v>5599.0757904822021</v>
          </cell>
        </row>
        <row r="73">
          <cell r="D73" t="str">
            <v>TR5.1.1.67</v>
          </cell>
          <cell r="J73">
            <v>0</v>
          </cell>
          <cell r="K73">
            <v>5599.0757904822021</v>
          </cell>
        </row>
        <row r="74">
          <cell r="D74" t="str">
            <v>TR5.1.1.68</v>
          </cell>
          <cell r="J74">
            <v>0</v>
          </cell>
          <cell r="K74">
            <v>60117.940779652585</v>
          </cell>
        </row>
        <row r="75">
          <cell r="D75" t="str">
            <v>TR5.1.1.69</v>
          </cell>
          <cell r="J75">
            <v>0</v>
          </cell>
          <cell r="K75">
            <v>120572.3849535168</v>
          </cell>
        </row>
        <row r="76">
          <cell r="D76" t="str">
            <v>TR5.1.1.70</v>
          </cell>
          <cell r="J76">
            <v>0</v>
          </cell>
          <cell r="K76">
            <v>9020.8014417144059</v>
          </cell>
        </row>
        <row r="77">
          <cell r="D77" t="str">
            <v>TR5.1.1.71</v>
          </cell>
          <cell r="J77">
            <v>0</v>
          </cell>
          <cell r="K77">
            <v>36083.205766857624</v>
          </cell>
        </row>
        <row r="78">
          <cell r="D78" t="str">
            <v>TR5.1.1.72</v>
          </cell>
          <cell r="J78">
            <v>0</v>
          </cell>
          <cell r="K78">
            <v>252769.77210958212</v>
          </cell>
        </row>
        <row r="79">
          <cell r="D79" t="str">
            <v>TR5.1.1.73</v>
          </cell>
          <cell r="J79">
            <v>0</v>
          </cell>
          <cell r="K79">
            <v>86869.410870294043</v>
          </cell>
        </row>
        <row r="80">
          <cell r="D80" t="str">
            <v>TR5.1.1.74</v>
          </cell>
          <cell r="J80">
            <v>0</v>
          </cell>
          <cell r="K80">
            <v>86869.410870294043</v>
          </cell>
        </row>
        <row r="81">
          <cell r="D81" t="str">
            <v>TR5.1.1.75</v>
          </cell>
          <cell r="J81">
            <v>0</v>
          </cell>
          <cell r="K81">
            <v>86869.410870294043</v>
          </cell>
        </row>
        <row r="82">
          <cell r="D82" t="str">
            <v>TR5.1.1.76</v>
          </cell>
          <cell r="J82">
            <v>0</v>
          </cell>
          <cell r="K82">
            <v>86869.410870294043</v>
          </cell>
        </row>
        <row r="83">
          <cell r="D83" t="str">
            <v>TR5.1.1.77</v>
          </cell>
          <cell r="J83">
            <v>0</v>
          </cell>
          <cell r="K83">
            <v>69988.447381027538</v>
          </cell>
        </row>
        <row r="84">
          <cell r="D84" t="str">
            <v>TR5.1.1.78</v>
          </cell>
          <cell r="J84">
            <v>0</v>
          </cell>
          <cell r="K84">
            <v>53689.338622436422</v>
          </cell>
        </row>
        <row r="85">
          <cell r="D85" t="str">
            <v>TR5.1.1.79</v>
          </cell>
          <cell r="J85">
            <v>0</v>
          </cell>
          <cell r="K85">
            <v>69988.447381027538</v>
          </cell>
        </row>
        <row r="86">
          <cell r="D86" t="str">
            <v>TR5.1.1.80</v>
          </cell>
          <cell r="J86">
            <v>0</v>
          </cell>
          <cell r="K86">
            <v>39587.807917096936</v>
          </cell>
        </row>
        <row r="87">
          <cell r="D87" t="str">
            <v>TR5.1.1.81</v>
          </cell>
          <cell r="J87">
            <v>0</v>
          </cell>
          <cell r="K87">
            <v>69988.447381027538</v>
          </cell>
        </row>
        <row r="88">
          <cell r="D88" t="str">
            <v>TR5.1.1.82</v>
          </cell>
          <cell r="J88">
            <v>0</v>
          </cell>
          <cell r="K88">
            <v>16797.227371446606</v>
          </cell>
        </row>
        <row r="89">
          <cell r="D89" t="str">
            <v>TR5.1.1.83</v>
          </cell>
          <cell r="J89">
            <v>0</v>
          </cell>
          <cell r="K89">
            <v>69988.447381027538</v>
          </cell>
        </row>
        <row r="91">
          <cell r="D91" t="str">
            <v>TR5.1.2.1</v>
          </cell>
        </row>
        <row r="92">
          <cell r="D92" t="str">
            <v>TR5.1.2.1.1</v>
          </cell>
          <cell r="J92">
            <v>876204.16812693921</v>
          </cell>
          <cell r="K92">
            <v>139049.89443701273</v>
          </cell>
        </row>
        <row r="94">
          <cell r="D94" t="str">
            <v>TR5.1.2.1.2</v>
          </cell>
          <cell r="J94">
            <v>931229.82698371413</v>
          </cell>
          <cell r="K94">
            <v>191333.25490400262</v>
          </cell>
        </row>
        <row r="96">
          <cell r="D96" t="str">
            <v>TR5.1.2.1.3</v>
          </cell>
          <cell r="J96">
            <v>961679.15290879528</v>
          </cell>
          <cell r="K96">
            <v>191333.25490400262</v>
          </cell>
        </row>
        <row r="98">
          <cell r="D98" t="str">
            <v>TR5.1.2.1.4</v>
          </cell>
          <cell r="J98">
            <v>997431.03974176559</v>
          </cell>
          <cell r="K98">
            <v>191333.25490400262</v>
          </cell>
        </row>
        <row r="100">
          <cell r="D100" t="str">
            <v>TR5.1.2.1.5</v>
          </cell>
          <cell r="J100">
            <v>1032078.2195786482</v>
          </cell>
          <cell r="K100">
            <v>191333.25490400262</v>
          </cell>
        </row>
        <row r="102">
          <cell r="D102" t="str">
            <v>TR5.1.2.1.6</v>
          </cell>
          <cell r="J102">
            <v>1075052.1566678626</v>
          </cell>
          <cell r="K102">
            <v>191333.25490400262</v>
          </cell>
        </row>
        <row r="104">
          <cell r="D104" t="str">
            <v>TR5.1.2.1.7</v>
          </cell>
          <cell r="J104">
            <v>1105645.8819887773</v>
          </cell>
          <cell r="K104">
            <v>191333.25490400262</v>
          </cell>
        </row>
        <row r="106">
          <cell r="D106" t="str">
            <v>TR5.1.2.1.8</v>
          </cell>
          <cell r="J106">
            <v>1115059.1859664128</v>
          </cell>
          <cell r="K106">
            <v>191333.25490400262</v>
          </cell>
        </row>
        <row r="108">
          <cell r="D108" t="str">
            <v>TR5.1.2.1.9</v>
          </cell>
          <cell r="J108">
            <v>1213567.6254931672</v>
          </cell>
          <cell r="K108">
            <v>243337.31526477233</v>
          </cell>
        </row>
        <row r="109">
          <cell r="D109" t="str">
            <v>TR5.1.2.1.10</v>
          </cell>
          <cell r="J109">
            <v>865905.39532520808</v>
          </cell>
          <cell r="K109">
            <v>187225.93197098837</v>
          </cell>
        </row>
        <row r="110">
          <cell r="D110" t="str">
            <v>TR5.1.2.1.11</v>
          </cell>
          <cell r="J110">
            <v>1043371.4183425425</v>
          </cell>
          <cell r="K110">
            <v>365300.87701089407</v>
          </cell>
        </row>
        <row r="111">
          <cell r="D111" t="str">
            <v>TR5.1.2.1.12</v>
          </cell>
          <cell r="J111">
            <v>987512.02519559697</v>
          </cell>
          <cell r="K111">
            <v>365300.87701089407</v>
          </cell>
        </row>
        <row r="112">
          <cell r="D112" t="str">
            <v>TR5.1.2.2</v>
          </cell>
        </row>
        <row r="113">
          <cell r="D113" t="str">
            <v>TR5.1.2.2.1</v>
          </cell>
          <cell r="J113">
            <v>63061.655938088697</v>
          </cell>
          <cell r="K113">
            <v>25137.31518400323</v>
          </cell>
        </row>
        <row r="114">
          <cell r="D114" t="str">
            <v>TR5.1.2.2.2</v>
          </cell>
          <cell r="J114">
            <v>81357.10630378421</v>
          </cell>
          <cell r="K114">
            <v>41511.757898024865</v>
          </cell>
        </row>
        <row r="115">
          <cell r="D115" t="str">
            <v>TR5.1.2.2.3</v>
          </cell>
          <cell r="J115">
            <v>5159653.7159372419</v>
          </cell>
          <cell r="K115">
            <v>982588.51030585461</v>
          </cell>
        </row>
        <row r="116">
          <cell r="D116" t="str">
            <v>TR5.1.2.2.4</v>
          </cell>
          <cell r="J116">
            <v>5041800.9798376979</v>
          </cell>
          <cell r="K116">
            <v>982588.51030585461</v>
          </cell>
        </row>
        <row r="117">
          <cell r="D117" t="str">
            <v>TR5.1.2.2.5</v>
          </cell>
          <cell r="J117">
            <v>4999505.60385767</v>
          </cell>
          <cell r="K117">
            <v>921354.9022208387</v>
          </cell>
        </row>
        <row r="118">
          <cell r="D118" t="str">
            <v>TR5.1.2.2.6</v>
          </cell>
          <cell r="J118">
            <v>9502131.8482005727</v>
          </cell>
          <cell r="K118">
            <v>1224379.6824572394</v>
          </cell>
        </row>
        <row r="119">
          <cell r="D119" t="str">
            <v>TR5.1.2.2.7</v>
          </cell>
          <cell r="J119">
            <v>8763973.9732005727</v>
          </cell>
          <cell r="K119">
            <v>1177907.8544684462</v>
          </cell>
        </row>
        <row r="120">
          <cell r="D120" t="str">
            <v>TR5.1.2.2.8</v>
          </cell>
          <cell r="J120">
            <v>8025816.0982005736</v>
          </cell>
          <cell r="K120">
            <v>1131436.0264796531</v>
          </cell>
        </row>
        <row r="121">
          <cell r="D121" t="str">
            <v>TR5.1.2.2.9</v>
          </cell>
          <cell r="J121">
            <v>7324250.4965884965</v>
          </cell>
          <cell r="K121">
            <v>1058900.3762687333</v>
          </cell>
        </row>
        <row r="122">
          <cell r="D122" t="str">
            <v>TR5.1.2.2.10</v>
          </cell>
          <cell r="J122">
            <v>6948451.3158310205</v>
          </cell>
          <cell r="K122">
            <v>862530.38433601474</v>
          </cell>
        </row>
        <row r="123">
          <cell r="D123" t="str">
            <v>TR5.1.2.2.11</v>
          </cell>
          <cell r="J123">
            <v>6579372.3783310205</v>
          </cell>
          <cell r="K123">
            <v>862530.38433601474</v>
          </cell>
        </row>
        <row r="124">
          <cell r="D124" t="str">
            <v>TR5.1.2.2.12</v>
          </cell>
          <cell r="J124">
            <v>6210293.4408310205</v>
          </cell>
          <cell r="K124">
            <v>862530.38433601474</v>
          </cell>
        </row>
        <row r="125">
          <cell r="D125" t="str">
            <v>TR5.1.2.2.13</v>
          </cell>
          <cell r="J125">
            <v>6636229.539705676</v>
          </cell>
          <cell r="K125">
            <v>691324.97583822603</v>
          </cell>
        </row>
        <row r="126">
          <cell r="D126" t="str">
            <v>TR5.1.2.2.14</v>
          </cell>
          <cell r="J126">
            <v>7018181.8273620056</v>
          </cell>
          <cell r="K126">
            <v>982588.51030585461</v>
          </cell>
        </row>
        <row r="127">
          <cell r="D127" t="str">
            <v>TR5.1.2.2.15</v>
          </cell>
          <cell r="J127">
            <v>71871.094740451634</v>
          </cell>
          <cell r="K127">
            <v>11844.259561187198</v>
          </cell>
        </row>
        <row r="128">
          <cell r="D128" t="str">
            <v>TR5.1.2.2.16</v>
          </cell>
          <cell r="J128">
            <v>614227.92261974409</v>
          </cell>
          <cell r="K128">
            <v>191333.25490400265</v>
          </cell>
        </row>
        <row r="129">
          <cell r="D129" t="str">
            <v>TR5.1.2.2.17</v>
          </cell>
          <cell r="J129">
            <v>2666002.0945696714</v>
          </cell>
          <cell r="K129">
            <v>437608.42684815929</v>
          </cell>
        </row>
        <row r="130">
          <cell r="D130" t="str">
            <v>TR5.1.2.2.18</v>
          </cell>
          <cell r="J130">
            <v>1261497.7512549381</v>
          </cell>
          <cell r="K130">
            <v>459604.45727516466</v>
          </cell>
        </row>
        <row r="131">
          <cell r="D131" t="str">
            <v>TR5.1.2.2.19</v>
          </cell>
          <cell r="J131">
            <v>2136566.9324737573</v>
          </cell>
          <cell r="K131">
            <v>647104.5229424272</v>
          </cell>
        </row>
        <row r="132">
          <cell r="D132" t="str">
            <v>TR5.1.2.2.20</v>
          </cell>
          <cell r="J132">
            <v>5024788.6266269851</v>
          </cell>
          <cell r="K132">
            <v>1213153.3355638997</v>
          </cell>
        </row>
        <row r="133">
          <cell r="D133" t="str">
            <v>TR5.1.2.2.21</v>
          </cell>
          <cell r="J133">
            <v>4699713.010533249</v>
          </cell>
          <cell r="K133">
            <v>929042.20546760678</v>
          </cell>
        </row>
        <row r="134">
          <cell r="D134" t="str">
            <v>TR5.1.2.2.22</v>
          </cell>
          <cell r="J134">
            <v>6236095.0912983473</v>
          </cell>
          <cell r="K134">
            <v>1515852.6950952827</v>
          </cell>
        </row>
        <row r="135">
          <cell r="D135" t="str">
            <v>TR5.1.2.2.23</v>
          </cell>
          <cell r="J135">
            <v>6517298.0912983473</v>
          </cell>
          <cell r="K135">
            <v>1515852.6950952827</v>
          </cell>
        </row>
        <row r="136">
          <cell r="D136" t="str">
            <v>TR5.1.2.2.24</v>
          </cell>
          <cell r="J136">
            <v>7079704.0912983473</v>
          </cell>
          <cell r="K136">
            <v>1515852.6950952827</v>
          </cell>
        </row>
        <row r="137">
          <cell r="D137" t="str">
            <v>TR5.1.2.2.25</v>
          </cell>
          <cell r="J137">
            <v>7009403.3412983473</v>
          </cell>
          <cell r="K137">
            <v>1515852.6950952827</v>
          </cell>
        </row>
        <row r="138">
          <cell r="D138" t="str">
            <v>TR5.1.2.2.26</v>
          </cell>
          <cell r="J138">
            <v>6524679.6700483467</v>
          </cell>
          <cell r="K138">
            <v>1515852.6950952827</v>
          </cell>
        </row>
        <row r="139">
          <cell r="D139" t="str">
            <v>TR5.1.2.2.27</v>
          </cell>
          <cell r="J139">
            <v>6672662.748798348</v>
          </cell>
          <cell r="K139">
            <v>1515852.6950952827</v>
          </cell>
        </row>
        <row r="140">
          <cell r="D140" t="str">
            <v>TR5.1.2.2.28</v>
          </cell>
          <cell r="J140">
            <v>7101848.8275483474</v>
          </cell>
          <cell r="K140">
            <v>1515852.6950952827</v>
          </cell>
        </row>
        <row r="141">
          <cell r="D141" t="str">
            <v>TR5.1.2.2.29</v>
          </cell>
          <cell r="J141">
            <v>5685813.9490170609</v>
          </cell>
          <cell r="K141">
            <v>1229262.3156778875</v>
          </cell>
        </row>
        <row r="142">
          <cell r="D142" t="str">
            <v>TR5.1.2.2.30</v>
          </cell>
          <cell r="J142">
            <v>6043551.8813030906</v>
          </cell>
          <cell r="K142">
            <v>1217371.4993259744</v>
          </cell>
        </row>
        <row r="143">
          <cell r="D143" t="str">
            <v>TR5.1.2.2.31</v>
          </cell>
          <cell r="J143">
            <v>6540495.3171420619</v>
          </cell>
          <cell r="K143">
            <v>1218811.0350094875</v>
          </cell>
        </row>
        <row r="144">
          <cell r="D144" t="str">
            <v>TR5.1.2.2.32</v>
          </cell>
          <cell r="J144">
            <v>8373348.7269998165</v>
          </cell>
          <cell r="K144">
            <v>0</v>
          </cell>
        </row>
        <row r="145">
          <cell r="D145" t="str">
            <v>TR5.1.2.2.33</v>
          </cell>
          <cell r="J145">
            <v>8373348.7269998165</v>
          </cell>
          <cell r="K145">
            <v>0</v>
          </cell>
        </row>
        <row r="146">
          <cell r="D146" t="str">
            <v>TR5.1.2.2.34</v>
          </cell>
          <cell r="J146">
            <v>6150552.2423993023</v>
          </cell>
          <cell r="K146">
            <v>1109888.418774223</v>
          </cell>
        </row>
        <row r="147">
          <cell r="D147" t="str">
            <v>TR5.1.2.2.35</v>
          </cell>
          <cell r="J147">
            <v>6573144.5607770495</v>
          </cell>
          <cell r="K147">
            <v>1010653.4257988618</v>
          </cell>
        </row>
        <row r="148">
          <cell r="D148" t="str">
            <v>TR5.1.2.3</v>
          </cell>
        </row>
        <row r="149">
          <cell r="D149" t="str">
            <v>TR5.1.2.3.1</v>
          </cell>
          <cell r="J149">
            <v>333043.34872506669</v>
          </cell>
          <cell r="K149">
            <v>110579.08345038684</v>
          </cell>
        </row>
        <row r="150">
          <cell r="D150" t="str">
            <v>TR5.1.2.3.2</v>
          </cell>
          <cell r="J150">
            <v>323395.43546371261</v>
          </cell>
          <cell r="K150">
            <v>110579.08345038684</v>
          </cell>
        </row>
        <row r="151">
          <cell r="D151" t="str">
            <v>TR5.1.2.3.3</v>
          </cell>
          <cell r="J151">
            <v>448388.64370797633</v>
          </cell>
          <cell r="K151">
            <v>110579.08345038684</v>
          </cell>
        </row>
        <row r="152">
          <cell r="D152" t="str">
            <v>TR5.1.2.3.4</v>
          </cell>
          <cell r="J152">
            <v>288843.27646598185</v>
          </cell>
          <cell r="K152">
            <v>110579.08345038684</v>
          </cell>
        </row>
        <row r="153">
          <cell r="D153" t="str">
            <v>TR5.1.2.3.5</v>
          </cell>
          <cell r="J153">
            <v>433719.36669771333</v>
          </cell>
          <cell r="K153">
            <v>110579.08345038684</v>
          </cell>
        </row>
        <row r="154">
          <cell r="D154" t="str">
            <v>TR5.1.2.3.6</v>
          </cell>
          <cell r="J154">
            <v>145331.03218152357</v>
          </cell>
          <cell r="K154">
            <v>87122.914233638105</v>
          </cell>
        </row>
        <row r="155">
          <cell r="D155" t="str">
            <v>TR5.1.2.3.7</v>
          </cell>
          <cell r="J155">
            <v>161410.88761711374</v>
          </cell>
          <cell r="K155">
            <v>87122.914233638105</v>
          </cell>
        </row>
        <row r="156">
          <cell r="D156" t="str">
            <v>TR5.1.2.4</v>
          </cell>
        </row>
        <row r="157">
          <cell r="D157" t="str">
            <v>TR5.1.2.4.1</v>
          </cell>
          <cell r="J157">
            <v>151322.36437499998</v>
          </cell>
          <cell r="K157">
            <v>16526.608555636409</v>
          </cell>
        </row>
        <row r="158">
          <cell r="D158" t="str">
            <v>TR5.1.2.4.2</v>
          </cell>
          <cell r="J158">
            <v>150092.10124999998</v>
          </cell>
          <cell r="K158">
            <v>11825.457064876005</v>
          </cell>
        </row>
        <row r="160">
          <cell r="D160" t="str">
            <v>TR5.1.2.4.3</v>
          </cell>
          <cell r="J160">
            <v>46814.785179051221</v>
          </cell>
          <cell r="K160">
            <v>5779.7856508413806</v>
          </cell>
        </row>
        <row r="161">
          <cell r="D161" t="str">
            <v>TR5.1.2.4.4</v>
          </cell>
          <cell r="J161">
            <v>1827819.4999999998</v>
          </cell>
          <cell r="K161">
            <v>190055.99838981868</v>
          </cell>
        </row>
        <row r="162">
          <cell r="D162" t="str">
            <v>TR5.1.2.4.5</v>
          </cell>
          <cell r="J162">
            <v>1982481.1499999997</v>
          </cell>
          <cell r="K162">
            <v>206582.6069454551</v>
          </cell>
        </row>
        <row r="163">
          <cell r="D163" t="str">
            <v>TR5.1.2.4.6</v>
          </cell>
          <cell r="J163">
            <v>2369135.2749999994</v>
          </cell>
          <cell r="K163">
            <v>247899.12833454611</v>
          </cell>
        </row>
        <row r="164">
          <cell r="D164" t="str">
            <v>TR5.1.2.4.7</v>
          </cell>
          <cell r="J164">
            <v>2755789.3999999994</v>
          </cell>
          <cell r="K164">
            <v>289215.64972363715</v>
          </cell>
        </row>
        <row r="165">
          <cell r="D165" t="str">
            <v>TR5.1.2.4.8</v>
          </cell>
          <cell r="J165">
            <v>3142443.5249999994</v>
          </cell>
          <cell r="K165">
            <v>330532.17111272813</v>
          </cell>
        </row>
        <row r="166">
          <cell r="D166" t="str">
            <v>TR5.1.2.4.9</v>
          </cell>
          <cell r="J166">
            <v>3529097.6499999994</v>
          </cell>
          <cell r="K166">
            <v>371848.69250181917</v>
          </cell>
        </row>
        <row r="167">
          <cell r="D167" t="str">
            <v>TR5.1.2.4.10</v>
          </cell>
          <cell r="J167">
            <v>3915751.7749999994</v>
          </cell>
          <cell r="K167">
            <v>413165.21389091021</v>
          </cell>
        </row>
        <row r="170">
          <cell r="D170" t="str">
            <v>TR5.1.3.1</v>
          </cell>
          <cell r="J170">
            <v>1113667.0126563017</v>
          </cell>
          <cell r="K170">
            <v>255528.68379784367</v>
          </cell>
        </row>
        <row r="171">
          <cell r="D171" t="str">
            <v>TR5.1.3.2</v>
          </cell>
          <cell r="J171">
            <v>126216.558</v>
          </cell>
          <cell r="K171">
            <v>3608.3205766857618</v>
          </cell>
        </row>
        <row r="172">
          <cell r="D172" t="str">
            <v>TR5.1.3.3</v>
          </cell>
          <cell r="J172">
            <v>0</v>
          </cell>
          <cell r="K172">
            <v>442967.38463180949</v>
          </cell>
        </row>
        <row r="173">
          <cell r="D173" t="str">
            <v>TR5.1.3.4</v>
          </cell>
          <cell r="J173">
            <v>664459.59643354372</v>
          </cell>
          <cell r="K173">
            <v>3608.3205766857618</v>
          </cell>
        </row>
        <row r="174">
          <cell r="D174" t="str">
            <v>TR5.1.3.5</v>
          </cell>
        </row>
        <row r="175">
          <cell r="D175" t="str">
            <v>TR5.1.3.6</v>
          </cell>
          <cell r="J175">
            <v>209781.14442589614</v>
          </cell>
          <cell r="K175">
            <v>56243.964105344276</v>
          </cell>
        </row>
        <row r="178">
          <cell r="D178" t="str">
            <v>TR5.1.3.1.1</v>
          </cell>
          <cell r="J178">
            <v>707098.61235023243</v>
          </cell>
          <cell r="K178">
            <v>130422.79166143015</v>
          </cell>
        </row>
        <row r="180">
          <cell r="D180" t="str">
            <v>TR5.1.3.2.1</v>
          </cell>
          <cell r="J180">
            <v>1066345.6037350802</v>
          </cell>
          <cell r="K180">
            <v>250813.06088736563</v>
          </cell>
        </row>
        <row r="181">
          <cell r="D181" t="str">
            <v>TR5.1.3.2.2</v>
          </cell>
          <cell r="J181">
            <v>1016683.6785721194</v>
          </cell>
          <cell r="K181">
            <v>250813.06088736563</v>
          </cell>
        </row>
        <row r="182">
          <cell r="D182" t="str">
            <v>TR5.1.3.2.3</v>
          </cell>
          <cell r="J182">
            <v>982211.95259281562</v>
          </cell>
          <cell r="K182">
            <v>250813.06088736563</v>
          </cell>
        </row>
        <row r="184">
          <cell r="D184" t="str">
            <v>TR5.1.3.3.1</v>
          </cell>
          <cell r="J184">
            <v>283694.11579304817</v>
          </cell>
          <cell r="K184">
            <v>84925.085786726326</v>
          </cell>
        </row>
        <row r="185">
          <cell r="D185" t="str">
            <v>TR5.1.3.3.2</v>
          </cell>
          <cell r="J185">
            <v>270860.03858479572</v>
          </cell>
          <cell r="K185">
            <v>84925.085786726326</v>
          </cell>
        </row>
        <row r="186">
          <cell r="D186" t="str">
            <v>TR5.1.3.3.3</v>
          </cell>
          <cell r="J186">
            <v>261244.01116840902</v>
          </cell>
          <cell r="K186">
            <v>84925.085786726326</v>
          </cell>
        </row>
        <row r="187">
          <cell r="D187" t="str">
            <v>TR5.1.3.3.4</v>
          </cell>
          <cell r="J187">
            <v>257700.97903510812</v>
          </cell>
          <cell r="K187">
            <v>84925.085786726326</v>
          </cell>
        </row>
        <row r="188">
          <cell r="D188" t="str">
            <v>TR5.1.3.3.5</v>
          </cell>
          <cell r="J188">
            <v>259522.88081391959</v>
          </cell>
          <cell r="K188">
            <v>84925.085786726326</v>
          </cell>
        </row>
        <row r="190">
          <cell r="D190" t="str">
            <v>TR5.1.3.4.1</v>
          </cell>
          <cell r="J190">
            <v>136513.89760689685</v>
          </cell>
          <cell r="K190">
            <v>42462.542893363163</v>
          </cell>
        </row>
        <row r="191">
          <cell r="D191" t="str">
            <v>TR5.1.3.4.2</v>
          </cell>
          <cell r="J191">
            <v>129855.20949756943</v>
          </cell>
          <cell r="K191">
            <v>42462.542893363163</v>
          </cell>
        </row>
        <row r="192">
          <cell r="D192" t="str">
            <v>TR5.1.3.4.3</v>
          </cell>
          <cell r="J192">
            <v>126366.82416228004</v>
          </cell>
          <cell r="K192">
            <v>42462.542893363163</v>
          </cell>
        </row>
        <row r="193">
          <cell r="D193" t="str">
            <v>TR5.1.3.4.4</v>
          </cell>
          <cell r="J193">
            <v>124192.8923647568</v>
          </cell>
          <cell r="K193">
            <v>42462.542893363163</v>
          </cell>
        </row>
        <row r="194">
          <cell r="D194" t="str">
            <v>TR5.1.3.4.5</v>
          </cell>
          <cell r="J194">
            <v>123549.82746207033</v>
          </cell>
          <cell r="K194">
            <v>42462.542893363163</v>
          </cell>
        </row>
        <row r="195">
          <cell r="D195" t="str">
            <v>TR5.1.3.4.6</v>
          </cell>
          <cell r="J195">
            <v>120984.19190977907</v>
          </cell>
          <cell r="K195">
            <v>42462.542893363163</v>
          </cell>
        </row>
        <row r="196">
          <cell r="D196" t="str">
            <v>TR5.1.3.4.7</v>
          </cell>
          <cell r="J196">
            <v>122170.27502017289</v>
          </cell>
          <cell r="K196">
            <v>42462.542893363163</v>
          </cell>
        </row>
        <row r="197">
          <cell r="D197" t="str">
            <v>TR5.1.3.4.8</v>
          </cell>
          <cell r="J197">
            <v>107014.1724017199</v>
          </cell>
          <cell r="K197">
            <v>42462.542893363163</v>
          </cell>
        </row>
        <row r="199">
          <cell r="D199" t="str">
            <v>TR5.1.3.5.1</v>
          </cell>
          <cell r="J199">
            <v>113348.71303567284</v>
          </cell>
          <cell r="K199">
            <v>54745.591236305321</v>
          </cell>
        </row>
        <row r="200">
          <cell r="D200" t="str">
            <v>TR5.1.3.5.2</v>
          </cell>
          <cell r="J200">
            <v>143918.81235888228</v>
          </cell>
          <cell r="K200">
            <v>54745.591236305321</v>
          </cell>
        </row>
        <row r="201">
          <cell r="D201" t="str">
            <v>TR5.1.3.5.3</v>
          </cell>
          <cell r="J201">
            <v>161792.67829147939</v>
          </cell>
          <cell r="K201">
            <v>54745.591236305321</v>
          </cell>
        </row>
        <row r="202">
          <cell r="D202" t="str">
            <v>TR5.1.3.5.4</v>
          </cell>
          <cell r="J202">
            <v>79999.2270352552</v>
          </cell>
          <cell r="K202">
            <v>54745.591236305321</v>
          </cell>
        </row>
        <row r="203">
          <cell r="D203" t="str">
            <v>TR5.1.3.5.5</v>
          </cell>
          <cell r="J203">
            <v>111155.80308408974</v>
          </cell>
          <cell r="K203">
            <v>50162.612177473129</v>
          </cell>
        </row>
        <row r="204">
          <cell r="D204" t="str">
            <v>TR5.1.3.5.6</v>
          </cell>
          <cell r="J204">
            <v>125038.32182252187</v>
          </cell>
          <cell r="K204">
            <v>50162.612177473129</v>
          </cell>
        </row>
        <row r="205">
          <cell r="D205" t="str">
            <v>TR5.1.3.5.7</v>
          </cell>
          <cell r="J205">
            <v>669027.59483442793</v>
          </cell>
          <cell r="K205">
            <v>42560.644274173494</v>
          </cell>
        </row>
        <row r="206">
          <cell r="D206" t="str">
            <v>TR5.1.3.5.8</v>
          </cell>
          <cell r="J206">
            <v>666102.75376151223</v>
          </cell>
          <cell r="K206">
            <v>42560.644274173494</v>
          </cell>
        </row>
        <row r="207">
          <cell r="D207" t="str">
            <v>TR5.1.3.5.9</v>
          </cell>
          <cell r="J207">
            <v>137906.05501918428</v>
          </cell>
          <cell r="K207">
            <v>54747.586631570826</v>
          </cell>
        </row>
        <row r="208">
          <cell r="D208" t="str">
            <v>TR5.1.3.5.10</v>
          </cell>
          <cell r="J208">
            <v>129033.03676461896</v>
          </cell>
          <cell r="K208">
            <v>47319.295876372431</v>
          </cell>
        </row>
        <row r="209">
          <cell r="D209" t="str">
            <v>TR5.1.3.5.11</v>
          </cell>
          <cell r="J209">
            <v>119930.80592600314</v>
          </cell>
          <cell r="K209">
            <v>47319.295876372431</v>
          </cell>
        </row>
        <row r="210">
          <cell r="D210" t="str">
            <v>TR5.1.3.5.12</v>
          </cell>
          <cell r="J210">
            <v>172482.68869188137</v>
          </cell>
          <cell r="K210">
            <v>58739.406111942604</v>
          </cell>
        </row>
        <row r="211">
          <cell r="D211" t="str">
            <v>TR5.1.3.5.13</v>
          </cell>
          <cell r="J211">
            <v>119457.70405195141</v>
          </cell>
          <cell r="K211">
            <v>51848.64089319011</v>
          </cell>
        </row>
        <row r="212">
          <cell r="D212" t="str">
            <v>TR5.1.3.5.14</v>
          </cell>
          <cell r="J212">
            <v>119457.70405195141</v>
          </cell>
          <cell r="K212">
            <v>51848.64089319011</v>
          </cell>
        </row>
        <row r="213">
          <cell r="D213" t="str">
            <v>TR5.1.3.6</v>
          </cell>
          <cell r="J213">
            <v>106116.53899079599</v>
          </cell>
          <cell r="K213">
            <v>54745.591236305321</v>
          </cell>
        </row>
        <row r="214">
          <cell r="D214" t="str">
            <v>TR5.1.3.7</v>
          </cell>
        </row>
        <row r="215">
          <cell r="D215" t="str">
            <v>TR5.1.3.7.1</v>
          </cell>
          <cell r="J215">
            <v>1124812.0271638238</v>
          </cell>
          <cell r="K215">
            <v>54745.591236305321</v>
          </cell>
        </row>
        <row r="216">
          <cell r="D216" t="str">
            <v>TR5.1.3.8</v>
          </cell>
          <cell r="J216">
            <v>74471.094291882444</v>
          </cell>
          <cell r="K216">
            <v>54745.591236305321</v>
          </cell>
        </row>
        <row r="217">
          <cell r="D217" t="str">
            <v>TR5.1.3.9</v>
          </cell>
        </row>
        <row r="218">
          <cell r="D218" t="str">
            <v>TR5.1.3.9.1</v>
          </cell>
          <cell r="J218">
            <v>580677.59806523426</v>
          </cell>
          <cell r="K218">
            <v>426708.99905554252</v>
          </cell>
        </row>
        <row r="219">
          <cell r="D219" t="str">
            <v>TR5.1.3.9.2</v>
          </cell>
          <cell r="J219">
            <v>717766.3792311037</v>
          </cell>
          <cell r="K219">
            <v>426708.99905554252</v>
          </cell>
        </row>
        <row r="220">
          <cell r="D220" t="str">
            <v>TR5.1.3.9.3</v>
          </cell>
          <cell r="J220">
            <v>659014.23930475744</v>
          </cell>
          <cell r="K220">
            <v>426708.99905554252</v>
          </cell>
        </row>
        <row r="221">
          <cell r="D221" t="str">
            <v>TR5.1.4</v>
          </cell>
        </row>
        <row r="222">
          <cell r="D222" t="str">
            <v>TR5.1.4.1</v>
          </cell>
          <cell r="J222">
            <v>16169.172499999999</v>
          </cell>
          <cell r="K222">
            <v>7452.3247232763097</v>
          </cell>
        </row>
        <row r="223">
          <cell r="D223" t="str">
            <v>TR5.1.4.2</v>
          </cell>
          <cell r="J223">
            <v>29292.233943173902</v>
          </cell>
          <cell r="K223">
            <v>7452.3247232763097</v>
          </cell>
        </row>
        <row r="224">
          <cell r="D224" t="str">
            <v>TR5.1.4.3</v>
          </cell>
          <cell r="J224">
            <v>23799.550057858665</v>
          </cell>
          <cell r="K224">
            <v>22419.195668612818</v>
          </cell>
        </row>
        <row r="225">
          <cell r="D225" t="str">
            <v>TR5.1.4.4</v>
          </cell>
          <cell r="J225">
            <v>814028.51390560961</v>
          </cell>
          <cell r="K225">
            <v>263197.35749304225</v>
          </cell>
        </row>
        <row r="226">
          <cell r="D226" t="str">
            <v>TR5.1.4.5</v>
          </cell>
          <cell r="J226">
            <v>22928.122375350977</v>
          </cell>
          <cell r="K226">
            <v>6818.8257327432093</v>
          </cell>
        </row>
        <row r="227">
          <cell r="D227" t="str">
            <v>TR5.1.4.6</v>
          </cell>
          <cell r="J227">
            <v>385070.22227334365</v>
          </cell>
          <cell r="K227">
            <v>293041.46616271965</v>
          </cell>
        </row>
        <row r="228">
          <cell r="D228" t="str">
            <v>TR5.1.4.7</v>
          </cell>
          <cell r="J228">
            <v>627446.06519441912</v>
          </cell>
          <cell r="K228">
            <v>123842.45167192383</v>
          </cell>
        </row>
        <row r="229">
          <cell r="D229" t="str">
            <v>TR5.1.4.8</v>
          </cell>
          <cell r="J229">
            <v>756794.8155414405</v>
          </cell>
          <cell r="K229">
            <v>235990.27756533443</v>
          </cell>
        </row>
        <row r="230">
          <cell r="D230" t="str">
            <v>TR5.1.4.9</v>
          </cell>
          <cell r="J230">
            <v>974683.24389675912</v>
          </cell>
          <cell r="K230">
            <v>0</v>
          </cell>
        </row>
        <row r="231">
          <cell r="D231" t="str">
            <v>TR5.1.4.10</v>
          </cell>
          <cell r="J231">
            <v>1102301.0153018485</v>
          </cell>
          <cell r="K231">
            <v>0</v>
          </cell>
        </row>
        <row r="233">
          <cell r="D233" t="str">
            <v>TR5.1.4.11</v>
          </cell>
          <cell r="J233">
            <v>1375392.9778077139</v>
          </cell>
          <cell r="K233">
            <v>0</v>
          </cell>
        </row>
        <row r="235">
          <cell r="D235" t="str">
            <v>TR5.1.4.12</v>
          </cell>
          <cell r="J235">
            <v>2851813.4173372113</v>
          </cell>
          <cell r="K235">
            <v>0</v>
          </cell>
        </row>
        <row r="237">
          <cell r="D237" t="str">
            <v>TR5.1.4.13</v>
          </cell>
          <cell r="J237">
            <v>1346374.1039837261</v>
          </cell>
          <cell r="K237">
            <v>0</v>
          </cell>
        </row>
        <row r="238">
          <cell r="D238" t="str">
            <v>TR5.1.4.14</v>
          </cell>
          <cell r="J238">
            <v>910199.41134323692</v>
          </cell>
          <cell r="K238">
            <v>0</v>
          </cell>
        </row>
        <row r="240">
          <cell r="D240" t="str">
            <v>TR5.1.4.15</v>
          </cell>
          <cell r="J240">
            <v>207259.44450479356</v>
          </cell>
          <cell r="K240">
            <v>23738.002264882616</v>
          </cell>
        </row>
        <row r="241">
          <cell r="D241" t="str">
            <v>TR5.1.4.16</v>
          </cell>
          <cell r="J241">
            <v>750466.67959424527</v>
          </cell>
          <cell r="K241">
            <v>46024.437770265235</v>
          </cell>
        </row>
        <row r="242">
          <cell r="D242" t="str">
            <v>TR5.1.4.17</v>
          </cell>
          <cell r="J242">
            <v>196678.50385164807</v>
          </cell>
          <cell r="K242">
            <v>154224.43638376199</v>
          </cell>
        </row>
        <row r="243">
          <cell r="D243" t="str">
            <v>TR5.1.4.18</v>
          </cell>
          <cell r="J243">
            <v>818407.91112315538</v>
          </cell>
          <cell r="K243">
            <v>0</v>
          </cell>
        </row>
        <row r="244">
          <cell r="D244" t="str">
            <v>TR5.1.4.19</v>
          </cell>
          <cell r="J244">
            <v>516563.69555731828</v>
          </cell>
          <cell r="K244">
            <v>134006.40294206384</v>
          </cell>
        </row>
        <row r="245">
          <cell r="D245" t="str">
            <v>TR5.1.4.20</v>
          </cell>
          <cell r="J245">
            <v>4048946.7958108801</v>
          </cell>
          <cell r="K245">
            <v>167394.99962511371</v>
          </cell>
        </row>
        <row r="247">
          <cell r="D247" t="str">
            <v>TR5.1.5.1.1</v>
          </cell>
          <cell r="J247">
            <v>113913.20145867747</v>
          </cell>
          <cell r="K247">
            <v>10140.324101511882</v>
          </cell>
        </row>
        <row r="248">
          <cell r="D248" t="str">
            <v>TR5.1.5.1.2</v>
          </cell>
          <cell r="J248">
            <v>123612.11148318106</v>
          </cell>
          <cell r="K248">
            <v>10140.324101511882</v>
          </cell>
        </row>
        <row r="249">
          <cell r="D249" t="str">
            <v>TR5.1.5.1.3</v>
          </cell>
          <cell r="J249">
            <v>100951.40368615113</v>
          </cell>
          <cell r="K249">
            <v>10140.324101511882</v>
          </cell>
        </row>
        <row r="250">
          <cell r="D250" t="str">
            <v>TR5.1.5.1.4</v>
          </cell>
          <cell r="J250">
            <v>118640.43525185369</v>
          </cell>
          <cell r="K250">
            <v>10140.324101511882</v>
          </cell>
        </row>
        <row r="251">
          <cell r="D251" t="str">
            <v>TR5.1.5.1.5</v>
          </cell>
          <cell r="J251">
            <v>90792.998492195213</v>
          </cell>
          <cell r="K251">
            <v>10140.324101511882</v>
          </cell>
        </row>
        <row r="252">
          <cell r="D252" t="str">
            <v>TR5.1.5.1.6</v>
          </cell>
          <cell r="J252">
            <v>103896.99667374387</v>
          </cell>
          <cell r="K252">
            <v>10140.324101511882</v>
          </cell>
        </row>
        <row r="253">
          <cell r="D253" t="str">
            <v>TR5.1.5.1.7</v>
          </cell>
          <cell r="J253">
            <v>100951.40368615113</v>
          </cell>
          <cell r="K253">
            <v>10140.324101511882</v>
          </cell>
        </row>
        <row r="254">
          <cell r="D254" t="str">
            <v>TR5.1.5.1.8</v>
          </cell>
          <cell r="J254">
            <v>118640.43525185369</v>
          </cell>
          <cell r="K254">
            <v>10140.324101511882</v>
          </cell>
        </row>
        <row r="255">
          <cell r="D255" t="str">
            <v>TR5.1.5.1.9</v>
          </cell>
          <cell r="J255">
            <v>231956.4970836768</v>
          </cell>
          <cell r="K255">
            <v>10140.324101511882</v>
          </cell>
        </row>
        <row r="256">
          <cell r="D256" t="str">
            <v>TR5.1.5.1.10</v>
          </cell>
          <cell r="J256">
            <v>90792.998492195213</v>
          </cell>
          <cell r="K256">
            <v>10140.324101511882</v>
          </cell>
        </row>
        <row r="257">
          <cell r="D257" t="str">
            <v>TR5.1.5.1.11</v>
          </cell>
          <cell r="J257">
            <v>103896.99667374387</v>
          </cell>
          <cell r="K257">
            <v>10140.324101511882</v>
          </cell>
        </row>
        <row r="258">
          <cell r="D258" t="str">
            <v>TR5.1.5.1.12</v>
          </cell>
          <cell r="J258">
            <v>231956.4970836768</v>
          </cell>
          <cell r="K258">
            <v>10140.324101511882</v>
          </cell>
        </row>
        <row r="259">
          <cell r="D259" t="str">
            <v>TR5.1.5.1.13</v>
          </cell>
          <cell r="J259">
            <v>222629.27204125616</v>
          </cell>
          <cell r="K259">
            <v>242383.1130088325</v>
          </cell>
        </row>
        <row r="260">
          <cell r="D260" t="str">
            <v>TR5.1.5.1.14</v>
          </cell>
          <cell r="J260">
            <v>145881.21015770242</v>
          </cell>
          <cell r="K260">
            <v>98401.920559210324</v>
          </cell>
        </row>
        <row r="261">
          <cell r="D261" t="str">
            <v>TR5.1.5.1.15</v>
          </cell>
          <cell r="J261">
            <v>181041.75003633436</v>
          </cell>
          <cell r="K261">
            <v>71790.931762315944</v>
          </cell>
        </row>
        <row r="262">
          <cell r="D262" t="str">
            <v>TR5.1.5.1.16</v>
          </cell>
          <cell r="J262">
            <v>32866.517703513986</v>
          </cell>
          <cell r="K262">
            <v>24607.737973600084</v>
          </cell>
        </row>
        <row r="263">
          <cell r="D263" t="str">
            <v>TR5.1.5.1.17</v>
          </cell>
          <cell r="J263">
            <v>22004.012701333926</v>
          </cell>
          <cell r="K263">
            <v>16400.320093201721</v>
          </cell>
        </row>
        <row r="264">
          <cell r="D264" t="str">
            <v>TR5.1.5.1.18</v>
          </cell>
          <cell r="J264">
            <v>34100.329630131469</v>
          </cell>
          <cell r="K264">
            <v>24607.737973600084</v>
          </cell>
        </row>
        <row r="265">
          <cell r="D265" t="str">
            <v>TR5.1.5.1.19</v>
          </cell>
          <cell r="J265">
            <v>108446.48829573736</v>
          </cell>
          <cell r="K265">
            <v>82001.600466008604</v>
          </cell>
        </row>
        <row r="266">
          <cell r="D266" t="str">
            <v>TR5.1.5.1.20</v>
          </cell>
          <cell r="J266">
            <v>205427.205757838</v>
          </cell>
          <cell r="K266">
            <v>24607.737973600084</v>
          </cell>
        </row>
        <row r="267">
          <cell r="D267" t="str">
            <v>TR5.1.5.1.21</v>
          </cell>
          <cell r="J267">
            <v>287780.52481849119</v>
          </cell>
          <cell r="K267">
            <v>24607.737973600084</v>
          </cell>
        </row>
        <row r="268">
          <cell r="D268" t="str">
            <v>TR5.1.5.1.22</v>
          </cell>
          <cell r="J268">
            <v>478924.14783280692</v>
          </cell>
          <cell r="K268">
            <v>24607.737973600084</v>
          </cell>
        </row>
        <row r="269">
          <cell r="D269" t="str">
            <v>TR5.1.5.1.23</v>
          </cell>
          <cell r="J269">
            <v>508960.06518440065</v>
          </cell>
          <cell r="K269">
            <v>24607.737973600084</v>
          </cell>
        </row>
        <row r="270">
          <cell r="D270" t="str">
            <v>TR5.1.5.1.24</v>
          </cell>
          <cell r="J270">
            <v>843310.58428316691</v>
          </cell>
          <cell r="K270">
            <v>24607.737973600084</v>
          </cell>
        </row>
        <row r="271">
          <cell r="D271" t="str">
            <v>TR5.1.5.1.25</v>
          </cell>
          <cell r="J271">
            <v>51956.502236454857</v>
          </cell>
          <cell r="K271">
            <v>88286.158748382208</v>
          </cell>
        </row>
        <row r="272">
          <cell r="D272" t="str">
            <v>TR5.1.5.1.26</v>
          </cell>
          <cell r="J272">
            <v>418504.04546070442</v>
          </cell>
          <cell r="K272">
            <v>82001.600466008604</v>
          </cell>
        </row>
        <row r="273">
          <cell r="D273" t="str">
            <v>TR5.1.5.1.27</v>
          </cell>
          <cell r="J273">
            <v>1674016.1818428177</v>
          </cell>
          <cell r="K273">
            <v>44376.504591196441</v>
          </cell>
        </row>
        <row r="274">
          <cell r="D274" t="str">
            <v>TR5.1.5.1.28</v>
          </cell>
          <cell r="J274">
            <v>256682.4812158987</v>
          </cell>
          <cell r="K274">
            <v>25030.21086184321</v>
          </cell>
        </row>
        <row r="275">
          <cell r="D275" t="str">
            <v>TR5.1.5.1.29</v>
          </cell>
          <cell r="J275">
            <v>92070.890001354972</v>
          </cell>
          <cell r="K275">
            <v>26336.620945393213</v>
          </cell>
        </row>
        <row r="276">
          <cell r="D276" t="str">
            <v>TR5.1.5.1.30</v>
          </cell>
          <cell r="J276">
            <v>48783.376043496115</v>
          </cell>
          <cell r="K276">
            <v>26843.234357953203</v>
          </cell>
        </row>
        <row r="277">
          <cell r="D277" t="str">
            <v>TR5.1.5.1.31</v>
          </cell>
          <cell r="J277">
            <v>21248.518004732283</v>
          </cell>
          <cell r="K277">
            <v>2633.6620945393215</v>
          </cell>
        </row>
        <row r="278">
          <cell r="D278" t="str">
            <v>TR5.1.5.1.32</v>
          </cell>
          <cell r="J278">
            <v>24069.545274134067</v>
          </cell>
          <cell r="K278">
            <v>2633.6620945393215</v>
          </cell>
        </row>
        <row r="281">
          <cell r="D281" t="str">
            <v>TR5.1.6.1</v>
          </cell>
        </row>
        <row r="282">
          <cell r="D282" t="str">
            <v>TR5.1.6.1.1</v>
          </cell>
          <cell r="J282">
            <v>10167110.146317953</v>
          </cell>
          <cell r="K282">
            <v>2216897.2916711858</v>
          </cell>
        </row>
        <row r="283">
          <cell r="D283" t="str">
            <v>TR5.1.6.1.2</v>
          </cell>
          <cell r="J283">
            <v>6884712.3300873116</v>
          </cell>
          <cell r="K283">
            <v>2216897.2916711858</v>
          </cell>
        </row>
        <row r="284">
          <cell r="D284" t="str">
            <v>TR5.1.6.1.3</v>
          </cell>
          <cell r="J284">
            <v>6891636.061015415</v>
          </cell>
          <cell r="K284">
            <v>2216897.2916711858</v>
          </cell>
        </row>
        <row r="285">
          <cell r="D285" t="str">
            <v>TR5.1.6.2</v>
          </cell>
          <cell r="J285">
            <v>17476704.45551813</v>
          </cell>
          <cell r="K285">
            <v>3713302.9635492363</v>
          </cell>
        </row>
        <row r="286">
          <cell r="D286" t="str">
            <v>TR5.1.6.3</v>
          </cell>
          <cell r="J286">
            <v>6830861.0626404146</v>
          </cell>
          <cell r="K286">
            <v>1330138.3750027113</v>
          </cell>
        </row>
        <row r="287">
          <cell r="D287" t="str">
            <v>TR5.1.6.4</v>
          </cell>
        </row>
        <row r="288">
          <cell r="D288" t="str">
            <v>TR5.1.6.4.1</v>
          </cell>
          <cell r="J288">
            <v>106866.38948300778</v>
          </cell>
          <cell r="K288">
            <v>24488.011725069482</v>
          </cell>
        </row>
        <row r="289">
          <cell r="D289" t="str">
            <v>TR5.1.6.4.2</v>
          </cell>
          <cell r="J289">
            <v>154177.0648566733</v>
          </cell>
          <cell r="K289">
            <v>24488.011725069482</v>
          </cell>
        </row>
        <row r="290">
          <cell r="D290" t="str">
            <v>TR5.1.6.4.3</v>
          </cell>
          <cell r="J290">
            <v>102453.92862904615</v>
          </cell>
          <cell r="K290">
            <v>24488.011725069482</v>
          </cell>
        </row>
        <row r="291">
          <cell r="D291" t="str">
            <v>TR5.1.6.4.4</v>
          </cell>
          <cell r="J291">
            <v>128056.86305628254</v>
          </cell>
          <cell r="K291">
            <v>24488.011725069482</v>
          </cell>
        </row>
        <row r="292">
          <cell r="D292" t="str">
            <v>TR5.1.6.4.5</v>
          </cell>
          <cell r="J292">
            <v>101798.00375250929</v>
          </cell>
          <cell r="K292">
            <v>29385.614070083382</v>
          </cell>
        </row>
        <row r="293">
          <cell r="D293" t="str">
            <v>TR5.1.6.5</v>
          </cell>
        </row>
        <row r="294">
          <cell r="D294" t="str">
            <v>TR5.1.6.5.1</v>
          </cell>
          <cell r="J294">
            <v>168850.26365863587</v>
          </cell>
          <cell r="K294">
            <v>39955.222008424564</v>
          </cell>
        </row>
        <row r="295">
          <cell r="D295" t="str">
            <v>TR5.1.6.5.2</v>
          </cell>
          <cell r="J295">
            <v>264668.27148142777</v>
          </cell>
          <cell r="K295">
            <v>43878.165871292018</v>
          </cell>
        </row>
        <row r="296">
          <cell r="D296" t="str">
            <v>TR5.1.6.5.3</v>
          </cell>
          <cell r="J296">
            <v>98966.219150964214</v>
          </cell>
          <cell r="K296">
            <v>43878.165871292018</v>
          </cell>
        </row>
        <row r="297">
          <cell r="D297" t="str">
            <v>TR5.1.6.5.4</v>
          </cell>
          <cell r="J297">
            <v>88984.132641331322</v>
          </cell>
          <cell r="K297">
            <v>39955.222008424564</v>
          </cell>
        </row>
        <row r="298">
          <cell r="D298" t="str">
            <v>TR5.1.6.5.5</v>
          </cell>
          <cell r="J298">
            <v>72417.626728294388</v>
          </cell>
          <cell r="K298">
            <v>39955.222008424564</v>
          </cell>
        </row>
        <row r="299">
          <cell r="D299" t="str">
            <v>TR5.1.6.5.6</v>
          </cell>
          <cell r="J299">
            <v>74246.138289813578</v>
          </cell>
          <cell r="K299">
            <v>43878.165871292018</v>
          </cell>
        </row>
        <row r="300">
          <cell r="D300" t="str">
            <v>TR5.1.6.5.7</v>
          </cell>
          <cell r="J300">
            <v>113131.27059089117</v>
          </cell>
          <cell r="K300">
            <v>43878.165871292018</v>
          </cell>
        </row>
        <row r="301">
          <cell r="D301" t="str">
            <v>TR5.1.6.6</v>
          </cell>
        </row>
        <row r="302">
          <cell r="D302" t="str">
            <v>TR5.1.6.6.1</v>
          </cell>
          <cell r="J302">
            <v>95323.136827342008</v>
          </cell>
          <cell r="K302">
            <v>60005.411350611845</v>
          </cell>
        </row>
        <row r="303">
          <cell r="D303" t="str">
            <v>TR5.1.6.6.2</v>
          </cell>
          <cell r="J303">
            <v>87611.750176882357</v>
          </cell>
          <cell r="K303">
            <v>60005.411350611845</v>
          </cell>
        </row>
        <row r="304">
          <cell r="D304" t="str">
            <v>TR5.1.6.6.3</v>
          </cell>
          <cell r="J304">
            <v>101789.50518941069</v>
          </cell>
          <cell r="K304">
            <v>64443.233733494046</v>
          </cell>
        </row>
        <row r="305">
          <cell r="D305" t="str">
            <v>TR5.1.6.6.4</v>
          </cell>
          <cell r="J305">
            <v>101892.10229316349</v>
          </cell>
          <cell r="K305">
            <v>64443.233733494046</v>
          </cell>
        </row>
        <row r="306">
          <cell r="D306" t="str">
            <v>TR5.1.6.7</v>
          </cell>
          <cell r="J306">
            <v>168677.21012147088</v>
          </cell>
          <cell r="K306">
            <v>77797.68499009237</v>
          </cell>
        </row>
        <row r="307">
          <cell r="D307" t="str">
            <v>TR5.1.6.7.1</v>
          </cell>
          <cell r="J307">
            <v>211151.36549701585</v>
          </cell>
          <cell r="K307">
            <v>76612.396073515367</v>
          </cell>
        </row>
        <row r="308">
          <cell r="D308" t="str">
            <v>TR5.1.6.7.2</v>
          </cell>
          <cell r="J308">
            <v>203825.74267733112</v>
          </cell>
          <cell r="K308">
            <v>90511.056200000006</v>
          </cell>
        </row>
        <row r="311">
          <cell r="D311" t="str">
            <v>TR5.1.7.0.1</v>
          </cell>
          <cell r="J311">
            <v>163208.89396365458</v>
          </cell>
          <cell r="K311">
            <v>66883.48290329751</v>
          </cell>
        </row>
        <row r="312">
          <cell r="D312" t="str">
            <v>TR5.1.7.0.2</v>
          </cell>
          <cell r="J312">
            <v>225517.33277454608</v>
          </cell>
          <cell r="K312">
            <v>33441.741451648755</v>
          </cell>
        </row>
        <row r="313">
          <cell r="D313" t="str">
            <v>TR5.1.7.0.3</v>
          </cell>
          <cell r="J313">
            <v>63968.781850449137</v>
          </cell>
          <cell r="K313">
            <v>33441.741451648755</v>
          </cell>
        </row>
        <row r="314">
          <cell r="D314" t="str">
            <v>TR5.1.7.0.4</v>
          </cell>
          <cell r="J314">
            <v>81810.561452535374</v>
          </cell>
          <cell r="K314">
            <v>83604.353629121892</v>
          </cell>
        </row>
        <row r="315">
          <cell r="D315" t="str">
            <v>TR5.1.7.0.5</v>
          </cell>
          <cell r="J315">
            <v>140574.7131189669</v>
          </cell>
          <cell r="K315">
            <v>83604.353629121892</v>
          </cell>
        </row>
        <row r="316">
          <cell r="D316" t="str">
            <v>TR5.1.7.0.6</v>
          </cell>
          <cell r="J316">
            <v>151471.75531111451</v>
          </cell>
          <cell r="K316">
            <v>33441.741451648755</v>
          </cell>
        </row>
        <row r="317">
          <cell r="D317" t="str">
            <v>TR5.1.7.0.7</v>
          </cell>
          <cell r="J317">
            <v>88722.144332402342</v>
          </cell>
          <cell r="K317">
            <v>83604.353629121892</v>
          </cell>
        </row>
        <row r="318">
          <cell r="D318" t="str">
            <v>TR5.1.7.0.8</v>
          </cell>
          <cell r="J318">
            <v>74881.788293063437</v>
          </cell>
          <cell r="K318">
            <v>35298.182704326406</v>
          </cell>
        </row>
        <row r="319">
          <cell r="D319" t="str">
            <v>TR5.1.7.0.9</v>
          </cell>
          <cell r="J319">
            <v>143872.39073949103</v>
          </cell>
          <cell r="K319">
            <v>2641.4629967924529</v>
          </cell>
        </row>
        <row r="320">
          <cell r="D320" t="str">
            <v>TR5.1.7.0.10</v>
          </cell>
          <cell r="J320">
            <v>35544.943594462493</v>
          </cell>
          <cell r="K320">
            <v>35298.182704326406</v>
          </cell>
        </row>
        <row r="321">
          <cell r="D321" t="str">
            <v>TR5.1.7.0.11</v>
          </cell>
          <cell r="J321">
            <v>15233.547254769641</v>
          </cell>
          <cell r="K321">
            <v>70596.365408652811</v>
          </cell>
        </row>
        <row r="322">
          <cell r="D322" t="str">
            <v>TR5.1.7.0.12</v>
          </cell>
          <cell r="J322">
            <v>356829.04455102782</v>
          </cell>
          <cell r="K322">
            <v>18041.602883428812</v>
          </cell>
        </row>
        <row r="323">
          <cell r="D323" t="str">
            <v>TR5.1.7.0.13</v>
          </cell>
          <cell r="J323">
            <v>88067.192370795921</v>
          </cell>
          <cell r="K323">
            <v>18041.602883428812</v>
          </cell>
        </row>
        <row r="324">
          <cell r="D324" t="str">
            <v>TR5.1.7.1</v>
          </cell>
        </row>
        <row r="325">
          <cell r="D325" t="str">
            <v>TR5.1.7.1.1</v>
          </cell>
          <cell r="J325">
            <v>151411.36881202814</v>
          </cell>
          <cell r="K325">
            <v>30847.021666250414</v>
          </cell>
        </row>
        <row r="326">
          <cell r="D326" t="str">
            <v>TR5.1.7.1.2</v>
          </cell>
          <cell r="J326">
            <v>39003.633362314969</v>
          </cell>
          <cell r="K326">
            <v>26612.3022224536</v>
          </cell>
        </row>
        <row r="327">
          <cell r="D327" t="str">
            <v>TR5.1.7.2</v>
          </cell>
        </row>
        <row r="329">
          <cell r="D329" t="str">
            <v>TR5.1.7.2.1</v>
          </cell>
          <cell r="J329">
            <v>82263.014623700205</v>
          </cell>
          <cell r="K329">
            <v>33265.377778066999</v>
          </cell>
        </row>
        <row r="330">
          <cell r="D330" t="str">
            <v>TR5.1.7.3</v>
          </cell>
        </row>
        <row r="331">
          <cell r="D331" t="str">
            <v>TR5.1.7.3.1</v>
          </cell>
          <cell r="J331">
            <v>246601.18376524531</v>
          </cell>
          <cell r="K331">
            <v>35576.131721024751</v>
          </cell>
        </row>
        <row r="332">
          <cell r="D332" t="str">
            <v>TR5.1.7.3.2</v>
          </cell>
          <cell r="J332">
            <v>120959.75231004664</v>
          </cell>
          <cell r="K332">
            <v>35576.131721024751</v>
          </cell>
        </row>
        <row r="333">
          <cell r="D333" t="str">
            <v>TR5.1.7.3.3</v>
          </cell>
          <cell r="J333">
            <v>179607.83748726253</v>
          </cell>
          <cell r="K333">
            <v>35576.131721024751</v>
          </cell>
        </row>
        <row r="334">
          <cell r="D334" t="str">
            <v>TR5.1.7.3.4</v>
          </cell>
          <cell r="J334">
            <v>128898.02255647055</v>
          </cell>
          <cell r="K334">
            <v>65120.401023907369</v>
          </cell>
        </row>
        <row r="335">
          <cell r="D335" t="str">
            <v>TR5.1.7.3.5</v>
          </cell>
          <cell r="J335">
            <v>143082.17370727443</v>
          </cell>
          <cell r="K335">
            <v>65120.401023907369</v>
          </cell>
        </row>
        <row r="336">
          <cell r="D336" t="str">
            <v>TR5.1.7.3.6</v>
          </cell>
          <cell r="J336">
            <v>98836.246598534664</v>
          </cell>
          <cell r="K336">
            <v>44368.765267716037</v>
          </cell>
        </row>
        <row r="337">
          <cell r="D337" t="str">
            <v>TR5.1.7.3.7</v>
          </cell>
          <cell r="J337">
            <v>184624.4018935645</v>
          </cell>
          <cell r="K337">
            <v>44368.765267716037</v>
          </cell>
        </row>
        <row r="338">
          <cell r="D338" t="str">
            <v>TR5.1.7.3.8</v>
          </cell>
          <cell r="J338">
            <v>1463529.1134636775</v>
          </cell>
          <cell r="K338">
            <v>167394.99962511371</v>
          </cell>
        </row>
        <row r="339">
          <cell r="D339" t="str">
            <v>TR5.1.7.3.9</v>
          </cell>
          <cell r="J339">
            <v>68829.634748063152</v>
          </cell>
          <cell r="K339">
            <v>13636.796996859295</v>
          </cell>
        </row>
        <row r="340">
          <cell r="D340" t="str">
            <v>TR5.1.7.3.10</v>
          </cell>
          <cell r="J340">
            <v>33497.859477659687</v>
          </cell>
          <cell r="K340">
            <v>13636.796996859295</v>
          </cell>
        </row>
        <row r="341">
          <cell r="D341" t="str">
            <v>TR5.1.7.3.11</v>
          </cell>
          <cell r="J341">
            <v>51918.309867269119</v>
          </cell>
          <cell r="K341">
            <v>24783.88546753057</v>
          </cell>
        </row>
        <row r="342">
          <cell r="D342" t="str">
            <v>TR5.1.7.3.12</v>
          </cell>
          <cell r="J342">
            <v>43666.071504999236</v>
          </cell>
          <cell r="K342">
            <v>24783.88546753057</v>
          </cell>
        </row>
        <row r="343">
          <cell r="D343" t="str">
            <v>TR5.1.7.3.13</v>
          </cell>
          <cell r="J343">
            <v>16133.531480705891</v>
          </cell>
          <cell r="K343">
            <v>14465.095695457037</v>
          </cell>
        </row>
        <row r="344">
          <cell r="D344" t="str">
            <v>TR5.1.7.3.14</v>
          </cell>
          <cell r="J344">
            <v>22967.502014883459</v>
          </cell>
          <cell r="K344">
            <v>14323.548342303126</v>
          </cell>
        </row>
        <row r="345">
          <cell r="D345" t="str">
            <v>TR5.1.7.3.15</v>
          </cell>
          <cell r="J345">
            <v>168885.43199595832</v>
          </cell>
          <cell r="K345">
            <v>14323.548342303126</v>
          </cell>
        </row>
        <row r="346">
          <cell r="D346" t="str">
            <v>TR5.1.7.3.16</v>
          </cell>
          <cell r="J346">
            <v>168885.43199595832</v>
          </cell>
          <cell r="K346">
            <v>14465.095695457037</v>
          </cell>
        </row>
        <row r="347">
          <cell r="D347" t="str">
            <v>TR5.1.7.3.17</v>
          </cell>
          <cell r="J347">
            <v>46573.145135186787</v>
          </cell>
          <cell r="K347">
            <v>11186.120504977443</v>
          </cell>
        </row>
        <row r="348">
          <cell r="D348" t="str">
            <v>TR5.1.7.3.18</v>
          </cell>
          <cell r="J348">
            <v>25525.646743136596</v>
          </cell>
          <cell r="K348">
            <v>11899.872808740483</v>
          </cell>
        </row>
        <row r="349">
          <cell r="D349" t="str">
            <v>TR5.1.7.3.19</v>
          </cell>
          <cell r="J349">
            <v>134843.05279270242</v>
          </cell>
          <cell r="K349">
            <v>6433.6317621098642</v>
          </cell>
        </row>
        <row r="350">
          <cell r="D350" t="str">
            <v>TR5.1.7.3.20</v>
          </cell>
          <cell r="J350">
            <v>50155.012822394681</v>
          </cell>
          <cell r="K350">
            <v>3969.4793516059199</v>
          </cell>
        </row>
        <row r="351">
          <cell r="D351" t="str">
            <v>TR5.1.7.3.21</v>
          </cell>
          <cell r="J351">
            <v>90118.96987235939</v>
          </cell>
          <cell r="K351">
            <v>13636.796996859295</v>
          </cell>
        </row>
        <row r="352">
          <cell r="D352" t="str">
            <v>TR5.1.7.3.22</v>
          </cell>
          <cell r="J352">
            <v>244046.63507175312</v>
          </cell>
          <cell r="K352">
            <v>13636.796996859295</v>
          </cell>
        </row>
        <row r="353">
          <cell r="D353" t="str">
            <v>TR5.1.7.3.23</v>
          </cell>
          <cell r="J353">
            <v>134780.17644978958</v>
          </cell>
          <cell r="K353">
            <v>9419.8382644170506</v>
          </cell>
        </row>
        <row r="354">
          <cell r="D354" t="str">
            <v>TR5.1.7.3.24</v>
          </cell>
          <cell r="J354">
            <v>124215.51612671894</v>
          </cell>
          <cell r="K354">
            <v>9419.8382644170506</v>
          </cell>
        </row>
        <row r="355">
          <cell r="D355" t="str">
            <v>TR5.1.7.3.25</v>
          </cell>
          <cell r="J355">
            <v>244408.11716601235</v>
          </cell>
          <cell r="K355">
            <v>11688.683140165111</v>
          </cell>
        </row>
        <row r="356">
          <cell r="D356" t="str">
            <v>TR5.1.7.3.26</v>
          </cell>
          <cell r="J356">
            <v>201747.37098679127</v>
          </cell>
          <cell r="K356">
            <v>38962.277133883705</v>
          </cell>
        </row>
        <row r="357">
          <cell r="D357" t="str">
            <v>TR5.1.7.3.27</v>
          </cell>
          <cell r="J357">
            <v>108078.94874292389</v>
          </cell>
          <cell r="K357">
            <v>38962.277133883705</v>
          </cell>
        </row>
        <row r="358">
          <cell r="D358" t="str">
            <v>TR5.1.7.3.28</v>
          </cell>
          <cell r="J358">
            <v>16988.164215738223</v>
          </cell>
          <cell r="K358">
            <v>36412.426592998891</v>
          </cell>
        </row>
        <row r="359">
          <cell r="D359" t="str">
            <v>TR5.1.7.3.29</v>
          </cell>
          <cell r="J359">
            <v>232390.64639937959</v>
          </cell>
          <cell r="K359">
            <v>12629.122018400169</v>
          </cell>
        </row>
        <row r="361">
          <cell r="D361" t="str">
            <v>TR5.1.8.1</v>
          </cell>
        </row>
        <row r="362">
          <cell r="D362" t="str">
            <v>TR5.1.8.1.1</v>
          </cell>
          <cell r="J362">
            <v>32850814.284610927</v>
          </cell>
          <cell r="K362">
            <v>1218771.5170965996</v>
          </cell>
        </row>
        <row r="364">
          <cell r="D364" t="str">
            <v>TR5.1.8.1.2</v>
          </cell>
          <cell r="J364">
            <v>9823877.5342028253</v>
          </cell>
          <cell r="K364">
            <v>1218771.5170965996</v>
          </cell>
        </row>
        <row r="366">
          <cell r="D366" t="str">
            <v>TR5.1.8.1.3</v>
          </cell>
          <cell r="J366">
            <v>12317896.964590093</v>
          </cell>
          <cell r="K366">
            <v>1044661.3003685139</v>
          </cell>
        </row>
        <row r="368">
          <cell r="D368" t="str">
            <v>TR5.1.8.1.4</v>
          </cell>
          <cell r="J368">
            <v>7130103.9838964809</v>
          </cell>
          <cell r="K368">
            <v>1044661.3003685139</v>
          </cell>
        </row>
        <row r="370">
          <cell r="D370" t="str">
            <v>TR5.1.8.1.5</v>
          </cell>
          <cell r="J370">
            <v>11103317.778885499</v>
          </cell>
          <cell r="K370">
            <v>1044661.3003685139</v>
          </cell>
        </row>
        <row r="372">
          <cell r="D372" t="str">
            <v>TR5.1.8.1.6</v>
          </cell>
          <cell r="J372">
            <v>14945726.181446893</v>
          </cell>
          <cell r="K372">
            <v>1044661.3003685139</v>
          </cell>
        </row>
        <row r="374">
          <cell r="D374" t="str">
            <v>TR5.1.8.2</v>
          </cell>
        </row>
        <row r="375">
          <cell r="D375" t="str">
            <v>TR5.1.8.2.1</v>
          </cell>
          <cell r="J375">
            <v>949058.66000907077</v>
          </cell>
          <cell r="K375">
            <v>548933.41271034372</v>
          </cell>
        </row>
        <row r="377">
          <cell r="D377" t="str">
            <v>TR5.1.8.2.2</v>
          </cell>
          <cell r="J377">
            <v>638912.35518622643</v>
          </cell>
          <cell r="K377">
            <v>548933.41271034372</v>
          </cell>
        </row>
        <row r="379">
          <cell r="D379" t="str">
            <v>TR5.1.8.2.3</v>
          </cell>
          <cell r="J379">
            <v>408318.03200096794</v>
          </cell>
          <cell r="K379">
            <v>548933.41271034372</v>
          </cell>
        </row>
        <row r="381">
          <cell r="D381" t="str">
            <v>TR5.1.8.2.4</v>
          </cell>
          <cell r="J381">
            <v>503964.82051867188</v>
          </cell>
          <cell r="K381">
            <v>548933.41271034372</v>
          </cell>
        </row>
        <row r="383">
          <cell r="D383" t="str">
            <v>TR5.1.8.3</v>
          </cell>
          <cell r="J383">
            <v>408318.03200096794</v>
          </cell>
          <cell r="K383">
            <v>192199.27278659531</v>
          </cell>
        </row>
        <row r="385">
          <cell r="D385" t="str">
            <v>TR5.1.8.4</v>
          </cell>
          <cell r="J385">
            <v>319919.6312496544</v>
          </cell>
          <cell r="K385">
            <v>192199.27278659531</v>
          </cell>
        </row>
        <row r="387">
          <cell r="D387" t="str">
            <v>TR5.1.8.5</v>
          </cell>
        </row>
        <row r="388">
          <cell r="D388" t="str">
            <v>TR5.1.8.5.1</v>
          </cell>
          <cell r="J388">
            <v>393856.67016257974</v>
          </cell>
          <cell r="K388">
            <v>439146.73016827501</v>
          </cell>
        </row>
        <row r="390">
          <cell r="D390" t="str">
            <v>TR5.1.8.5.2</v>
          </cell>
          <cell r="J390">
            <v>255500.07625142473</v>
          </cell>
          <cell r="K390">
            <v>439146.73016827501</v>
          </cell>
        </row>
        <row r="392">
          <cell r="D392" t="str">
            <v>TR5.1.8.6</v>
          </cell>
          <cell r="J392">
            <v>1039066.2406910354</v>
          </cell>
          <cell r="K392">
            <v>548933.41271034372</v>
          </cell>
        </row>
        <row r="394">
          <cell r="D394" t="str">
            <v>TR5.1.8.7</v>
          </cell>
          <cell r="J394">
            <v>519327.91522594891</v>
          </cell>
          <cell r="K394">
            <v>384253.38889724063</v>
          </cell>
        </row>
        <row r="396">
          <cell r="D396" t="str">
            <v>TR5.1.8.8</v>
          </cell>
          <cell r="J396">
            <v>705690.5470229974</v>
          </cell>
          <cell r="K396">
            <v>439146.73016827501</v>
          </cell>
        </row>
        <row r="398">
          <cell r="D398" t="str">
            <v>TR5.1.8.9</v>
          </cell>
          <cell r="J398">
            <v>528893.87665311736</v>
          </cell>
          <cell r="K398">
            <v>439146.73016827501</v>
          </cell>
        </row>
        <row r="400">
          <cell r="D400" t="str">
            <v>TR5.1.8.10</v>
          </cell>
          <cell r="J400">
            <v>959971.08356410044</v>
          </cell>
          <cell r="K400">
            <v>350920.93940403848</v>
          </cell>
        </row>
        <row r="402">
          <cell r="D402" t="str">
            <v>TR5.1.8.11</v>
          </cell>
          <cell r="J402">
            <v>539850.21994569607</v>
          </cell>
          <cell r="K402">
            <v>384253.38889724063</v>
          </cell>
        </row>
        <row r="403">
          <cell r="D403" t="str">
            <v>TR5.1.8.12</v>
          </cell>
          <cell r="J403">
            <v>516316.97121273802</v>
          </cell>
          <cell r="K403">
            <v>384253.38889724063</v>
          </cell>
        </row>
        <row r="404">
          <cell r="D404" t="str">
            <v>TR5.1.8.13</v>
          </cell>
          <cell r="J404">
            <v>18779113.527912728</v>
          </cell>
          <cell r="K404">
            <v>0</v>
          </cell>
        </row>
        <row r="408">
          <cell r="D408" t="str">
            <v>TR5.1.9.1.1</v>
          </cell>
          <cell r="J408">
            <v>29625.1414219705</v>
          </cell>
          <cell r="K408">
            <v>24260.422926793341</v>
          </cell>
        </row>
        <row r="409">
          <cell r="D409" t="str">
            <v>TR5.1.9.1.2</v>
          </cell>
        </row>
        <row r="410">
          <cell r="D410" t="str">
            <v>TR5.1.9.1.2.1</v>
          </cell>
          <cell r="J410">
            <v>31459.891184336262</v>
          </cell>
          <cell r="K410">
            <v>49898.066667100487</v>
          </cell>
        </row>
        <row r="411">
          <cell r="D411" t="str">
            <v>TR5.1.9.1.2.2</v>
          </cell>
          <cell r="J411">
            <v>24447.172389522104</v>
          </cell>
          <cell r="K411">
            <v>49898.066667100487</v>
          </cell>
        </row>
        <row r="412">
          <cell r="D412" t="str">
            <v>TR5.1.9.1.2.3</v>
          </cell>
          <cell r="J412">
            <v>21644.499794660733</v>
          </cell>
          <cell r="K412">
            <v>49898.066667100487</v>
          </cell>
        </row>
        <row r="413">
          <cell r="D413" t="str">
            <v>TR5.1.9.1.2.4</v>
          </cell>
          <cell r="J413">
            <v>19540.339167207305</v>
          </cell>
          <cell r="K413">
            <v>49898.066667100487</v>
          </cell>
        </row>
        <row r="414">
          <cell r="D414" t="str">
            <v>TR5.1.9.1.2.5</v>
          </cell>
          <cell r="J414">
            <v>18607.839913966101</v>
          </cell>
          <cell r="K414">
            <v>49898.066667100487</v>
          </cell>
        </row>
        <row r="415">
          <cell r="D415" t="str">
            <v>TR5.1.9.1.2.6</v>
          </cell>
          <cell r="J415">
            <v>17751.611477623399</v>
          </cell>
          <cell r="K415">
            <v>49898.066667100487</v>
          </cell>
        </row>
        <row r="416">
          <cell r="D416" t="str">
            <v>TR5.1.9.1.2.7</v>
          </cell>
          <cell r="J416">
            <v>17363.35761294722</v>
          </cell>
          <cell r="K416">
            <v>49898.066667100487</v>
          </cell>
        </row>
        <row r="417">
          <cell r="D417" t="str">
            <v>TR5.1.9.1.2.8</v>
          </cell>
          <cell r="J417">
            <v>16975.103748271038</v>
          </cell>
          <cell r="K417">
            <v>49898.066667100487</v>
          </cell>
        </row>
        <row r="418">
          <cell r="D418" t="str">
            <v>TR5.1.9.1.2.9</v>
          </cell>
          <cell r="J418">
            <v>56801.183605433238</v>
          </cell>
          <cell r="K418">
            <v>33441.741451648748</v>
          </cell>
        </row>
        <row r="419">
          <cell r="D419" t="str">
            <v>TR5.1.9.1.3</v>
          </cell>
        </row>
        <row r="420">
          <cell r="D420" t="str">
            <v>TR5.1.9.1.3.1</v>
          </cell>
          <cell r="J420">
            <v>32726.797770952147</v>
          </cell>
          <cell r="K420">
            <v>66821.068908033994</v>
          </cell>
        </row>
        <row r="421">
          <cell r="D421" t="str">
            <v>TR5.1.9.1.3.2</v>
          </cell>
          <cell r="J421">
            <v>28989.900977803656</v>
          </cell>
          <cell r="K421">
            <v>66821.068908033994</v>
          </cell>
        </row>
        <row r="422">
          <cell r="D422" t="str">
            <v>TR5.1.9.1.3.3</v>
          </cell>
          <cell r="J422">
            <v>26053.785556276402</v>
          </cell>
          <cell r="K422">
            <v>66821.068908033994</v>
          </cell>
        </row>
        <row r="423">
          <cell r="D423" t="str">
            <v>TR5.1.9.1.3.4</v>
          </cell>
          <cell r="J423">
            <v>24941.021136877476</v>
          </cell>
          <cell r="K423">
            <v>66821.068908033994</v>
          </cell>
        </row>
        <row r="424">
          <cell r="D424" t="str">
            <v>TR5.1.9.1.4</v>
          </cell>
        </row>
        <row r="425">
          <cell r="D425" t="str">
            <v>TR5.1.9.1.4.1</v>
          </cell>
          <cell r="J425">
            <v>99949.926163895172</v>
          </cell>
          <cell r="K425">
            <v>74157.24824756445</v>
          </cell>
        </row>
        <row r="426">
          <cell r="D426" t="str">
            <v>TR5.1.9.1.4.2</v>
          </cell>
          <cell r="J426">
            <v>102739.9531336332</v>
          </cell>
          <cell r="K426">
            <v>74157.24824756445</v>
          </cell>
        </row>
        <row r="427">
          <cell r="D427" t="str">
            <v>TR5.1.9.1.4.3</v>
          </cell>
          <cell r="J427">
            <v>9369.8411036060097</v>
          </cell>
          <cell r="K427">
            <v>42286.179219781407</v>
          </cell>
        </row>
        <row r="428">
          <cell r="D428" t="str">
            <v>TR5.1.9.1.4.4</v>
          </cell>
          <cell r="J428">
            <v>5050.2255859012321</v>
          </cell>
          <cell r="K428">
            <v>25088.683386660385</v>
          </cell>
        </row>
        <row r="429">
          <cell r="D429" t="str">
            <v>TR5.1.9.1.4.5</v>
          </cell>
          <cell r="J429">
            <v>2599.8587314806859</v>
          </cell>
          <cell r="K429">
            <v>11782.532275433587</v>
          </cell>
        </row>
        <row r="430">
          <cell r="D430" t="str">
            <v>TR5.1.9.1.4.6</v>
          </cell>
          <cell r="J430">
            <v>15002.385280708531</v>
          </cell>
          <cell r="K430">
            <v>49898.066667100487</v>
          </cell>
        </row>
        <row r="431">
          <cell r="D431" t="str">
            <v>TR5.1.9.1.4.7</v>
          </cell>
          <cell r="J431">
            <v>5280.9630483201427</v>
          </cell>
          <cell r="K431">
            <v>33265.377778066999</v>
          </cell>
        </row>
        <row r="432">
          <cell r="D432" t="str">
            <v>TR5.1.9.1.4.8</v>
          </cell>
          <cell r="J432">
            <v>18039.282076347292</v>
          </cell>
          <cell r="K432">
            <v>33265.377778066999</v>
          </cell>
        </row>
        <row r="433">
          <cell r="D433" t="str">
            <v>TR5.1.9.1.5</v>
          </cell>
        </row>
        <row r="434">
          <cell r="D434" t="str">
            <v>TR5.1.9.1.5.1</v>
          </cell>
          <cell r="J434">
            <v>113257.5157612695</v>
          </cell>
          <cell r="K434">
            <v>70991.848897657779</v>
          </cell>
        </row>
        <row r="435">
          <cell r="D435" t="str">
            <v>TR5.1.9.1.5.2</v>
          </cell>
          <cell r="J435">
            <v>131805.24672449857</v>
          </cell>
          <cell r="K435">
            <v>70991.848897657779</v>
          </cell>
        </row>
        <row r="436">
          <cell r="D436" t="str">
            <v>TR5.1.9.1.5.3</v>
          </cell>
          <cell r="J436">
            <v>135618.8240824391</v>
          </cell>
          <cell r="K436">
            <v>70991.848897657779</v>
          </cell>
        </row>
        <row r="437">
          <cell r="D437" t="str">
            <v>TR5.1.9.1.5.4</v>
          </cell>
          <cell r="J437">
            <v>147231.31336439785</v>
          </cell>
          <cell r="K437">
            <v>70991.848897657779</v>
          </cell>
        </row>
        <row r="438">
          <cell r="D438" t="str">
            <v>TR5.1.9.1.5.5</v>
          </cell>
          <cell r="J438">
            <v>180718.22322945597</v>
          </cell>
          <cell r="K438">
            <v>70991.848897657779</v>
          </cell>
        </row>
        <row r="439">
          <cell r="D439" t="str">
            <v>TR5.1.9.1.5.6</v>
          </cell>
          <cell r="J439">
            <v>215827.01403797098</v>
          </cell>
          <cell r="K439">
            <v>70991.848897657779</v>
          </cell>
        </row>
        <row r="440">
          <cell r="D440" t="str">
            <v>TR5.1.9.1.5.7</v>
          </cell>
          <cell r="J440">
            <v>159907.56564382627</v>
          </cell>
          <cell r="K440">
            <v>70991.848897657779</v>
          </cell>
        </row>
        <row r="441">
          <cell r="D441" t="str">
            <v>TR5.1.9.1.5.8</v>
          </cell>
          <cell r="J441">
            <v>183159.84918521554</v>
          </cell>
          <cell r="K441">
            <v>70991.848897657779</v>
          </cell>
        </row>
        <row r="442">
          <cell r="D442" t="str">
            <v>TR5.1.9.1.5.9</v>
          </cell>
          <cell r="J442">
            <v>207324.64919089311</v>
          </cell>
          <cell r="K442">
            <v>70991.848897657779</v>
          </cell>
        </row>
        <row r="443">
          <cell r="D443" t="str">
            <v>TR5.1.9.1.6</v>
          </cell>
        </row>
        <row r="444">
          <cell r="D444" t="str">
            <v>TR5.1.9.1.6.1</v>
          </cell>
          <cell r="J444">
            <v>562008.46073363198</v>
          </cell>
          <cell r="K444">
            <v>107140.97838826166</v>
          </cell>
        </row>
        <row r="445">
          <cell r="D445" t="str">
            <v>TR5.1.9.1.6.2</v>
          </cell>
          <cell r="J445">
            <v>1214289.7941362923</v>
          </cell>
          <cell r="K445">
            <v>107140.97838826166</v>
          </cell>
        </row>
        <row r="446">
          <cell r="D446" t="str">
            <v>TR5.1.9.1.6.3</v>
          </cell>
          <cell r="J446">
            <v>236393.66872816012</v>
          </cell>
          <cell r="K446">
            <v>107140.97838826166</v>
          </cell>
        </row>
        <row r="447">
          <cell r="D447" t="str">
            <v>TR5.1.9.1.6.4</v>
          </cell>
          <cell r="J447">
            <v>389489.51042672794</v>
          </cell>
          <cell r="K447">
            <v>107140.97838826166</v>
          </cell>
        </row>
        <row r="448">
          <cell r="D448" t="str">
            <v>TR5.1.9.1.7</v>
          </cell>
        </row>
        <row r="449">
          <cell r="D449" t="str">
            <v>TR5.1.9.1.7.1</v>
          </cell>
          <cell r="J449">
            <v>162456.2201095109</v>
          </cell>
          <cell r="K449">
            <v>87396.259006359061</v>
          </cell>
        </row>
        <row r="450">
          <cell r="D450" t="str">
            <v>TR5.1.9.1.7.2</v>
          </cell>
          <cell r="J450">
            <v>176971.62696192469</v>
          </cell>
          <cell r="K450">
            <v>87396.259006359061</v>
          </cell>
        </row>
        <row r="451">
          <cell r="D451" t="str">
            <v>TR5.1.9.1.7.3</v>
          </cell>
          <cell r="J451">
            <v>175587.04801368239</v>
          </cell>
          <cell r="K451">
            <v>87396.259006359061</v>
          </cell>
        </row>
        <row r="452">
          <cell r="D452" t="str">
            <v>TR5.1.9.1.7.4</v>
          </cell>
          <cell r="J452">
            <v>200344.73028405287</v>
          </cell>
          <cell r="K452">
            <v>87396.259006359061</v>
          </cell>
        </row>
        <row r="453">
          <cell r="D453" t="str">
            <v>TR5.1.9.1.7.5</v>
          </cell>
          <cell r="J453">
            <v>128049.05361511368</v>
          </cell>
          <cell r="K453">
            <v>87396.259006359061</v>
          </cell>
        </row>
        <row r="454">
          <cell r="D454" t="str">
            <v>TR5.1.9.1.8</v>
          </cell>
        </row>
        <row r="455">
          <cell r="D455" t="str">
            <v>TR5.1.9.1.8.1</v>
          </cell>
          <cell r="J455">
            <v>169823.80632994813</v>
          </cell>
          <cell r="K455">
            <v>87220.880322342549</v>
          </cell>
        </row>
        <row r="456">
          <cell r="D456" t="str">
            <v>TR5.1.9.1.8.2</v>
          </cell>
          <cell r="J456">
            <v>130327.02338892622</v>
          </cell>
          <cell r="K456">
            <v>87220.880322342549</v>
          </cell>
        </row>
        <row r="457">
          <cell r="D457" t="str">
            <v>TR5.1.9.1.8.3</v>
          </cell>
          <cell r="J457">
            <v>96371.761138926217</v>
          </cell>
          <cell r="K457">
            <v>66132.823924066673</v>
          </cell>
        </row>
        <row r="458">
          <cell r="D458" t="str">
            <v>TR5.1.9.1.8.4</v>
          </cell>
          <cell r="J458">
            <v>96371.761138926217</v>
          </cell>
          <cell r="K458">
            <v>66132.823924066673</v>
          </cell>
        </row>
        <row r="459">
          <cell r="D459" t="str">
            <v>TR5.1.9.1.8.5</v>
          </cell>
          <cell r="J459">
            <v>175880.22994992312</v>
          </cell>
          <cell r="K459">
            <v>87220.880322342549</v>
          </cell>
        </row>
        <row r="460">
          <cell r="D460" t="str">
            <v>TR5.1.9.1.8.6</v>
          </cell>
          <cell r="J460">
            <v>386317.15294085344</v>
          </cell>
          <cell r="K460">
            <v>102393.82847653226</v>
          </cell>
        </row>
        <row r="461">
          <cell r="D461" t="str">
            <v>TR5.1.9.1.9</v>
          </cell>
          <cell r="J461">
            <v>170039.53794282427</v>
          </cell>
          <cell r="K461">
            <v>89734.212729991312</v>
          </cell>
        </row>
        <row r="462">
          <cell r="D462" t="str">
            <v>TR5.1.9.1.10</v>
          </cell>
          <cell r="J462">
            <v>89649.444930920523</v>
          </cell>
          <cell r="K462">
            <v>68646.156331715451</v>
          </cell>
        </row>
        <row r="463">
          <cell r="D463" t="str">
            <v>TR5.1.9.1.11</v>
          </cell>
          <cell r="J463">
            <v>194931.45426527871</v>
          </cell>
          <cell r="K463">
            <v>16769.921416229547</v>
          </cell>
        </row>
        <row r="464">
          <cell r="D464" t="str">
            <v>TR5.1.9.1.12</v>
          </cell>
          <cell r="J464">
            <v>16952.203868128268</v>
          </cell>
          <cell r="K464">
            <v>40867.638653417998</v>
          </cell>
        </row>
        <row r="465">
          <cell r="D465" t="str">
            <v>TR5.1.9.1.13</v>
          </cell>
          <cell r="J465">
            <v>66384.413703562808</v>
          </cell>
          <cell r="K465">
            <v>31102.214909091628</v>
          </cell>
        </row>
        <row r="466">
          <cell r="D466" t="str">
            <v>TR5.1.9.1.14</v>
          </cell>
          <cell r="J466">
            <v>655093.92712350236</v>
          </cell>
          <cell r="K466">
            <v>765418.34334482765</v>
          </cell>
        </row>
        <row r="467">
          <cell r="D467" t="str">
            <v>TR5.1.9.1.15</v>
          </cell>
          <cell r="J467">
            <v>910040.39155823074</v>
          </cell>
          <cell r="K467">
            <v>765418.34334482765</v>
          </cell>
        </row>
        <row r="468">
          <cell r="D468" t="str">
            <v>TR5.1.9.1.16</v>
          </cell>
          <cell r="J468">
            <v>347203.3562340659</v>
          </cell>
          <cell r="K468">
            <v>35471.119972775166</v>
          </cell>
        </row>
        <row r="469">
          <cell r="D469" t="str">
            <v>TR5.1.9.1.17</v>
          </cell>
          <cell r="J469">
            <v>365736.20338144974</v>
          </cell>
          <cell r="K469">
            <v>35471.119972775166</v>
          </cell>
        </row>
        <row r="470">
          <cell r="D470" t="str">
            <v>TR5.1.9.1.18</v>
          </cell>
          <cell r="J470">
            <v>272290.7600930038</v>
          </cell>
          <cell r="K470">
            <v>35471.119972775166</v>
          </cell>
        </row>
        <row r="471">
          <cell r="D471" t="str">
            <v>TR5.1.9.1.19</v>
          </cell>
          <cell r="J471">
            <v>5280.9630483201427</v>
          </cell>
          <cell r="K471">
            <v>32619.829198247855</v>
          </cell>
        </row>
        <row r="472">
          <cell r="D472" t="str">
            <v>TR5.1.9.1.20</v>
          </cell>
          <cell r="J472">
            <v>365803.53603231942</v>
          </cell>
          <cell r="K472">
            <v>0</v>
          </cell>
        </row>
        <row r="473">
          <cell r="D473" t="str">
            <v>TR5.1.9.1.21</v>
          </cell>
          <cell r="J473">
            <v>365803.53603231942</v>
          </cell>
          <cell r="K473">
            <v>0</v>
          </cell>
        </row>
        <row r="477">
          <cell r="D477" t="str">
            <v>TR5.1.9.2.1.1</v>
          </cell>
          <cell r="J477">
            <v>309354.13727994647</v>
          </cell>
          <cell r="K477">
            <v>90775.331892486589</v>
          </cell>
        </row>
        <row r="479">
          <cell r="D479" t="str">
            <v>TR5.1.9.2.1.2</v>
          </cell>
          <cell r="J479">
            <v>266065.13769062504</v>
          </cell>
          <cell r="K479">
            <v>24244.576336352591</v>
          </cell>
        </row>
        <row r="481">
          <cell r="D481" t="str">
            <v>TR5.1.9.2.1.3</v>
          </cell>
          <cell r="J481">
            <v>195732.13230667121</v>
          </cell>
          <cell r="K481">
            <v>80260.310926167498</v>
          </cell>
        </row>
        <row r="482">
          <cell r="D482" t="str">
            <v>TR5.1.9.2.1.4</v>
          </cell>
          <cell r="J482">
            <v>405588.67581436207</v>
          </cell>
          <cell r="K482">
            <v>80260.310926167498</v>
          </cell>
        </row>
        <row r="483">
          <cell r="D483" t="str">
            <v>TR5.1.9.2.1.5</v>
          </cell>
          <cell r="J483">
            <v>441643.57822821254</v>
          </cell>
          <cell r="K483">
            <v>80260.310926167498</v>
          </cell>
        </row>
        <row r="484">
          <cell r="D484" t="str">
            <v>TR5.1.9.2.1.6</v>
          </cell>
          <cell r="J484">
            <v>251877.85373616149</v>
          </cell>
          <cell r="K484">
            <v>49898.066667100502</v>
          </cell>
        </row>
        <row r="485">
          <cell r="D485" t="str">
            <v>TR5.1.9.2.1.7</v>
          </cell>
          <cell r="J485">
            <v>234402.55455768725</v>
          </cell>
          <cell r="K485">
            <v>49898.066667100502</v>
          </cell>
        </row>
        <row r="486">
          <cell r="D486" t="str">
            <v>TR5.1.9.2.1.8</v>
          </cell>
          <cell r="J486">
            <v>195162.98318288662</v>
          </cell>
          <cell r="K486">
            <v>49898.066667100502</v>
          </cell>
        </row>
        <row r="487">
          <cell r="D487" t="str">
            <v>TR5.1.9.2.1.9</v>
          </cell>
          <cell r="J487">
            <v>187138.57080288563</v>
          </cell>
          <cell r="K487">
            <v>42956.896371132752</v>
          </cell>
        </row>
        <row r="488">
          <cell r="D488" t="str">
            <v>TR5.1.9.2.1.10</v>
          </cell>
          <cell r="J488">
            <v>187644.73843527891</v>
          </cell>
          <cell r="K488">
            <v>42956.896371132752</v>
          </cell>
        </row>
        <row r="489">
          <cell r="D489" t="str">
            <v>TR5.1.9.2.1.11</v>
          </cell>
          <cell r="J489">
            <v>191892.15264214203</v>
          </cell>
          <cell r="K489">
            <v>42956.896371132752</v>
          </cell>
        </row>
        <row r="490">
          <cell r="D490" t="str">
            <v>TR5.1.9.2.1.12</v>
          </cell>
          <cell r="J490">
            <v>478210.77384751634</v>
          </cell>
          <cell r="K490">
            <v>42826.883684745299</v>
          </cell>
        </row>
        <row r="491">
          <cell r="D491" t="str">
            <v>TR5.1.9.2.1.13</v>
          </cell>
          <cell r="J491">
            <v>218154.89753089644</v>
          </cell>
          <cell r="K491">
            <v>23876.178023637727</v>
          </cell>
        </row>
        <row r="492">
          <cell r="D492" t="str">
            <v>TR5.1.9.2.1.14</v>
          </cell>
          <cell r="J492">
            <v>210941.38175019922</v>
          </cell>
          <cell r="K492">
            <v>42956.896371132752</v>
          </cell>
        </row>
        <row r="494">
          <cell r="D494" t="str">
            <v>TR5.1.9.2.2.1</v>
          </cell>
          <cell r="J494">
            <v>41387.337302284912</v>
          </cell>
          <cell r="K494">
            <v>21892.697040692332</v>
          </cell>
        </row>
        <row r="495">
          <cell r="D495" t="str">
            <v>TR5.1.9.2.2.2</v>
          </cell>
          <cell r="J495">
            <v>20785.075735304941</v>
          </cell>
          <cell r="K495">
            <v>29173.977661785273</v>
          </cell>
        </row>
        <row r="496">
          <cell r="D496" t="str">
            <v>TR5.1.9.2.2.3</v>
          </cell>
          <cell r="J496">
            <v>53878.363180063461</v>
          </cell>
          <cell r="K496">
            <v>22139.715589645213</v>
          </cell>
        </row>
        <row r="497">
          <cell r="D497" t="str">
            <v>TR5.1.9.2.2.4</v>
          </cell>
          <cell r="J497">
            <v>50387.552629889797</v>
          </cell>
          <cell r="K497">
            <v>22067.137251670214</v>
          </cell>
        </row>
        <row r="498">
          <cell r="D498" t="str">
            <v>TR5.1.9.2.2.5</v>
          </cell>
          <cell r="J498">
            <v>16811.924878103837</v>
          </cell>
          <cell r="K498">
            <v>10061.952849737729</v>
          </cell>
        </row>
        <row r="499">
          <cell r="D499" t="str">
            <v>TR5.1.9.2.2.6</v>
          </cell>
          <cell r="J499">
            <v>19614.795165665892</v>
          </cell>
          <cell r="K499">
            <v>22067.137251670214</v>
          </cell>
        </row>
        <row r="500">
          <cell r="D500" t="str">
            <v>TR5.1.9.2.2.7</v>
          </cell>
          <cell r="J500">
            <v>41147.609246697401</v>
          </cell>
          <cell r="K500">
            <v>22139.715589645213</v>
          </cell>
        </row>
        <row r="501">
          <cell r="D501" t="str">
            <v>TR5.1.9.2.2.8</v>
          </cell>
          <cell r="J501">
            <v>118297.14351689244</v>
          </cell>
          <cell r="K501">
            <v>8191.2996355179639</v>
          </cell>
        </row>
        <row r="503">
          <cell r="D503" t="str">
            <v>TR5.1.9.2.3.1</v>
          </cell>
          <cell r="J503">
            <v>496513.01234507794</v>
          </cell>
          <cell r="K503">
            <v>80260.310926167498</v>
          </cell>
        </row>
        <row r="505">
          <cell r="D505" t="str">
            <v>TR5.1.9.2.4.1</v>
          </cell>
          <cell r="J505">
            <v>47148.956392565575</v>
          </cell>
          <cell r="K505">
            <v>23876.178023637727</v>
          </cell>
        </row>
        <row r="506">
          <cell r="D506" t="str">
            <v>TR5.1.9.2.4.2</v>
          </cell>
          <cell r="J506">
            <v>78899.37832029858</v>
          </cell>
          <cell r="K506">
            <v>36540.050415206591</v>
          </cell>
        </row>
        <row r="507">
          <cell r="D507" t="str">
            <v>TR5.1.9.2.4.3</v>
          </cell>
          <cell r="J507">
            <v>268581.88712218706</v>
          </cell>
          <cell r="K507">
            <v>23876.178023637727</v>
          </cell>
        </row>
        <row r="508">
          <cell r="D508" t="str">
            <v>TR5.1.9.2.4.4</v>
          </cell>
          <cell r="J508">
            <v>187136.0924957848</v>
          </cell>
          <cell r="K508">
            <v>23876.178023637727</v>
          </cell>
        </row>
        <row r="509">
          <cell r="D509" t="str">
            <v>TR5.1.9.2.4.5</v>
          </cell>
          <cell r="J509">
            <v>128096.55524270333</v>
          </cell>
          <cell r="K509">
            <v>41682.370364265968</v>
          </cell>
        </row>
        <row r="510">
          <cell r="D510" t="str">
            <v>TR5.1.9.2.4.6</v>
          </cell>
          <cell r="J510">
            <v>338827.29226701672</v>
          </cell>
          <cell r="K510">
            <v>41682.370364265968</v>
          </cell>
        </row>
        <row r="511">
          <cell r="D511" t="str">
            <v>TR5.1.9.2.4.7</v>
          </cell>
        </row>
        <row r="512">
          <cell r="D512" t="str">
            <v>TR5.1.9.2.4.8</v>
          </cell>
          <cell r="J512">
            <v>109479.05511420095</v>
          </cell>
          <cell r="K512">
            <v>45436.821208479625</v>
          </cell>
        </row>
        <row r="513">
          <cell r="D513" t="str">
            <v>TR5.1.9.2.4.9</v>
          </cell>
          <cell r="J513">
            <v>123931.39481744394</v>
          </cell>
          <cell r="K513">
            <v>45436.821208479625</v>
          </cell>
        </row>
        <row r="514">
          <cell r="D514" t="str">
            <v>TR5.1.9.2.4.10</v>
          </cell>
          <cell r="J514">
            <v>130311.25648824492</v>
          </cell>
          <cell r="K514">
            <v>45436.821208479625</v>
          </cell>
        </row>
        <row r="515">
          <cell r="D515" t="str">
            <v>TR5.1.9.2.4.11</v>
          </cell>
          <cell r="J515">
            <v>142094.47039043854</v>
          </cell>
          <cell r="K515">
            <v>45436.821208479625</v>
          </cell>
        </row>
        <row r="516">
          <cell r="D516" t="str">
            <v>TR5.1.9.2.4.12</v>
          </cell>
          <cell r="J516">
            <v>188901.82285274353</v>
          </cell>
          <cell r="K516">
            <v>45436.821208479625</v>
          </cell>
        </row>
        <row r="517">
          <cell r="D517" t="str">
            <v>TR5.1.9.2.4.13</v>
          </cell>
          <cell r="J517">
            <v>214942.07457029846</v>
          </cell>
          <cell r="K517">
            <v>45436.821208479625</v>
          </cell>
        </row>
        <row r="518">
          <cell r="D518" t="str">
            <v>TR5.1.9.2.4.14</v>
          </cell>
          <cell r="J518">
            <v>280746.78887020901</v>
          </cell>
          <cell r="K518">
            <v>94992.797381154815</v>
          </cell>
        </row>
        <row r="519">
          <cell r="D519" t="str">
            <v>TR5.1.9.2.4.15</v>
          </cell>
          <cell r="J519">
            <v>253700.51542796587</v>
          </cell>
          <cell r="K519">
            <v>94992.797381154815</v>
          </cell>
        </row>
        <row r="521">
          <cell r="D521" t="str">
            <v>TR5.1.9.2.5.1</v>
          </cell>
          <cell r="J521">
            <v>265001.37090071215</v>
          </cell>
          <cell r="K521">
            <v>87631.010009332036</v>
          </cell>
        </row>
        <row r="522">
          <cell r="D522" t="str">
            <v>TR5.1.9.2.5.2</v>
          </cell>
          <cell r="J522">
            <v>268626.72626791592</v>
          </cell>
          <cell r="K522">
            <v>23876.178023637727</v>
          </cell>
        </row>
        <row r="524">
          <cell r="D524" t="str">
            <v>TR5.1.9.2.6.1</v>
          </cell>
          <cell r="J524">
            <v>1503824.5366887981</v>
          </cell>
          <cell r="K524">
            <v>0</v>
          </cell>
        </row>
        <row r="525">
          <cell r="D525" t="str">
            <v>TR5.1.9.2.6.2</v>
          </cell>
          <cell r="J525">
            <v>1503824.5366887981</v>
          </cell>
          <cell r="K525">
            <v>0</v>
          </cell>
        </row>
        <row r="527">
          <cell r="D527" t="str">
            <v>TR5.1.9.2.7.1</v>
          </cell>
          <cell r="J527">
            <v>1019414.8122233798</v>
          </cell>
          <cell r="K527">
            <v>57699.113638602299</v>
          </cell>
        </row>
        <row r="528">
          <cell r="D528" t="str">
            <v>TR5.1.9.2.7.2</v>
          </cell>
          <cell r="J528">
            <v>627004.87556728499</v>
          </cell>
          <cell r="K528">
            <v>57699.113638602299</v>
          </cell>
        </row>
        <row r="529">
          <cell r="D529" t="str">
            <v>TR5.1.9.2.7.3</v>
          </cell>
          <cell r="J529">
            <v>610958.57979892858</v>
          </cell>
          <cell r="K529">
            <v>57699.113638602299</v>
          </cell>
        </row>
        <row r="530">
          <cell r="D530" t="str">
            <v>TR5.1.9.2.7.4</v>
          </cell>
          <cell r="J530">
            <v>156914.73772867367</v>
          </cell>
          <cell r="K530">
            <v>57699.113638602299</v>
          </cell>
        </row>
        <row r="531">
          <cell r="D531" t="str">
            <v>TR5.1.9.2.7.5</v>
          </cell>
          <cell r="J531">
            <v>259100.73467591309</v>
          </cell>
          <cell r="K531">
            <v>57699.113638602299</v>
          </cell>
        </row>
        <row r="533">
          <cell r="D533" t="str">
            <v>TR5.1.9.3.1</v>
          </cell>
          <cell r="J533">
            <v>88195.589165067271</v>
          </cell>
          <cell r="K533">
            <v>69106.5921415021</v>
          </cell>
        </row>
        <row r="534">
          <cell r="D534" t="str">
            <v>TR5.1.9.3.2</v>
          </cell>
          <cell r="J534">
            <v>109179.30800227402</v>
          </cell>
          <cell r="K534">
            <v>69106.5921415021</v>
          </cell>
        </row>
        <row r="535">
          <cell r="D535" t="str">
            <v>TR5.1.9.3.3</v>
          </cell>
          <cell r="J535">
            <v>105793.63348151898</v>
          </cell>
          <cell r="K535">
            <v>69106.5921415021</v>
          </cell>
        </row>
        <row r="536">
          <cell r="D536" t="str">
            <v>TR5.1.9.3.4</v>
          </cell>
          <cell r="J536">
            <v>101455.68494088508</v>
          </cell>
          <cell r="K536">
            <v>69106.5921415021</v>
          </cell>
        </row>
        <row r="537">
          <cell r="D537" t="str">
            <v>TR5.1.9.3.5</v>
          </cell>
          <cell r="J537">
            <v>184085.18944587055</v>
          </cell>
          <cell r="K537">
            <v>91094.980245698011</v>
          </cell>
        </row>
        <row r="538">
          <cell r="D538" t="str">
            <v>TR5.1.9.3.6</v>
          </cell>
          <cell r="J538">
            <v>95599.553523157287</v>
          </cell>
          <cell r="K538">
            <v>91094.980245698011</v>
          </cell>
        </row>
        <row r="539">
          <cell r="D539" t="str">
            <v>TR5.1.9.3.7</v>
          </cell>
          <cell r="J539">
            <v>431250.44610773312</v>
          </cell>
          <cell r="K539">
            <v>104697.67161920012</v>
          </cell>
        </row>
        <row r="540">
          <cell r="D540" t="str">
            <v>TR5.1.9.3.8</v>
          </cell>
          <cell r="J540">
            <v>29714.610613814304</v>
          </cell>
          <cell r="K540">
            <v>13772.724749230649</v>
          </cell>
        </row>
        <row r="541">
          <cell r="D541" t="str">
            <v>TR5.1.9.3.9</v>
          </cell>
          <cell r="J541">
            <v>55576.642574853402</v>
          </cell>
          <cell r="K541">
            <v>13772.724749230649</v>
          </cell>
        </row>
        <row r="542">
          <cell r="D542" t="str">
            <v>TR5.1.9.3.10</v>
          </cell>
          <cell r="J542">
            <v>36336.4362880587</v>
          </cell>
          <cell r="K542">
            <v>13772.724749230649</v>
          </cell>
        </row>
        <row r="543">
          <cell r="D543" t="str">
            <v>TR5.1.9.3.11</v>
          </cell>
          <cell r="J543">
            <v>239374.03173569392</v>
          </cell>
          <cell r="K543">
            <v>194493.18441190181</v>
          </cell>
        </row>
        <row r="544">
          <cell r="D544" t="str">
            <v>TR5.1.9.3.12</v>
          </cell>
          <cell r="J544">
            <v>18388.071629478633</v>
          </cell>
          <cell r="K544">
            <v>12228.402363718864</v>
          </cell>
        </row>
        <row r="545">
          <cell r="D545" t="str">
            <v>TR5.1.9.3.13</v>
          </cell>
          <cell r="J545">
            <v>12731.345802246688</v>
          </cell>
          <cell r="K545">
            <v>14612.32097687953</v>
          </cell>
        </row>
        <row r="546">
          <cell r="D546" t="str">
            <v>TR5.1.9.3.14</v>
          </cell>
          <cell r="J546">
            <v>6626.3546808510528</v>
          </cell>
          <cell r="K546">
            <v>7500</v>
          </cell>
        </row>
        <row r="547">
          <cell r="D547" t="str">
            <v>TR5.1.9.3.15</v>
          </cell>
          <cell r="J547">
            <v>18262.558365334928</v>
          </cell>
          <cell r="K547">
            <v>30791.539083485794</v>
          </cell>
        </row>
        <row r="548">
          <cell r="D548" t="str">
            <v>TR5.1.9.3.16</v>
          </cell>
          <cell r="J548">
            <v>217573.18087968367</v>
          </cell>
          <cell r="K548">
            <v>46953.54556397433</v>
          </cell>
        </row>
        <row r="549">
          <cell r="D549" t="str">
            <v>TR5.1.9.3.17</v>
          </cell>
          <cell r="J549">
            <v>312163.97782743885</v>
          </cell>
          <cell r="K549">
            <v>57628.772796903722</v>
          </cell>
        </row>
        <row r="550">
          <cell r="D550" t="str">
            <v>TR5.1.9.3.18</v>
          </cell>
          <cell r="J550">
            <v>397793.87356705591</v>
          </cell>
          <cell r="K550">
            <v>57628.772796903722</v>
          </cell>
        </row>
        <row r="551">
          <cell r="D551" t="str">
            <v>TR5.1.9.3.19</v>
          </cell>
          <cell r="J551">
            <v>318888.35202846304</v>
          </cell>
          <cell r="K551">
            <v>57628.772796903722</v>
          </cell>
        </row>
        <row r="552">
          <cell r="D552" t="str">
            <v>TR5.1.9.3.20</v>
          </cell>
          <cell r="J552">
            <v>466626.23213362717</v>
          </cell>
          <cell r="K552">
            <v>57628.772796903722</v>
          </cell>
        </row>
        <row r="554">
          <cell r="D554" t="str">
            <v>TR5.1.9.4.1</v>
          </cell>
          <cell r="J554">
            <v>25239.96365529333</v>
          </cell>
          <cell r="K554">
            <v>10219.346</v>
          </cell>
        </row>
        <row r="555">
          <cell r="D555" t="str">
            <v>TR5.1.9.4.2</v>
          </cell>
          <cell r="J555">
            <v>31104.274615906696</v>
          </cell>
          <cell r="K555">
            <v>10219.35</v>
          </cell>
        </row>
        <row r="556">
          <cell r="D556" t="str">
            <v>TR5.1.9.4.3</v>
          </cell>
          <cell r="J556">
            <v>25103.952207875096</v>
          </cell>
          <cell r="K556">
            <v>10219.346</v>
          </cell>
        </row>
        <row r="557">
          <cell r="D557" t="str">
            <v>TR5.1.9.4.4</v>
          </cell>
          <cell r="J557">
            <v>30371.896777241302</v>
          </cell>
          <cell r="K557">
            <v>10219.346</v>
          </cell>
        </row>
        <row r="558">
          <cell r="D558" t="str">
            <v>TR5.1.9.4.5</v>
          </cell>
          <cell r="J558">
            <v>12755.292643625095</v>
          </cell>
          <cell r="K558">
            <v>10219.346</v>
          </cell>
        </row>
        <row r="559">
          <cell r="D559" t="str">
            <v>TR5.1.9.4.6</v>
          </cell>
          <cell r="J559">
            <v>14039.741912390766</v>
          </cell>
          <cell r="K559">
            <v>10219.346</v>
          </cell>
        </row>
        <row r="560">
          <cell r="D560" t="str">
            <v>TR5.1.9.4.7</v>
          </cell>
          <cell r="J560">
            <v>14241.066491299063</v>
          </cell>
          <cell r="K560">
            <v>10219.346</v>
          </cell>
        </row>
        <row r="561">
          <cell r="D561" t="str">
            <v>TR5.1.9.4.8</v>
          </cell>
          <cell r="J561">
            <v>16918.782233603197</v>
          </cell>
          <cell r="K561">
            <v>10219.346</v>
          </cell>
        </row>
        <row r="562">
          <cell r="D562" t="str">
            <v>TR5.1.9.4.9</v>
          </cell>
          <cell r="J562">
            <v>46905.497469019632</v>
          </cell>
          <cell r="K562">
            <v>25216.487206793623</v>
          </cell>
        </row>
        <row r="563">
          <cell r="D563" t="str">
            <v>TR5.1.9.4.10</v>
          </cell>
          <cell r="J563">
            <v>39987.931482590764</v>
          </cell>
          <cell r="K563">
            <v>21213.739067505172</v>
          </cell>
        </row>
        <row r="564">
          <cell r="D564" t="str">
            <v>TR5.1.9.4.11</v>
          </cell>
          <cell r="J564">
            <v>90724.523880777473</v>
          </cell>
          <cell r="K564">
            <v>100843.05500332585</v>
          </cell>
        </row>
        <row r="565">
          <cell r="D565" t="str">
            <v>TR5.1.9.4.12</v>
          </cell>
          <cell r="J565">
            <v>81580.443191928061</v>
          </cell>
          <cell r="K565">
            <v>75632.291252494368</v>
          </cell>
        </row>
        <row r="566">
          <cell r="D566" t="str">
            <v>TR5.1.9.4.13</v>
          </cell>
          <cell r="J566">
            <v>16876.46395028233</v>
          </cell>
          <cell r="K566">
            <v>15995.900492326517</v>
          </cell>
        </row>
        <row r="567">
          <cell r="D567" t="str">
            <v>TR5.1.9.4.14</v>
          </cell>
          <cell r="J567">
            <v>8329.3025501430911</v>
          </cell>
          <cell r="K567">
            <v>16053.84632989399</v>
          </cell>
        </row>
        <row r="568">
          <cell r="D568" t="str">
            <v>TR5.1.9.4.15</v>
          </cell>
          <cell r="J568">
            <v>36347.271688275971</v>
          </cell>
          <cell r="K568">
            <v>10351.016676775249</v>
          </cell>
        </row>
        <row r="569">
          <cell r="D569" t="str">
            <v>TR5.1.9.4.16</v>
          </cell>
          <cell r="J569">
            <v>208818.34713823604</v>
          </cell>
          <cell r="K569">
            <v>8600.0350006227054</v>
          </cell>
        </row>
        <row r="571">
          <cell r="D571" t="str">
            <v>TR5.1.9.4.1.1</v>
          </cell>
          <cell r="J571">
            <v>14320.911506754841</v>
          </cell>
          <cell r="K571">
            <v>9175.9973384668574</v>
          </cell>
        </row>
        <row r="572">
          <cell r="D572" t="str">
            <v>TR5.1.9.4.1.2</v>
          </cell>
          <cell r="J572">
            <v>16436.05738038944</v>
          </cell>
          <cell r="K572">
            <v>9175.9973384668574</v>
          </cell>
        </row>
        <row r="573">
          <cell r="D573" t="str">
            <v>TR5.1.9.4.1.3</v>
          </cell>
          <cell r="J573">
            <v>14231.412095624848</v>
          </cell>
          <cell r="K573">
            <v>9175.9973384668574</v>
          </cell>
        </row>
        <row r="574">
          <cell r="D574" t="str">
            <v>TR5.1.9.4.1.4</v>
          </cell>
          <cell r="J574">
            <v>15954.131917455477</v>
          </cell>
          <cell r="K574">
            <v>9175.9973384668574</v>
          </cell>
        </row>
        <row r="575">
          <cell r="D575" t="str">
            <v>TR5.1.9.4.1.5</v>
          </cell>
          <cell r="J575">
            <v>7083.323509989842</v>
          </cell>
          <cell r="K575">
            <v>9175.9973384668574</v>
          </cell>
        </row>
        <row r="576">
          <cell r="D576" t="str">
            <v>TR5.1.9.4.1.6</v>
          </cell>
          <cell r="J576">
            <v>7083.323509989842</v>
          </cell>
          <cell r="K576">
            <v>9175.9973384668574</v>
          </cell>
        </row>
        <row r="577">
          <cell r="D577" t="str">
            <v>TR5.1.9.4.1.7</v>
          </cell>
          <cell r="J577">
            <v>6105.6419474205859</v>
          </cell>
          <cell r="K577">
            <v>9175.9973384668574</v>
          </cell>
        </row>
        <row r="578">
          <cell r="D578" t="str">
            <v>TR5.1.9.4.1.8</v>
          </cell>
          <cell r="J578">
            <v>6950.84619576143</v>
          </cell>
          <cell r="K578">
            <v>9175.9973384668574</v>
          </cell>
        </row>
        <row r="579">
          <cell r="D579" t="str">
            <v>TR5.1.9.4.1.9</v>
          </cell>
          <cell r="J579">
            <v>8845.3368306245393</v>
          </cell>
          <cell r="K579">
            <v>9175.9973384668574</v>
          </cell>
        </row>
        <row r="582">
          <cell r="D582" t="str">
            <v>TR5.1.10.1</v>
          </cell>
          <cell r="J582">
            <v>146106.52977634605</v>
          </cell>
          <cell r="K582">
            <v>23409.219016154126</v>
          </cell>
        </row>
        <row r="583">
          <cell r="D583" t="str">
            <v>TR5.1.10.2</v>
          </cell>
          <cell r="J583">
            <v>143587.49119404622</v>
          </cell>
          <cell r="K583">
            <v>72595.416386815807</v>
          </cell>
        </row>
        <row r="584">
          <cell r="D584" t="str">
            <v>TR5.1.10.3</v>
          </cell>
          <cell r="J584">
            <v>177122.87404753076</v>
          </cell>
          <cell r="K584">
            <v>63539.308758132633</v>
          </cell>
        </row>
        <row r="585">
          <cell r="D585" t="str">
            <v>TR5.1.10.4</v>
          </cell>
          <cell r="J585">
            <v>239880.4233946162</v>
          </cell>
          <cell r="K585">
            <v>63539.308758132633</v>
          </cell>
        </row>
        <row r="586">
          <cell r="D586" t="str">
            <v>TR5.1.10.5</v>
          </cell>
          <cell r="J586">
            <v>367878.28527876438</v>
          </cell>
          <cell r="K586">
            <v>95308.963137198953</v>
          </cell>
        </row>
        <row r="587">
          <cell r="D587" t="str">
            <v>TR5.1.10.6</v>
          </cell>
          <cell r="J587">
            <v>449233.21489450982</v>
          </cell>
          <cell r="K587">
            <v>95308.963137198953</v>
          </cell>
        </row>
        <row r="588">
          <cell r="D588" t="str">
            <v>TR5.1.10.7</v>
          </cell>
          <cell r="J588">
            <v>854441.65882901894</v>
          </cell>
          <cell r="K588">
            <v>127078.61751626527</v>
          </cell>
        </row>
        <row r="589">
          <cell r="D589" t="str">
            <v>TR5.1.10.8</v>
          </cell>
          <cell r="J589">
            <v>974075.63446837151</v>
          </cell>
          <cell r="K589">
            <v>127078.61751626527</v>
          </cell>
        </row>
        <row r="590">
          <cell r="D590" t="str">
            <v>TR5.1.10.9</v>
          </cell>
          <cell r="J590">
            <v>275821.8157821974</v>
          </cell>
          <cell r="K590">
            <v>129124.87024503418</v>
          </cell>
        </row>
        <row r="591">
          <cell r="D591" t="str">
            <v>TR5.1.10.10</v>
          </cell>
          <cell r="J591">
            <v>652551.44249931793</v>
          </cell>
          <cell r="K591">
            <v>321798.75274262764</v>
          </cell>
        </row>
        <row r="592">
          <cell r="D592" t="str">
            <v>TR5.1.10.11</v>
          </cell>
          <cell r="J592">
            <v>459643.05633247131</v>
          </cell>
          <cell r="K592">
            <v>216479.66821643</v>
          </cell>
        </row>
        <row r="593">
          <cell r="D593" t="str">
            <v>TR5.1.10.12</v>
          </cell>
          <cell r="J593">
            <v>960787.34907761612</v>
          </cell>
          <cell r="K593">
            <v>466114.05057954066</v>
          </cell>
        </row>
        <row r="594">
          <cell r="D594" t="str">
            <v>TR5.1.10.13</v>
          </cell>
          <cell r="J594">
            <v>1219083.9766927653</v>
          </cell>
          <cell r="K594">
            <v>638599.59941228747</v>
          </cell>
        </row>
        <row r="595">
          <cell r="D595" t="str">
            <v>TR5.1.10.14</v>
          </cell>
          <cell r="J595">
            <v>1353754.5660405287</v>
          </cell>
          <cell r="K595">
            <v>190617.92627439791</v>
          </cell>
        </row>
        <row r="596">
          <cell r="D596" t="str">
            <v>TR5.1.10.15</v>
          </cell>
          <cell r="J596">
            <v>1562950.7882314862</v>
          </cell>
          <cell r="K596">
            <v>190617.92627439791</v>
          </cell>
        </row>
        <row r="597">
          <cell r="D597" t="str">
            <v>TR5.1.10.16</v>
          </cell>
          <cell r="J597">
            <v>3079352.766499863</v>
          </cell>
          <cell r="K597">
            <v>190617.92627439791</v>
          </cell>
        </row>
        <row r="598">
          <cell r="D598" t="str">
            <v>TR5.1.10.17</v>
          </cell>
          <cell r="J598">
            <v>3947173.9152750587</v>
          </cell>
          <cell r="K598">
            <v>190617.92627439791</v>
          </cell>
        </row>
        <row r="599">
          <cell r="D599" t="str">
            <v>TR5.1.10.18</v>
          </cell>
          <cell r="J599">
            <v>6222734.7919372348</v>
          </cell>
          <cell r="K599">
            <v>190617.92627439791</v>
          </cell>
        </row>
        <row r="600">
          <cell r="D600" t="str">
            <v>TR5.1.10.19</v>
          </cell>
          <cell r="J600">
            <v>1126397.8466358897</v>
          </cell>
          <cell r="K600">
            <v>227712.85303503572</v>
          </cell>
        </row>
        <row r="601">
          <cell r="D601" t="str">
            <v>TR5.1.10.20</v>
          </cell>
          <cell r="J601">
            <v>1225120.8367536087</v>
          </cell>
          <cell r="K601">
            <v>227712.85303503572</v>
          </cell>
        </row>
        <row r="602">
          <cell r="D602" t="str">
            <v>TR5.1.10.21</v>
          </cell>
          <cell r="J602">
            <v>670463.47516968811</v>
          </cell>
          <cell r="K602">
            <v>227712.85303503572</v>
          </cell>
        </row>
        <row r="603">
          <cell r="D603" t="str">
            <v>TR5.1.10.22</v>
          </cell>
          <cell r="J603">
            <v>2506859.2266512592</v>
          </cell>
          <cell r="K603">
            <v>227712.85303503572</v>
          </cell>
        </row>
        <row r="604">
          <cell r="D604" t="str">
            <v>TR5.1.10.23</v>
          </cell>
          <cell r="J604">
            <v>3514412.3661428546</v>
          </cell>
          <cell r="K604">
            <v>227712.85303503572</v>
          </cell>
        </row>
        <row r="605">
          <cell r="D605" t="str">
            <v>TR5.1.10.24</v>
          </cell>
          <cell r="J605">
            <v>931690.60031629342</v>
          </cell>
          <cell r="K605">
            <v>227712.85303503572</v>
          </cell>
        </row>
        <row r="606">
          <cell r="D606" t="str">
            <v>TR5.1.10.25</v>
          </cell>
          <cell r="J606">
            <v>1744809.8603168121</v>
          </cell>
          <cell r="K606">
            <v>227712.85303503572</v>
          </cell>
        </row>
        <row r="607">
          <cell r="D607" t="str">
            <v>TR5.1.10.26</v>
          </cell>
          <cell r="J607">
            <v>3758899.3294710317</v>
          </cell>
          <cell r="K607">
            <v>227712.85303503572</v>
          </cell>
        </row>
        <row r="608">
          <cell r="D608" t="str">
            <v>TR5.1.10.27</v>
          </cell>
          <cell r="J608">
            <v>4990336.633134271</v>
          </cell>
          <cell r="K608">
            <v>227712.85303503572</v>
          </cell>
        </row>
        <row r="609">
          <cell r="D609" t="str">
            <v>TR5.1.10.28</v>
          </cell>
          <cell r="J609">
            <v>6311953.8085193774</v>
          </cell>
          <cell r="K609">
            <v>227712.85303503572</v>
          </cell>
        </row>
        <row r="612">
          <cell r="D612" t="str">
            <v>TR5.1.11.1</v>
          </cell>
          <cell r="J612">
            <v>440281.64468568307</v>
          </cell>
          <cell r="K612">
            <v>53047.396070556308</v>
          </cell>
        </row>
        <row r="613">
          <cell r="D613" t="str">
            <v>TR5.1.11.2</v>
          </cell>
          <cell r="J613">
            <v>521657.431303041</v>
          </cell>
          <cell r="K613">
            <v>53047.396070556308</v>
          </cell>
        </row>
        <row r="614">
          <cell r="D614" t="str">
            <v>TR5.1.11.3</v>
          </cell>
          <cell r="J614">
            <v>603033.21792040078</v>
          </cell>
          <cell r="K614">
            <v>53047.396070556308</v>
          </cell>
        </row>
        <row r="615">
          <cell r="D615" t="str">
            <v>TR5.1.11.4</v>
          </cell>
          <cell r="J615">
            <v>7076233.8770763539</v>
          </cell>
          <cell r="K615">
            <v>584795.08928786428</v>
          </cell>
        </row>
        <row r="616">
          <cell r="D616" t="str">
            <v>TR5.1.11.5</v>
          </cell>
          <cell r="J616">
            <v>105773.36109243889</v>
          </cell>
          <cell r="K616">
            <v>56882.581003180894</v>
          </cell>
        </row>
        <row r="617">
          <cell r="D617" t="str">
            <v>TR5.1.11.6</v>
          </cell>
          <cell r="J617">
            <v>106993.69855407131</v>
          </cell>
          <cell r="K617">
            <v>56882.581003180894</v>
          </cell>
        </row>
        <row r="618">
          <cell r="D618" t="str">
            <v>TR5.1.11.7</v>
          </cell>
          <cell r="J618">
            <v>401491.87065652595</v>
          </cell>
          <cell r="K618">
            <v>53165.117727528712</v>
          </cell>
        </row>
        <row r="619">
          <cell r="D619" t="str">
            <v>TR5.1.11.8</v>
          </cell>
          <cell r="J619">
            <v>58424.069955064522</v>
          </cell>
          <cell r="K619">
            <v>19493.169642928809</v>
          </cell>
        </row>
        <row r="620">
          <cell r="D620" t="str">
            <v>TR5.1.11.9</v>
          </cell>
          <cell r="J620">
            <v>28416.424686781829</v>
          </cell>
          <cell r="K620">
            <v>19493.169642928809</v>
          </cell>
        </row>
        <row r="622">
          <cell r="D622" t="str">
            <v>TR5.1.12.1</v>
          </cell>
          <cell r="J622">
            <v>9789.8946338141068</v>
          </cell>
          <cell r="K622">
            <v>3898.6339285857621</v>
          </cell>
        </row>
        <row r="624">
          <cell r="D624" t="str">
            <v>TR5.1.13.1</v>
          </cell>
          <cell r="J624">
            <v>5378576.7919013761</v>
          </cell>
          <cell r="K624">
            <v>169217.87725332368</v>
          </cell>
        </row>
        <row r="625">
          <cell r="D625" t="str">
            <v>TR5.1.13.2</v>
          </cell>
          <cell r="J625">
            <v>518351.3863166786</v>
          </cell>
          <cell r="K625">
            <v>282414.03094502928</v>
          </cell>
        </row>
        <row r="626">
          <cell r="D626" t="str">
            <v>TR5.1.13.3</v>
          </cell>
          <cell r="J626">
            <v>3054787.1370367138</v>
          </cell>
          <cell r="K626">
            <v>169217.87725332368</v>
          </cell>
        </row>
        <row r="627">
          <cell r="D627" t="str">
            <v>TR5.1.13.4</v>
          </cell>
          <cell r="J627">
            <v>327657.6607397222</v>
          </cell>
          <cell r="K627">
            <v>282414.03094502928</v>
          </cell>
        </row>
        <row r="628">
          <cell r="D628" t="str">
            <v>TR5.1.13.5</v>
          </cell>
          <cell r="J628">
            <v>342141.00959099998</v>
          </cell>
          <cell r="K628">
            <v>8087.3356036964406</v>
          </cell>
        </row>
        <row r="629">
          <cell r="D629" t="str">
            <v>TR5.1.13.6</v>
          </cell>
          <cell r="J629">
            <v>138749.40521825739</v>
          </cell>
          <cell r="K629">
            <v>8087.3356036964406</v>
          </cell>
        </row>
        <row r="630">
          <cell r="D630" t="str">
            <v>TR5.1.13.7</v>
          </cell>
          <cell r="J630">
            <v>3707256.1684290003</v>
          </cell>
          <cell r="K630">
            <v>84401.747379144042</v>
          </cell>
        </row>
        <row r="631">
          <cell r="D631" t="str">
            <v>TR5.1.13.8</v>
          </cell>
          <cell r="J631">
            <v>596960.89520099992</v>
          </cell>
          <cell r="K631">
            <v>8087.3356036964406</v>
          </cell>
        </row>
        <row r="632">
          <cell r="D632" t="str">
            <v>TR5.1.13.9</v>
          </cell>
          <cell r="J632">
            <v>236777.31280299975</v>
          </cell>
          <cell r="K632">
            <v>8087.3356036964406</v>
          </cell>
        </row>
        <row r="633">
          <cell r="D633" t="str">
            <v>TR5.1.13.10</v>
          </cell>
          <cell r="J633">
            <v>94201.726599042915</v>
          </cell>
          <cell r="K633">
            <v>8087.3356036964406</v>
          </cell>
        </row>
        <row r="634">
          <cell r="D634" t="str">
            <v>TR5.1.13.11</v>
          </cell>
          <cell r="J634">
            <v>2589524.471584776</v>
          </cell>
          <cell r="K634">
            <v>9020.5558363393211</v>
          </cell>
        </row>
        <row r="635">
          <cell r="D635" t="str">
            <v>TR5.1.13.12</v>
          </cell>
          <cell r="J635">
            <v>439735.40929499996</v>
          </cell>
          <cell r="K635">
            <v>9020.5558363393211</v>
          </cell>
        </row>
        <row r="636">
          <cell r="D636" t="str">
            <v>TR5.1.13.13</v>
          </cell>
          <cell r="J636">
            <v>535503.52529999998</v>
          </cell>
          <cell r="K636">
            <v>9020.5558363393211</v>
          </cell>
        </row>
        <row r="637">
          <cell r="D637" t="str">
            <v>TR5.1.13.14</v>
          </cell>
          <cell r="J637">
            <v>817413.85900000005</v>
          </cell>
          <cell r="K637">
            <v>9020.5558363393211</v>
          </cell>
        </row>
        <row r="638">
          <cell r="D638" t="str">
            <v>TR5.1.13.15</v>
          </cell>
          <cell r="J638">
            <v>767658.2328</v>
          </cell>
          <cell r="K638">
            <v>9020.5558363393211</v>
          </cell>
        </row>
        <row r="639">
          <cell r="D639" t="str">
            <v>TR5.1.13.16</v>
          </cell>
          <cell r="J639">
            <v>1029735.1026</v>
          </cell>
          <cell r="K639">
            <v>46532.244655956201</v>
          </cell>
        </row>
        <row r="640">
          <cell r="D640" t="str">
            <v>TR5.1.13.17</v>
          </cell>
          <cell r="J640">
            <v>3228665.7098303433</v>
          </cell>
          <cell r="K640">
            <v>71188.352479467139</v>
          </cell>
        </row>
        <row r="641">
          <cell r="D641" t="str">
            <v>TR5.1.13.18</v>
          </cell>
          <cell r="J641">
            <v>495263.37599999999</v>
          </cell>
          <cell r="K641">
            <v>90208.014417144048</v>
          </cell>
        </row>
        <row r="642">
          <cell r="D642" t="str">
            <v>TR5.1.13.19</v>
          </cell>
          <cell r="J642">
            <v>1108104.0043878958</v>
          </cell>
          <cell r="K642">
            <v>339500.13144126837</v>
          </cell>
        </row>
        <row r="643">
          <cell r="D643" t="str">
            <v>TR5.1.13.20</v>
          </cell>
          <cell r="J643">
            <v>797769.15161901317</v>
          </cell>
          <cell r="K643">
            <v>622597.50154852879</v>
          </cell>
        </row>
        <row r="644">
          <cell r="D644" t="str">
            <v>TR5.1.13.21</v>
          </cell>
          <cell r="J644">
            <v>10487.026775699997</v>
          </cell>
          <cell r="K644">
            <v>12720.620499575356</v>
          </cell>
        </row>
        <row r="645">
          <cell r="D645" t="str">
            <v>TR5.1.13.22</v>
          </cell>
          <cell r="J645">
            <v>19181.371499734181</v>
          </cell>
          <cell r="K645">
            <v>12720.620499575356</v>
          </cell>
        </row>
        <row r="646">
          <cell r="D646" t="str">
            <v>TR5.1.13.23</v>
          </cell>
          <cell r="J646">
            <v>29239.208476290376</v>
          </cell>
          <cell r="K646">
            <v>12720.620499575356</v>
          </cell>
        </row>
        <row r="647">
          <cell r="D647" t="str">
            <v>TR5.1.13.24</v>
          </cell>
          <cell r="J647">
            <v>15039.545912578124</v>
          </cell>
          <cell r="K647">
            <v>12720.620499575356</v>
          </cell>
        </row>
        <row r="648">
          <cell r="D648" t="str">
            <v>TR5.1.13.25</v>
          </cell>
          <cell r="J648">
            <v>44021.846978585367</v>
          </cell>
          <cell r="K648">
            <v>12581.273612926991</v>
          </cell>
        </row>
        <row r="649">
          <cell r="D649" t="str">
            <v>TR5.1.13.26</v>
          </cell>
          <cell r="J649">
            <v>126855.47412456374</v>
          </cell>
          <cell r="K649">
            <v>12581.273612926991</v>
          </cell>
        </row>
        <row r="650">
          <cell r="D650" t="str">
            <v>TR5.1.13.27</v>
          </cell>
          <cell r="J650">
            <v>234512.42315949081</v>
          </cell>
          <cell r="K650">
            <v>12581.273612926991</v>
          </cell>
        </row>
        <row r="651">
          <cell r="D651" t="str">
            <v>TR5.1.13.28</v>
          </cell>
          <cell r="J651">
            <v>335498.69162057911</v>
          </cell>
          <cell r="K651">
            <v>12581.273612926991</v>
          </cell>
        </row>
        <row r="652">
          <cell r="D652" t="str">
            <v>TR5.1.13.29</v>
          </cell>
          <cell r="J652">
            <v>551387.98423587088</v>
          </cell>
          <cell r="K652">
            <v>12581.273612926991</v>
          </cell>
        </row>
        <row r="653">
          <cell r="D653" t="str">
            <v>TR5.1.13.30</v>
          </cell>
          <cell r="J653">
            <v>838534.85567984881</v>
          </cell>
          <cell r="K653">
            <v>12581.273612926991</v>
          </cell>
        </row>
        <row r="654">
          <cell r="D654" t="str">
            <v>TR5.1.13.31</v>
          </cell>
          <cell r="J654">
            <v>1264856.1830401202</v>
          </cell>
          <cell r="K654">
            <v>12581.273612926991</v>
          </cell>
        </row>
        <row r="655">
          <cell r="D655" t="str">
            <v>TR5.1.13.32</v>
          </cell>
          <cell r="J655">
            <v>498080.57468557922</v>
          </cell>
          <cell r="K655">
            <v>55230.179214292148</v>
          </cell>
        </row>
        <row r="656">
          <cell r="D656" t="str">
            <v>TR5.1.13.33</v>
          </cell>
          <cell r="J656">
            <v>1487915.1829013585</v>
          </cell>
          <cell r="K656">
            <v>430053.12933054799</v>
          </cell>
        </row>
        <row r="657">
          <cell r="D657" t="str">
            <v>TR5.1.13.34</v>
          </cell>
          <cell r="J657">
            <v>2329927.9622004838</v>
          </cell>
          <cell r="K657">
            <v>430053.12933054799</v>
          </cell>
        </row>
        <row r="658">
          <cell r="D658" t="str">
            <v>TR5.1.13.35</v>
          </cell>
          <cell r="J658">
            <v>3454276.5906932591</v>
          </cell>
          <cell r="K658">
            <v>430053.12933054799</v>
          </cell>
        </row>
        <row r="659">
          <cell r="D659" t="str">
            <v>TR5.1.13.36</v>
          </cell>
          <cell r="J659">
            <v>5467956.8558919178</v>
          </cell>
          <cell r="K659">
            <v>430053.12933054799</v>
          </cell>
        </row>
        <row r="660">
          <cell r="D660" t="str">
            <v>TR5.1.13.37</v>
          </cell>
          <cell r="J660">
            <v>3364896.5267027183</v>
          </cell>
          <cell r="K660">
            <v>430053.12933054799</v>
          </cell>
        </row>
        <row r="661">
          <cell r="D661" t="str">
            <v>TR5.1.13.38</v>
          </cell>
          <cell r="J661">
            <v>4469003.1995270476</v>
          </cell>
          <cell r="K661">
            <v>430053.12933054799</v>
          </cell>
        </row>
        <row r="662">
          <cell r="D662" t="str">
            <v>TR5.1.13.39</v>
          </cell>
          <cell r="J662">
            <v>6729793.0534054367</v>
          </cell>
          <cell r="K662">
            <v>430053.12933054799</v>
          </cell>
        </row>
        <row r="663">
          <cell r="D663" t="str">
            <v>TR5.1.13.40</v>
          </cell>
          <cell r="J663">
            <v>8359664.8085270654</v>
          </cell>
          <cell r="K663">
            <v>430053.12933054799</v>
          </cell>
        </row>
        <row r="664">
          <cell r="D664" t="str">
            <v>TR5.1.13.41</v>
          </cell>
          <cell r="J664">
            <v>14586588.137079433</v>
          </cell>
          <cell r="K664">
            <v>0</v>
          </cell>
        </row>
        <row r="665">
          <cell r="D665" t="str">
            <v>TR5.1.13.42</v>
          </cell>
          <cell r="J665">
            <v>3486813.6368142152</v>
          </cell>
          <cell r="K665">
            <v>0</v>
          </cell>
        </row>
        <row r="666">
          <cell r="D666" t="str">
            <v>TR5.1.13.43</v>
          </cell>
          <cell r="J666">
            <v>4563244.1105048656</v>
          </cell>
          <cell r="K666">
            <v>0</v>
          </cell>
        </row>
        <row r="667">
          <cell r="D667" t="str">
            <v>TR5.1.13.44</v>
          </cell>
          <cell r="J667">
            <v>3574954.5572243286</v>
          </cell>
          <cell r="K667">
            <v>0</v>
          </cell>
        </row>
        <row r="668">
          <cell r="D668" t="str">
            <v>TR5.1.13.45</v>
          </cell>
          <cell r="J668">
            <v>4557369.5537185837</v>
          </cell>
          <cell r="K668">
            <v>103790.95473125394</v>
          </cell>
        </row>
        <row r="669">
          <cell r="D669" t="str">
            <v>TR5.1.13.46</v>
          </cell>
          <cell r="J669">
            <v>581131.61749676778</v>
          </cell>
          <cell r="K669">
            <v>38882.129648661008</v>
          </cell>
        </row>
        <row r="673">
          <cell r="D673" t="str">
            <v>TR5.1.14.0.1</v>
          </cell>
          <cell r="J673">
            <v>347206.50586451171</v>
          </cell>
          <cell r="K673">
            <v>30533.035117215954</v>
          </cell>
        </row>
        <row r="674">
          <cell r="D674" t="str">
            <v>TR5.1.14.0.2</v>
          </cell>
          <cell r="J674">
            <v>74527.8259425</v>
          </cell>
          <cell r="K674">
            <v>32408.624992641628</v>
          </cell>
        </row>
        <row r="675">
          <cell r="D675" t="str">
            <v>TR5.1.14.0.3</v>
          </cell>
          <cell r="J675">
            <v>32771.383983905856</v>
          </cell>
          <cell r="K675">
            <v>32408.624992641628</v>
          </cell>
        </row>
        <row r="676">
          <cell r="D676" t="str">
            <v>TR5.1.14.0.4</v>
          </cell>
          <cell r="J676">
            <v>73628.811731386595</v>
          </cell>
          <cell r="K676">
            <v>32408.624992641628</v>
          </cell>
        </row>
        <row r="677">
          <cell r="D677" t="str">
            <v>TR5.1.14.0.5</v>
          </cell>
          <cell r="J677">
            <v>1021269.8107499999</v>
          </cell>
          <cell r="K677">
            <v>0</v>
          </cell>
        </row>
        <row r="678">
          <cell r="D678" t="str">
            <v>TR5.1.14.0.6</v>
          </cell>
          <cell r="J678">
            <v>2168845.734375</v>
          </cell>
          <cell r="K678">
            <v>0</v>
          </cell>
        </row>
        <row r="679">
          <cell r="D679" t="str">
            <v>TR5.1.14.0.7</v>
          </cell>
          <cell r="J679">
            <v>2745413.5500749997</v>
          </cell>
          <cell r="K679">
            <v>0</v>
          </cell>
        </row>
        <row r="680">
          <cell r="D680" t="str">
            <v>TR5.1.14.0.8</v>
          </cell>
          <cell r="J680">
            <v>2402129.5800749995</v>
          </cell>
          <cell r="K680">
            <v>0</v>
          </cell>
        </row>
        <row r="681">
          <cell r="D681" t="str">
            <v>TR5.1.14.0.9</v>
          </cell>
          <cell r="J681">
            <v>5092440.4559437493</v>
          </cell>
          <cell r="K681">
            <v>0</v>
          </cell>
        </row>
        <row r="682">
          <cell r="D682" t="str">
            <v>TR5.1.14.0.10</v>
          </cell>
          <cell r="J682">
            <v>3928269.3643125002</v>
          </cell>
          <cell r="K682">
            <v>0</v>
          </cell>
        </row>
        <row r="683">
          <cell r="D683" t="str">
            <v>TR5.1.14.0.11</v>
          </cell>
          <cell r="J683">
            <v>4056804.9573187497</v>
          </cell>
          <cell r="K683">
            <v>0</v>
          </cell>
        </row>
        <row r="684">
          <cell r="D684" t="str">
            <v>TR5.1.14.0.12</v>
          </cell>
          <cell r="J684">
            <v>4566133.8910687491</v>
          </cell>
          <cell r="K684">
            <v>0</v>
          </cell>
        </row>
        <row r="685">
          <cell r="D685" t="str">
            <v>TR5.1.14.0.13</v>
          </cell>
          <cell r="J685">
            <v>13713336.391574999</v>
          </cell>
          <cell r="K685">
            <v>0</v>
          </cell>
        </row>
        <row r="686">
          <cell r="D686" t="str">
            <v>TR5.1.14.0.14</v>
          </cell>
          <cell r="J686">
            <v>17612986.320562501</v>
          </cell>
          <cell r="K686">
            <v>0</v>
          </cell>
        </row>
        <row r="687">
          <cell r="D687" t="str">
            <v>TR5.1.14.0.15</v>
          </cell>
          <cell r="J687">
            <v>5187011.4583312487</v>
          </cell>
          <cell r="K687">
            <v>0</v>
          </cell>
        </row>
        <row r="688">
          <cell r="D688" t="str">
            <v>TR5.1.14.0.16</v>
          </cell>
          <cell r="J688">
            <v>8440922.0382311251</v>
          </cell>
          <cell r="K688">
            <v>0</v>
          </cell>
        </row>
        <row r="690">
          <cell r="D690" t="str">
            <v>TR5.1.14.1.1</v>
          </cell>
          <cell r="J690">
            <v>3034500</v>
          </cell>
          <cell r="K690">
            <v>0</v>
          </cell>
        </row>
        <row r="691">
          <cell r="D691" t="str">
            <v>TR5.1.14.1.2</v>
          </cell>
          <cell r="J691">
            <v>8547601.0252086185</v>
          </cell>
          <cell r="K691">
            <v>0</v>
          </cell>
        </row>
        <row r="692">
          <cell r="D692" t="str">
            <v>TR5.1.14.1.3</v>
          </cell>
          <cell r="J692">
            <v>2420000</v>
          </cell>
          <cell r="K692">
            <v>0</v>
          </cell>
        </row>
        <row r="693">
          <cell r="D693" t="str">
            <v>TR5.1.14.1.4</v>
          </cell>
          <cell r="J693">
            <v>25619738.852676027</v>
          </cell>
          <cell r="K693">
            <v>0</v>
          </cell>
        </row>
        <row r="694">
          <cell r="D694" t="str">
            <v>TR5.1.14.1.5</v>
          </cell>
          <cell r="J694">
            <v>7238100</v>
          </cell>
          <cell r="K694">
            <v>0</v>
          </cell>
        </row>
        <row r="695">
          <cell r="D695" t="str">
            <v>TR5.1.14.1.6</v>
          </cell>
          <cell r="J695">
            <v>6773565.4765306599</v>
          </cell>
          <cell r="K695">
            <v>0</v>
          </cell>
        </row>
        <row r="696">
          <cell r="D696" t="str">
            <v>TR5.1.14.1.7</v>
          </cell>
          <cell r="J696">
            <v>20000000</v>
          </cell>
          <cell r="K696">
            <v>0</v>
          </cell>
        </row>
        <row r="697">
          <cell r="D697" t="str">
            <v>TR5.1.14.1.8</v>
          </cell>
          <cell r="J697">
            <v>5304771.2784619071</v>
          </cell>
          <cell r="K697">
            <v>0</v>
          </cell>
        </row>
        <row r="698">
          <cell r="D698" t="str">
            <v>TR5.1.14.1.9</v>
          </cell>
          <cell r="J698">
            <v>1620962.2689982657</v>
          </cell>
          <cell r="K698">
            <v>0</v>
          </cell>
        </row>
        <row r="699">
          <cell r="D699" t="str">
            <v>TR5.1.14.1.10</v>
          </cell>
          <cell r="J699">
            <v>1810000</v>
          </cell>
          <cell r="K699">
            <v>0</v>
          </cell>
        </row>
        <row r="700">
          <cell r="D700" t="str">
            <v>TR5.1.14.1.11</v>
          </cell>
          <cell r="J700">
            <v>2029651.6195854251</v>
          </cell>
          <cell r="K700">
            <v>0</v>
          </cell>
        </row>
        <row r="701">
          <cell r="D701" t="str">
            <v>TR5.1.14.1.12</v>
          </cell>
          <cell r="J701">
            <v>1266500</v>
          </cell>
          <cell r="K701">
            <v>0</v>
          </cell>
        </row>
        <row r="702">
          <cell r="D702" t="str">
            <v>TR5.1.14.1.13</v>
          </cell>
          <cell r="J702">
            <v>9224535.9687862601</v>
          </cell>
          <cell r="K702">
            <v>0</v>
          </cell>
        </row>
        <row r="704">
          <cell r="D704" t="str">
            <v>TR5.1.14.2.1</v>
          </cell>
          <cell r="J704">
            <v>2029651.6195854251</v>
          </cell>
          <cell r="K704">
            <v>0</v>
          </cell>
        </row>
        <row r="705">
          <cell r="D705" t="str">
            <v>TR5.1.14.2.2</v>
          </cell>
          <cell r="J705">
            <v>1964178.9866955727</v>
          </cell>
          <cell r="K705">
            <v>0</v>
          </cell>
        </row>
        <row r="706">
          <cell r="D706" t="str">
            <v>TR5.1.14.2.3</v>
          </cell>
          <cell r="J706">
            <v>1650000</v>
          </cell>
          <cell r="K706">
            <v>0</v>
          </cell>
        </row>
        <row r="707">
          <cell r="D707" t="str">
            <v>TR5.1.14.2.4</v>
          </cell>
          <cell r="J707">
            <v>1815000</v>
          </cell>
          <cell r="K707">
            <v>0</v>
          </cell>
        </row>
        <row r="708">
          <cell r="D708" t="str">
            <v>TR5.1.14.2.5</v>
          </cell>
          <cell r="J708">
            <v>1923940.5977320175</v>
          </cell>
          <cell r="K708">
            <v>0</v>
          </cell>
        </row>
        <row r="709">
          <cell r="D709" t="str">
            <v>TR5.1.14.2.6</v>
          </cell>
          <cell r="J709">
            <v>3165000</v>
          </cell>
          <cell r="K709">
            <v>0</v>
          </cell>
        </row>
        <row r="710">
          <cell r="D710" t="str">
            <v>TR5.1.14.2.7</v>
          </cell>
          <cell r="J710">
            <v>742147.1739503158</v>
          </cell>
          <cell r="K710">
            <v>0</v>
          </cell>
        </row>
        <row r="711">
          <cell r="D711" t="str">
            <v>TR5.1.14.2.8</v>
          </cell>
          <cell r="J711">
            <v>490000</v>
          </cell>
          <cell r="K711">
            <v>0</v>
          </cell>
        </row>
        <row r="712">
          <cell r="D712" t="str">
            <v>TR5.1.14.2.9</v>
          </cell>
          <cell r="J712">
            <v>8068137.9904891057</v>
          </cell>
          <cell r="K712">
            <v>0</v>
          </cell>
        </row>
        <row r="713">
          <cell r="D713" t="str">
            <v>TR5.1.14.2.10</v>
          </cell>
          <cell r="J713">
            <v>5330000</v>
          </cell>
          <cell r="K713">
            <v>0</v>
          </cell>
        </row>
        <row r="715">
          <cell r="D715" t="str">
            <v>TR5.1.14.3.1</v>
          </cell>
          <cell r="J715">
            <v>1300000</v>
          </cell>
          <cell r="K715">
            <v>0</v>
          </cell>
        </row>
        <row r="716">
          <cell r="D716" t="str">
            <v>TR5.1.14.3.2</v>
          </cell>
          <cell r="J716">
            <v>2369662.9062974993</v>
          </cell>
          <cell r="K716">
            <v>0</v>
          </cell>
        </row>
        <row r="717">
          <cell r="D717" t="str">
            <v>TR5.1.14.3.2</v>
          </cell>
          <cell r="J717">
            <v>2200000</v>
          </cell>
          <cell r="K717">
            <v>0</v>
          </cell>
        </row>
        <row r="718">
          <cell r="D718" t="str">
            <v>TR5.1.14.3.4</v>
          </cell>
          <cell r="J718">
            <v>4612844.5899668755</v>
          </cell>
          <cell r="K718">
            <v>0</v>
          </cell>
        </row>
        <row r="719">
          <cell r="D719" t="str">
            <v>TR5.1.14.3.5</v>
          </cell>
          <cell r="J719">
            <v>5100000</v>
          </cell>
          <cell r="K719">
            <v>0</v>
          </cell>
        </row>
        <row r="720">
          <cell r="D720" t="str">
            <v>TR5.1.14.3.6</v>
          </cell>
          <cell r="J720">
            <v>9224535.9687862601</v>
          </cell>
          <cell r="K720">
            <v>0</v>
          </cell>
        </row>
        <row r="723">
          <cell r="D723" t="str">
            <v>TR5.1.15.1</v>
          </cell>
          <cell r="J723">
            <v>5468452.8606865378</v>
          </cell>
          <cell r="K723">
            <v>286223.15576101729</v>
          </cell>
        </row>
        <row r="724">
          <cell r="D724" t="str">
            <v>TR5.1.15.2</v>
          </cell>
          <cell r="J724">
            <v>5663754.7485681996</v>
          </cell>
          <cell r="K724">
            <v>286223.15576101729</v>
          </cell>
        </row>
        <row r="725">
          <cell r="D725" t="str">
            <v>TR5.1.15.3</v>
          </cell>
          <cell r="J725">
            <v>5859056.6364498613</v>
          </cell>
          <cell r="K725">
            <v>286223.15576101729</v>
          </cell>
        </row>
        <row r="726">
          <cell r="D726" t="str">
            <v>TR5.1.15.4</v>
          </cell>
          <cell r="J726">
            <v>7291270.4809153844</v>
          </cell>
          <cell r="K726">
            <v>286223.15576101729</v>
          </cell>
        </row>
        <row r="727">
          <cell r="D727" t="str">
            <v>TR5.1.15.5</v>
          </cell>
          <cell r="J727">
            <v>10611402.574903637</v>
          </cell>
          <cell r="K727">
            <v>286223.15576101729</v>
          </cell>
        </row>
        <row r="728">
          <cell r="D728" t="str">
            <v>TR5.1.15.6</v>
          </cell>
          <cell r="J728">
            <v>23891930.95085666</v>
          </cell>
          <cell r="K728">
            <v>537144.25885489525</v>
          </cell>
        </row>
        <row r="729">
          <cell r="D729" t="str">
            <v>TR5.1.15.7</v>
          </cell>
          <cell r="J729">
            <v>24608037.873089422</v>
          </cell>
          <cell r="K729">
            <v>537144.25885489525</v>
          </cell>
        </row>
        <row r="730">
          <cell r="D730" t="str">
            <v>TR5.1.15.8</v>
          </cell>
          <cell r="J730">
            <v>32289912.129768126</v>
          </cell>
          <cell r="K730">
            <v>537144.25885489525</v>
          </cell>
        </row>
        <row r="731">
          <cell r="D731" t="str">
            <v>TR5.1.15.9</v>
          </cell>
          <cell r="J731">
            <v>39516081.981389619</v>
          </cell>
          <cell r="K731">
            <v>537144.25885489525</v>
          </cell>
        </row>
        <row r="732">
          <cell r="D732" t="str">
            <v>TR5.1.15.10</v>
          </cell>
          <cell r="J732">
            <v>45895943.652190588</v>
          </cell>
          <cell r="K732">
            <v>537144.25885489525</v>
          </cell>
        </row>
        <row r="733">
          <cell r="D733" t="str">
            <v>TR5.1.15.11</v>
          </cell>
          <cell r="J733">
            <v>56181843.080624789</v>
          </cell>
          <cell r="K733">
            <v>537144.25885489525</v>
          </cell>
        </row>
        <row r="736">
          <cell r="D736" t="str">
            <v>TR5.1.16.1</v>
          </cell>
          <cell r="J736">
            <v>280676.71315564576</v>
          </cell>
          <cell r="K736">
            <v>72930.177322684671</v>
          </cell>
        </row>
        <row r="737">
          <cell r="D737" t="str">
            <v>TR5.1.16.2</v>
          </cell>
          <cell r="J737">
            <v>220477.1692379989</v>
          </cell>
          <cell r="K737">
            <v>53032.429481318606</v>
          </cell>
        </row>
        <row r="738">
          <cell r="D738" t="str">
            <v>TR5.1.16.3</v>
          </cell>
          <cell r="J738">
            <v>570405.51381310821</v>
          </cell>
          <cell r="K738">
            <v>22096.845617216088</v>
          </cell>
        </row>
        <row r="739">
          <cell r="D739" t="str">
            <v>TR5.1.16.4</v>
          </cell>
          <cell r="J739">
            <v>19840.191784803766</v>
          </cell>
          <cell r="K739">
            <v>22096.845617216088</v>
          </cell>
        </row>
        <row r="740">
          <cell r="D740" t="str">
            <v>TR5.1.16.5</v>
          </cell>
          <cell r="J740">
            <v>26561.056751906039</v>
          </cell>
          <cell r="K740">
            <v>22096.845617216088</v>
          </cell>
        </row>
        <row r="741">
          <cell r="D741" t="str">
            <v>TR5.1.16.6</v>
          </cell>
          <cell r="J741">
            <v>30003.330026569492</v>
          </cell>
          <cell r="K741">
            <v>22096.845617216088</v>
          </cell>
        </row>
        <row r="742">
          <cell r="D742" t="str">
            <v>TR5.1.16.7</v>
          </cell>
          <cell r="J742">
            <v>46128.445899668754</v>
          </cell>
          <cell r="K742">
            <v>22096.845617216088</v>
          </cell>
        </row>
        <row r="743">
          <cell r="D743" t="str">
            <v>TR5.1.16.8</v>
          </cell>
          <cell r="J743">
            <v>160705.55345691051</v>
          </cell>
          <cell r="K743">
            <v>22096.845617216088</v>
          </cell>
        </row>
        <row r="744">
          <cell r="D744" t="str">
            <v>TR5.1.16.9</v>
          </cell>
          <cell r="J744">
            <v>338745.23447380675</v>
          </cell>
          <cell r="K744">
            <v>22096.845617216088</v>
          </cell>
        </row>
        <row r="745">
          <cell r="D745" t="str">
            <v>TR5.1.16.10</v>
          </cell>
          <cell r="J745">
            <v>173260.67482073163</v>
          </cell>
          <cell r="K745">
            <v>22096.845617216088</v>
          </cell>
        </row>
        <row r="746">
          <cell r="D746" t="str">
            <v>TR5.1.16.11</v>
          </cell>
          <cell r="J746">
            <v>24706.618826020167</v>
          </cell>
          <cell r="K746">
            <v>22096.845617216088</v>
          </cell>
        </row>
        <row r="748">
          <cell r="D748" t="str">
            <v>TR5.1.17.1</v>
          </cell>
          <cell r="J748">
            <v>79455.295797159983</v>
          </cell>
          <cell r="K748">
            <v>17069.982633845946</v>
          </cell>
        </row>
        <row r="749">
          <cell r="D749" t="str">
            <v>TR5.1.17.2</v>
          </cell>
          <cell r="J749">
            <v>126709.24985622204</v>
          </cell>
          <cell r="K749">
            <v>17069.982633845946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S"/>
      <sheetName val="PIVOT"/>
      <sheetName val="REKAP"/>
      <sheetName val="NeuCentrIX &amp; MainPop Kebalen"/>
      <sheetName val="index&amp;match kebalen"/>
      <sheetName val="KHS 2022 TR5"/>
      <sheetName val="Witel Surabaya Utara"/>
      <sheetName val="Witel NTB"/>
      <sheetName val="Witel NTT"/>
      <sheetName val="Witel Denpasar"/>
      <sheetName val="Witel Singaraja"/>
      <sheetName val="Witel Pasuruan"/>
      <sheetName val="Witel Surabaya Selatan"/>
      <sheetName val="Witel Madiun"/>
      <sheetName val="Witel Sidoarjo"/>
      <sheetName val="Witel Madura"/>
      <sheetName val="Witel Jember"/>
      <sheetName val="Witel Malang"/>
      <sheetName val="Witel Kediri"/>
    </sheetNames>
    <sheetDataSet>
      <sheetData sheetId="0"/>
      <sheetData sheetId="1"/>
      <sheetData sheetId="2"/>
      <sheetData sheetId="3"/>
      <sheetData sheetId="4">
        <row r="5">
          <cell r="D5" t="str">
            <v>TR5.1.1</v>
          </cell>
        </row>
        <row r="6">
          <cell r="D6" t="str">
            <v>TR5.1.1.1</v>
          </cell>
          <cell r="J6">
            <v>69983.532211628306</v>
          </cell>
          <cell r="K6">
            <v>10429.307459552245</v>
          </cell>
        </row>
        <row r="7">
          <cell r="D7" t="str">
            <v>TR5.1.1.2</v>
          </cell>
          <cell r="J7">
            <v>62000.599327511765</v>
          </cell>
          <cell r="K7">
            <v>0</v>
          </cell>
        </row>
        <row r="8">
          <cell r="D8" t="str">
            <v>TR5.1.1.3</v>
          </cell>
          <cell r="J8">
            <v>217214.7767213737</v>
          </cell>
          <cell r="K8">
            <v>66664.898986404267</v>
          </cell>
        </row>
        <row r="9">
          <cell r="D9" t="str">
            <v>TR5.1.1.4</v>
          </cell>
          <cell r="J9">
            <v>64701.078347293929</v>
          </cell>
          <cell r="K9">
            <v>58784.667602953778</v>
          </cell>
        </row>
        <row r="10">
          <cell r="D10" t="str">
            <v>TR5.1.1.5</v>
          </cell>
          <cell r="J10">
            <v>79619.268359082693</v>
          </cell>
          <cell r="K10">
            <v>90208.014417144048</v>
          </cell>
        </row>
        <row r="11">
          <cell r="D11" t="str">
            <v>TR5.1.1.6</v>
          </cell>
          <cell r="J11">
            <v>792505.87751528993</v>
          </cell>
          <cell r="K11">
            <v>548933.41271034372</v>
          </cell>
        </row>
        <row r="12">
          <cell r="D12" t="str">
            <v>TR5.1.1.7</v>
          </cell>
          <cell r="J12">
            <v>309084.11237919511</v>
          </cell>
          <cell r="K12">
            <v>381151.94740002084</v>
          </cell>
        </row>
        <row r="13">
          <cell r="D13" t="str">
            <v>TR5.1.1.8</v>
          </cell>
          <cell r="J13">
            <v>841361.40057489823</v>
          </cell>
          <cell r="K13">
            <v>400172.81339774968</v>
          </cell>
        </row>
        <row r="15">
          <cell r="D15" t="str">
            <v>TR5.1.1.9</v>
          </cell>
          <cell r="J15">
            <v>0</v>
          </cell>
          <cell r="K15">
            <v>15552.851859464405</v>
          </cell>
        </row>
        <row r="16">
          <cell r="D16" t="str">
            <v>TR5.1.1.10</v>
          </cell>
          <cell r="J16">
            <v>0</v>
          </cell>
          <cell r="K16">
            <v>22479.425266311013</v>
          </cell>
        </row>
        <row r="17">
          <cell r="D17" t="str">
            <v>TR5.1.1.11</v>
          </cell>
          <cell r="J17">
            <v>13176.367369082802</v>
          </cell>
          <cell r="K17">
            <v>12857.155193357285</v>
          </cell>
        </row>
        <row r="18">
          <cell r="D18" t="str">
            <v>TR5.1.1.12</v>
          </cell>
          <cell r="J18">
            <v>0</v>
          </cell>
          <cell r="K18">
            <v>65841.552363483032</v>
          </cell>
        </row>
        <row r="19">
          <cell r="D19" t="str">
            <v>TR5.1.1.13</v>
          </cell>
          <cell r="J19">
            <v>0</v>
          </cell>
          <cell r="K19">
            <v>81187.212975429633</v>
          </cell>
        </row>
        <row r="20">
          <cell r="D20" t="str">
            <v>TR5.1.1.14</v>
          </cell>
          <cell r="J20">
            <v>0</v>
          </cell>
          <cell r="K20">
            <v>96823.18693927626</v>
          </cell>
        </row>
        <row r="21">
          <cell r="D21" t="str">
            <v>TR5.1.1.15</v>
          </cell>
          <cell r="J21">
            <v>0</v>
          </cell>
          <cell r="K21">
            <v>87595.194250044049</v>
          </cell>
        </row>
        <row r="22">
          <cell r="D22" t="str">
            <v>TR5.1.1.16</v>
          </cell>
          <cell r="J22">
            <v>0</v>
          </cell>
          <cell r="K22">
            <v>133134.67148646608</v>
          </cell>
        </row>
        <row r="23">
          <cell r="D23" t="str">
            <v>TR5.1.1.17</v>
          </cell>
          <cell r="J23">
            <v>0</v>
          </cell>
          <cell r="K23">
            <v>106072.26716132284</v>
          </cell>
        </row>
        <row r="24">
          <cell r="D24" t="str">
            <v>TR5.1.1.18</v>
          </cell>
          <cell r="J24">
            <v>0</v>
          </cell>
          <cell r="K24">
            <v>50060.12699723633</v>
          </cell>
        </row>
        <row r="25">
          <cell r="D25" t="str">
            <v>TR5.1.1.19</v>
          </cell>
          <cell r="J25">
            <v>0</v>
          </cell>
          <cell r="K25">
            <v>21898.798562511012</v>
          </cell>
        </row>
        <row r="26">
          <cell r="D26" t="str">
            <v>TR5.1.1.20</v>
          </cell>
          <cell r="J26">
            <v>0</v>
          </cell>
          <cell r="K26">
            <v>48732.924107322026</v>
          </cell>
        </row>
        <row r="27">
          <cell r="D27" t="str">
            <v>TR5.1.1.21</v>
          </cell>
          <cell r="J27">
            <v>259819.1530335366</v>
          </cell>
          <cell r="K27">
            <v>18041.602883428812</v>
          </cell>
        </row>
        <row r="28">
          <cell r="D28" t="str">
            <v>TR5.1.1.22</v>
          </cell>
          <cell r="J28">
            <v>16880.0301888412</v>
          </cell>
          <cell r="K28">
            <v>59610.972000000009</v>
          </cell>
        </row>
        <row r="29">
          <cell r="D29" t="str">
            <v>TR5.1.1.23</v>
          </cell>
          <cell r="J29">
            <v>24366.462053661013</v>
          </cell>
          <cell r="K29">
            <v>179578.97957100652</v>
          </cell>
        </row>
        <row r="30">
          <cell r="D30" t="str">
            <v>TR5.1.1.24</v>
          </cell>
          <cell r="J30">
            <v>441559.70701967034</v>
          </cell>
          <cell r="K30">
            <v>26336.620945393213</v>
          </cell>
        </row>
        <row r="31">
          <cell r="D31" t="str">
            <v>TR5.1.1.25</v>
          </cell>
          <cell r="J31">
            <v>430099.89705157711</v>
          </cell>
          <cell r="K31">
            <v>24366.462053661013</v>
          </cell>
        </row>
        <row r="32">
          <cell r="D32" t="str">
            <v>TR5.1.1.26</v>
          </cell>
          <cell r="J32">
            <v>442927.25763070903</v>
          </cell>
          <cell r="K32">
            <v>24366.462053661013</v>
          </cell>
        </row>
        <row r="33">
          <cell r="D33" t="str">
            <v>TR5.1.1.27</v>
          </cell>
          <cell r="J33">
            <v>435944.27769110393</v>
          </cell>
          <cell r="K33">
            <v>24366.462053661013</v>
          </cell>
        </row>
        <row r="34">
          <cell r="D34" t="str">
            <v>TR5.1.1.28</v>
          </cell>
          <cell r="J34">
            <v>373617.77632600907</v>
          </cell>
          <cell r="K34">
            <v>24366.462053661013</v>
          </cell>
        </row>
        <row r="35">
          <cell r="D35" t="str">
            <v>TR5.1.1.29</v>
          </cell>
          <cell r="J35">
            <v>373617.77632600907</v>
          </cell>
          <cell r="K35">
            <v>24366.462053661013</v>
          </cell>
        </row>
        <row r="36">
          <cell r="D36" t="str">
            <v>TR5.1.1.30</v>
          </cell>
          <cell r="J36">
            <v>253855.55148944096</v>
          </cell>
          <cell r="K36">
            <v>14619.877232196606</v>
          </cell>
        </row>
        <row r="37">
          <cell r="D37" t="str">
            <v>TR5.1.1.31</v>
          </cell>
          <cell r="J37">
            <v>253855.55148944096</v>
          </cell>
          <cell r="K37">
            <v>14619.877232196606</v>
          </cell>
        </row>
        <row r="38">
          <cell r="D38" t="str">
            <v>TR5.1.1.32</v>
          </cell>
          <cell r="J38">
            <v>0</v>
          </cell>
          <cell r="K38">
            <v>601366.02728251682</v>
          </cell>
        </row>
        <row r="39">
          <cell r="D39" t="str">
            <v>TR5.1.1.33</v>
          </cell>
          <cell r="J39">
            <v>0</v>
          </cell>
          <cell r="K39">
            <v>60117.940779652585</v>
          </cell>
        </row>
        <row r="40">
          <cell r="D40" t="str">
            <v>TR5.1.1.34</v>
          </cell>
          <cell r="J40">
            <v>0</v>
          </cell>
          <cell r="K40">
            <v>6635.9898890340146</v>
          </cell>
        </row>
        <row r="41">
          <cell r="D41" t="str">
            <v>TR5.1.1.35</v>
          </cell>
          <cell r="J41">
            <v>0</v>
          </cell>
          <cell r="K41">
            <v>135312.02162571606</v>
          </cell>
        </row>
        <row r="42">
          <cell r="D42" t="str">
            <v>TR5.1.1.36</v>
          </cell>
          <cell r="J42">
            <v>0</v>
          </cell>
          <cell r="K42">
            <v>270624.04325143213</v>
          </cell>
        </row>
        <row r="43">
          <cell r="D43" t="str">
            <v>TR5.1.1.37</v>
          </cell>
          <cell r="J43">
            <v>0</v>
          </cell>
          <cell r="K43">
            <v>9746.5848214644047</v>
          </cell>
        </row>
        <row r="44">
          <cell r="D44" t="str">
            <v>TR5.1.1.38</v>
          </cell>
          <cell r="J44">
            <v>0</v>
          </cell>
          <cell r="K44">
            <v>6947.0469262233028</v>
          </cell>
        </row>
        <row r="45">
          <cell r="D45" t="str">
            <v>TR5.1.1.39</v>
          </cell>
          <cell r="J45">
            <v>0</v>
          </cell>
          <cell r="K45">
            <v>3110.5703718928808</v>
          </cell>
        </row>
        <row r="46">
          <cell r="D46" t="str">
            <v>TR5.1.1.40</v>
          </cell>
          <cell r="J46">
            <v>0</v>
          </cell>
          <cell r="K46">
            <v>7154.360976428643</v>
          </cell>
        </row>
        <row r="47">
          <cell r="D47" t="str">
            <v>TR5.1.1.41</v>
          </cell>
          <cell r="J47">
            <v>0</v>
          </cell>
          <cell r="K47">
            <v>7776.4259297322023</v>
          </cell>
        </row>
        <row r="48">
          <cell r="D48" t="str">
            <v>TR5.1.1.42</v>
          </cell>
          <cell r="J48">
            <v>0</v>
          </cell>
          <cell r="K48">
            <v>12728.025904892258</v>
          </cell>
        </row>
        <row r="49">
          <cell r="D49" t="str">
            <v>TR5.1.1.43</v>
          </cell>
          <cell r="J49">
            <v>0</v>
          </cell>
          <cell r="K49">
            <v>9020.8014417144059</v>
          </cell>
        </row>
        <row r="50">
          <cell r="D50" t="str">
            <v>TR5.1.1.44</v>
          </cell>
          <cell r="J50">
            <v>0</v>
          </cell>
          <cell r="K50">
            <v>296791.26014683454</v>
          </cell>
        </row>
        <row r="51">
          <cell r="D51" t="str">
            <v>TR5.1.1.45</v>
          </cell>
          <cell r="J51">
            <v>0</v>
          </cell>
          <cell r="K51">
            <v>279207.85191197105</v>
          </cell>
        </row>
        <row r="52">
          <cell r="D52" t="str">
            <v>TR5.1.1.46</v>
          </cell>
          <cell r="J52">
            <v>0</v>
          </cell>
          <cell r="K52">
            <v>2923.9754464393213</v>
          </cell>
        </row>
        <row r="53">
          <cell r="D53" t="str">
            <v>TR5.1.1.47</v>
          </cell>
          <cell r="J53">
            <v>0</v>
          </cell>
          <cell r="K53">
            <v>9020.8014417144059</v>
          </cell>
        </row>
        <row r="54">
          <cell r="D54" t="str">
            <v>TR5.1.1.48</v>
          </cell>
          <cell r="J54">
            <v>0</v>
          </cell>
          <cell r="K54">
            <v>2923.9754464393213</v>
          </cell>
        </row>
        <row r="55">
          <cell r="D55" t="str">
            <v>TR5.1.1.49</v>
          </cell>
          <cell r="J55">
            <v>0</v>
          </cell>
          <cell r="K55">
            <v>10783.277875178643</v>
          </cell>
        </row>
        <row r="56">
          <cell r="D56" t="str">
            <v>TR5.1.1.50</v>
          </cell>
          <cell r="J56">
            <v>0</v>
          </cell>
          <cell r="K56">
            <v>9020.8014417144059</v>
          </cell>
        </row>
        <row r="57">
          <cell r="D57" t="str">
            <v>TR5.1.1.51</v>
          </cell>
          <cell r="J57">
            <v>0</v>
          </cell>
          <cell r="K57">
            <v>10783.277875178643</v>
          </cell>
        </row>
        <row r="58">
          <cell r="D58" t="str">
            <v>TR5.1.1.52</v>
          </cell>
          <cell r="J58">
            <v>0</v>
          </cell>
          <cell r="K58">
            <v>10783.277875178643</v>
          </cell>
        </row>
        <row r="59">
          <cell r="D59" t="str">
            <v>TR5.1.1.53</v>
          </cell>
          <cell r="J59">
            <v>0</v>
          </cell>
          <cell r="K59">
            <v>12877.997120796606</v>
          </cell>
        </row>
        <row r="60">
          <cell r="D60" t="str">
            <v>TR5.1.1.54</v>
          </cell>
          <cell r="J60">
            <v>0</v>
          </cell>
          <cell r="K60">
            <v>10783.277875178643</v>
          </cell>
        </row>
        <row r="61">
          <cell r="D61" t="str">
            <v>TR5.1.1.55</v>
          </cell>
          <cell r="J61">
            <v>0</v>
          </cell>
          <cell r="K61">
            <v>10783.277875178643</v>
          </cell>
        </row>
        <row r="62">
          <cell r="D62" t="str">
            <v>TR5.1.1.56</v>
          </cell>
          <cell r="J62">
            <v>0</v>
          </cell>
          <cell r="K62">
            <v>16797.227371446606</v>
          </cell>
        </row>
        <row r="63">
          <cell r="D63" t="str">
            <v>TR5.1.1.57</v>
          </cell>
          <cell r="J63">
            <v>0</v>
          </cell>
          <cell r="K63">
            <v>16797.227371446606</v>
          </cell>
        </row>
        <row r="64">
          <cell r="D64" t="str">
            <v>TR5.1.1.58</v>
          </cell>
          <cell r="J64">
            <v>0</v>
          </cell>
          <cell r="K64">
            <v>16797.227371446606</v>
          </cell>
        </row>
        <row r="65">
          <cell r="D65" t="str">
            <v>TR5.1.1.59</v>
          </cell>
          <cell r="J65">
            <v>0</v>
          </cell>
          <cell r="K65">
            <v>16797.227371446606</v>
          </cell>
        </row>
        <row r="66">
          <cell r="D66" t="str">
            <v>TR5.1.1.60</v>
          </cell>
          <cell r="J66">
            <v>0</v>
          </cell>
          <cell r="K66">
            <v>16797.227371446606</v>
          </cell>
        </row>
        <row r="67">
          <cell r="D67" t="str">
            <v>TR5.1.1.61</v>
          </cell>
          <cell r="J67">
            <v>0</v>
          </cell>
          <cell r="K67">
            <v>10783.277875178643</v>
          </cell>
        </row>
        <row r="68">
          <cell r="D68" t="str">
            <v>TR5.1.1.62</v>
          </cell>
          <cell r="J68">
            <v>0</v>
          </cell>
          <cell r="K68">
            <v>5599.0757904822021</v>
          </cell>
        </row>
        <row r="69">
          <cell r="D69" t="str">
            <v>TR5.1.1.63</v>
          </cell>
          <cell r="J69">
            <v>0</v>
          </cell>
          <cell r="K69">
            <v>19493.169642928809</v>
          </cell>
        </row>
        <row r="70">
          <cell r="D70" t="str">
            <v>TR5.1.1.64</v>
          </cell>
          <cell r="J70">
            <v>0</v>
          </cell>
          <cell r="K70">
            <v>19493.169642928809</v>
          </cell>
        </row>
        <row r="71">
          <cell r="D71" t="str">
            <v>TR5.1.1.65</v>
          </cell>
          <cell r="J71">
            <v>0</v>
          </cell>
          <cell r="K71">
            <v>19493.169642928809</v>
          </cell>
        </row>
        <row r="72">
          <cell r="D72" t="str">
            <v>TR5.1.1.66</v>
          </cell>
          <cell r="J72">
            <v>0</v>
          </cell>
          <cell r="K72">
            <v>5599.0757904822021</v>
          </cell>
        </row>
        <row r="73">
          <cell r="D73" t="str">
            <v>TR5.1.1.67</v>
          </cell>
          <cell r="J73">
            <v>0</v>
          </cell>
          <cell r="K73">
            <v>5599.0757904822021</v>
          </cell>
        </row>
        <row r="74">
          <cell r="D74" t="str">
            <v>TR5.1.1.68</v>
          </cell>
          <cell r="J74">
            <v>0</v>
          </cell>
          <cell r="K74">
            <v>60117.940779652585</v>
          </cell>
        </row>
        <row r="75">
          <cell r="D75" t="str">
            <v>TR5.1.1.69</v>
          </cell>
          <cell r="J75">
            <v>0</v>
          </cell>
          <cell r="K75">
            <v>120572.3849535168</v>
          </cell>
        </row>
        <row r="76">
          <cell r="D76" t="str">
            <v>TR5.1.1.70</v>
          </cell>
          <cell r="J76">
            <v>0</v>
          </cell>
          <cell r="K76">
            <v>9020.8014417144059</v>
          </cell>
        </row>
        <row r="77">
          <cell r="D77" t="str">
            <v>TR5.1.1.71</v>
          </cell>
          <cell r="J77">
            <v>0</v>
          </cell>
          <cell r="K77">
            <v>36083.205766857624</v>
          </cell>
        </row>
        <row r="78">
          <cell r="D78" t="str">
            <v>TR5.1.1.72</v>
          </cell>
          <cell r="J78">
            <v>0</v>
          </cell>
          <cell r="K78">
            <v>252769.77210958212</v>
          </cell>
        </row>
        <row r="79">
          <cell r="D79" t="str">
            <v>TR5.1.1.73</v>
          </cell>
          <cell r="J79">
            <v>0</v>
          </cell>
          <cell r="K79">
            <v>86869.410870294043</v>
          </cell>
        </row>
        <row r="80">
          <cell r="D80" t="str">
            <v>TR5.1.1.74</v>
          </cell>
          <cell r="J80">
            <v>0</v>
          </cell>
          <cell r="K80">
            <v>86869.410870294043</v>
          </cell>
        </row>
        <row r="81">
          <cell r="D81" t="str">
            <v>TR5.1.1.75</v>
          </cell>
          <cell r="J81">
            <v>0</v>
          </cell>
          <cell r="K81">
            <v>86869.410870294043</v>
          </cell>
        </row>
        <row r="82">
          <cell r="D82" t="str">
            <v>TR5.1.1.76</v>
          </cell>
          <cell r="J82">
            <v>0</v>
          </cell>
          <cell r="K82">
            <v>86869.410870294043</v>
          </cell>
        </row>
        <row r="83">
          <cell r="D83" t="str">
            <v>TR5.1.1.77</v>
          </cell>
          <cell r="J83">
            <v>0</v>
          </cell>
          <cell r="K83">
            <v>69988.447381027538</v>
          </cell>
        </row>
        <row r="84">
          <cell r="D84" t="str">
            <v>TR5.1.1.78</v>
          </cell>
          <cell r="J84">
            <v>0</v>
          </cell>
          <cell r="K84">
            <v>53689.338622436422</v>
          </cell>
        </row>
        <row r="85">
          <cell r="D85" t="str">
            <v>TR5.1.1.79</v>
          </cell>
          <cell r="J85">
            <v>0</v>
          </cell>
          <cell r="K85">
            <v>69988.447381027538</v>
          </cell>
        </row>
        <row r="86">
          <cell r="D86" t="str">
            <v>TR5.1.1.80</v>
          </cell>
          <cell r="J86">
            <v>0</v>
          </cell>
          <cell r="K86">
            <v>39587.807917096936</v>
          </cell>
        </row>
        <row r="87">
          <cell r="D87" t="str">
            <v>TR5.1.1.81</v>
          </cell>
          <cell r="J87">
            <v>0</v>
          </cell>
          <cell r="K87">
            <v>69988.447381027538</v>
          </cell>
        </row>
        <row r="88">
          <cell r="D88" t="str">
            <v>TR5.1.1.82</v>
          </cell>
          <cell r="J88">
            <v>0</v>
          </cell>
          <cell r="K88">
            <v>16797.227371446606</v>
          </cell>
        </row>
        <row r="89">
          <cell r="D89" t="str">
            <v>TR5.1.1.83</v>
          </cell>
          <cell r="J89">
            <v>0</v>
          </cell>
          <cell r="K89">
            <v>69988.447381027538</v>
          </cell>
        </row>
        <row r="91">
          <cell r="D91" t="str">
            <v>TR5.1.2.1</v>
          </cell>
        </row>
        <row r="92">
          <cell r="D92" t="str">
            <v>TR5.1.2.1.1</v>
          </cell>
          <cell r="J92">
            <v>876204.16812693921</v>
          </cell>
          <cell r="K92">
            <v>139049.89443701273</v>
          </cell>
        </row>
        <row r="94">
          <cell r="D94" t="str">
            <v>TR5.1.2.1.2</v>
          </cell>
          <cell r="J94">
            <v>931229.82698371413</v>
          </cell>
          <cell r="K94">
            <v>191333.25490400262</v>
          </cell>
        </row>
        <row r="96">
          <cell r="D96" t="str">
            <v>TR5.1.2.1.3</v>
          </cell>
          <cell r="J96">
            <v>961679.15290879528</v>
          </cell>
          <cell r="K96">
            <v>191333.25490400262</v>
          </cell>
        </row>
        <row r="98">
          <cell r="D98" t="str">
            <v>TR5.1.2.1.4</v>
          </cell>
          <cell r="J98">
            <v>997431.03974176559</v>
          </cell>
          <cell r="K98">
            <v>191333.25490400262</v>
          </cell>
        </row>
        <row r="100">
          <cell r="D100" t="str">
            <v>TR5.1.2.1.5</v>
          </cell>
          <cell r="J100">
            <v>1032078.2195786482</v>
          </cell>
          <cell r="K100">
            <v>191333.25490400262</v>
          </cell>
        </row>
        <row r="102">
          <cell r="D102" t="str">
            <v>TR5.1.2.1.6</v>
          </cell>
          <cell r="J102">
            <v>1075052.1566678626</v>
          </cell>
          <cell r="K102">
            <v>191333.25490400262</v>
          </cell>
        </row>
        <row r="104">
          <cell r="D104" t="str">
            <v>TR5.1.2.1.7</v>
          </cell>
          <cell r="J104">
            <v>1105645.8819887773</v>
          </cell>
          <cell r="K104">
            <v>191333.25490400262</v>
          </cell>
        </row>
        <row r="106">
          <cell r="D106" t="str">
            <v>TR5.1.2.1.8</v>
          </cell>
          <cell r="J106">
            <v>1115059.1859664128</v>
          </cell>
          <cell r="K106">
            <v>191333.25490400262</v>
          </cell>
        </row>
        <row r="108">
          <cell r="D108" t="str">
            <v>TR5.1.2.1.9</v>
          </cell>
          <cell r="J108">
            <v>1213567.6254931672</v>
          </cell>
          <cell r="K108">
            <v>243337.31526477233</v>
          </cell>
        </row>
        <row r="109">
          <cell r="D109" t="str">
            <v>TR5.1.2.1.10</v>
          </cell>
          <cell r="J109">
            <v>865905.39532520808</v>
          </cell>
          <cell r="K109">
            <v>187225.93197098837</v>
          </cell>
        </row>
        <row r="110">
          <cell r="D110" t="str">
            <v>TR5.1.2.1.11</v>
          </cell>
          <cell r="J110">
            <v>1043371.4183425425</v>
          </cell>
          <cell r="K110">
            <v>365300.87701089407</v>
          </cell>
        </row>
        <row r="111">
          <cell r="D111" t="str">
            <v>TR5.1.2.1.12</v>
          </cell>
          <cell r="J111">
            <v>987512.02519559697</v>
          </cell>
          <cell r="K111">
            <v>365300.87701089407</v>
          </cell>
        </row>
        <row r="112">
          <cell r="D112" t="str">
            <v>TR5.1.2.2</v>
          </cell>
        </row>
        <row r="113">
          <cell r="D113" t="str">
            <v>TR5.1.2.2.1</v>
          </cell>
          <cell r="J113">
            <v>63061.655938088697</v>
          </cell>
          <cell r="K113">
            <v>25137.31518400323</v>
          </cell>
        </row>
        <row r="114">
          <cell r="D114" t="str">
            <v>TR5.1.2.2.2</v>
          </cell>
          <cell r="J114">
            <v>81357.10630378421</v>
          </cell>
          <cell r="K114">
            <v>41511.757898024865</v>
          </cell>
        </row>
        <row r="115">
          <cell r="D115" t="str">
            <v>TR5.1.2.2.3</v>
          </cell>
          <cell r="J115">
            <v>5159653.7159372419</v>
          </cell>
          <cell r="K115">
            <v>982588.51030585461</v>
          </cell>
        </row>
        <row r="116">
          <cell r="D116" t="str">
            <v>TR5.1.2.2.4</v>
          </cell>
          <cell r="J116">
            <v>5041800.9798376979</v>
          </cell>
          <cell r="K116">
            <v>982588.51030585461</v>
          </cell>
        </row>
        <row r="117">
          <cell r="D117" t="str">
            <v>TR5.1.2.2.5</v>
          </cell>
          <cell r="J117">
            <v>4999505.60385767</v>
          </cell>
          <cell r="K117">
            <v>921354.9022208387</v>
          </cell>
        </row>
        <row r="118">
          <cell r="D118" t="str">
            <v>TR5.1.2.2.6</v>
          </cell>
          <cell r="J118">
            <v>9502131.8482005727</v>
          </cell>
          <cell r="K118">
            <v>1224379.6824572394</v>
          </cell>
        </row>
        <row r="119">
          <cell r="D119" t="str">
            <v>TR5.1.2.2.7</v>
          </cell>
          <cell r="J119">
            <v>8763973.9732005727</v>
          </cell>
          <cell r="K119">
            <v>1177907.8544684462</v>
          </cell>
        </row>
        <row r="120">
          <cell r="D120" t="str">
            <v>TR5.1.2.2.8</v>
          </cell>
          <cell r="J120">
            <v>8025816.0982005736</v>
          </cell>
          <cell r="K120">
            <v>1131436.0264796531</v>
          </cell>
        </row>
        <row r="121">
          <cell r="D121" t="str">
            <v>TR5.1.2.2.9</v>
          </cell>
          <cell r="J121">
            <v>7324250.4965884965</v>
          </cell>
          <cell r="K121">
            <v>1058900.3762687333</v>
          </cell>
        </row>
        <row r="122">
          <cell r="D122" t="str">
            <v>TR5.1.2.2.10</v>
          </cell>
          <cell r="J122">
            <v>6948451.3158310205</v>
          </cell>
          <cell r="K122">
            <v>862530.38433601474</v>
          </cell>
        </row>
        <row r="123">
          <cell r="D123" t="str">
            <v>TR5.1.2.2.11</v>
          </cell>
          <cell r="J123">
            <v>6579372.3783310205</v>
          </cell>
          <cell r="K123">
            <v>862530.38433601474</v>
          </cell>
        </row>
        <row r="124">
          <cell r="D124" t="str">
            <v>TR5.1.2.2.12</v>
          </cell>
          <cell r="J124">
            <v>6210293.4408310205</v>
          </cell>
          <cell r="K124">
            <v>862530.38433601474</v>
          </cell>
        </row>
        <row r="125">
          <cell r="D125" t="str">
            <v>TR5.1.2.2.13</v>
          </cell>
          <cell r="J125">
            <v>6636229.539705676</v>
          </cell>
          <cell r="K125">
            <v>691324.97583822603</v>
          </cell>
        </row>
        <row r="126">
          <cell r="D126" t="str">
            <v>TR5.1.2.2.14</v>
          </cell>
          <cell r="J126">
            <v>7018181.8273620056</v>
          </cell>
          <cell r="K126">
            <v>982588.51030585461</v>
          </cell>
        </row>
        <row r="127">
          <cell r="D127" t="str">
            <v>TR5.1.2.2.15</v>
          </cell>
          <cell r="J127">
            <v>71871.094740451634</v>
          </cell>
          <cell r="K127">
            <v>11844.259561187198</v>
          </cell>
        </row>
        <row r="128">
          <cell r="D128" t="str">
            <v>TR5.1.2.2.16</v>
          </cell>
          <cell r="J128">
            <v>614227.92261974409</v>
          </cell>
          <cell r="K128">
            <v>191333.25490400265</v>
          </cell>
        </row>
        <row r="129">
          <cell r="D129" t="str">
            <v>TR5.1.2.2.17</v>
          </cell>
          <cell r="J129">
            <v>2666002.0945696714</v>
          </cell>
          <cell r="K129">
            <v>437608.42684815929</v>
          </cell>
        </row>
        <row r="130">
          <cell r="D130" t="str">
            <v>TR5.1.2.2.18</v>
          </cell>
          <cell r="J130">
            <v>1261497.7512549381</v>
          </cell>
          <cell r="K130">
            <v>459604.45727516466</v>
          </cell>
        </row>
        <row r="131">
          <cell r="D131" t="str">
            <v>TR5.1.2.2.19</v>
          </cell>
          <cell r="J131">
            <v>2136566.9324737573</v>
          </cell>
          <cell r="K131">
            <v>647104.5229424272</v>
          </cell>
        </row>
        <row r="132">
          <cell r="D132" t="str">
            <v>TR5.1.2.2.20</v>
          </cell>
          <cell r="J132">
            <v>5024788.6266269851</v>
          </cell>
          <cell r="K132">
            <v>1213153.3355638997</v>
          </cell>
        </row>
        <row r="133">
          <cell r="D133" t="str">
            <v>TR5.1.2.2.21</v>
          </cell>
          <cell r="J133">
            <v>4699713.010533249</v>
          </cell>
          <cell r="K133">
            <v>929042.20546760678</v>
          </cell>
        </row>
        <row r="134">
          <cell r="D134" t="str">
            <v>TR5.1.2.2.22</v>
          </cell>
          <cell r="J134">
            <v>6236095.0912983473</v>
          </cell>
          <cell r="K134">
            <v>1515852.6950952827</v>
          </cell>
        </row>
        <row r="135">
          <cell r="D135" t="str">
            <v>TR5.1.2.2.23</v>
          </cell>
          <cell r="J135">
            <v>6517298.0912983473</v>
          </cell>
          <cell r="K135">
            <v>1515852.6950952827</v>
          </cell>
        </row>
        <row r="136">
          <cell r="D136" t="str">
            <v>TR5.1.2.2.24</v>
          </cell>
          <cell r="J136">
            <v>7079704.0912983473</v>
          </cell>
          <cell r="K136">
            <v>1515852.6950952827</v>
          </cell>
        </row>
        <row r="137">
          <cell r="D137" t="str">
            <v>TR5.1.2.2.25</v>
          </cell>
          <cell r="J137">
            <v>7009403.3412983473</v>
          </cell>
          <cell r="K137">
            <v>1515852.6950952827</v>
          </cell>
        </row>
        <row r="138">
          <cell r="D138" t="str">
            <v>TR5.1.2.2.26</v>
          </cell>
          <cell r="J138">
            <v>6524679.6700483467</v>
          </cell>
          <cell r="K138">
            <v>1515852.6950952827</v>
          </cell>
        </row>
        <row r="139">
          <cell r="D139" t="str">
            <v>TR5.1.2.2.27</v>
          </cell>
          <cell r="J139">
            <v>6672662.748798348</v>
          </cell>
          <cell r="K139">
            <v>1515852.6950952827</v>
          </cell>
        </row>
        <row r="140">
          <cell r="D140" t="str">
            <v>TR5.1.2.2.28</v>
          </cell>
          <cell r="J140">
            <v>7101848.8275483474</v>
          </cell>
          <cell r="K140">
            <v>1515852.6950952827</v>
          </cell>
        </row>
        <row r="141">
          <cell r="D141" t="str">
            <v>TR5.1.2.2.29</v>
          </cell>
          <cell r="J141">
            <v>5685813.9490170609</v>
          </cell>
          <cell r="K141">
            <v>1229262.3156778875</v>
          </cell>
        </row>
        <row r="142">
          <cell r="D142" t="str">
            <v>TR5.1.2.2.30</v>
          </cell>
          <cell r="J142">
            <v>6043551.8813030906</v>
          </cell>
          <cell r="K142">
            <v>1217371.4993259744</v>
          </cell>
        </row>
        <row r="143">
          <cell r="D143" t="str">
            <v>TR5.1.2.2.31</v>
          </cell>
          <cell r="J143">
            <v>6540495.3171420619</v>
          </cell>
          <cell r="K143">
            <v>1218811.0350094875</v>
          </cell>
        </row>
        <row r="144">
          <cell r="D144" t="str">
            <v>TR5.1.2.2.32</v>
          </cell>
          <cell r="J144">
            <v>8373348.7269998165</v>
          </cell>
          <cell r="K144">
            <v>0</v>
          </cell>
        </row>
        <row r="145">
          <cell r="D145" t="str">
            <v>TR5.1.2.2.33</v>
          </cell>
          <cell r="J145">
            <v>8373348.7269998165</v>
          </cell>
          <cell r="K145">
            <v>0</v>
          </cell>
        </row>
        <row r="146">
          <cell r="D146" t="str">
            <v>TR5.1.2.2.34</v>
          </cell>
          <cell r="J146">
            <v>6150552.2423993023</v>
          </cell>
          <cell r="K146">
            <v>1109888.418774223</v>
          </cell>
        </row>
        <row r="147">
          <cell r="D147" t="str">
            <v>TR5.1.2.2.35</v>
          </cell>
          <cell r="J147">
            <v>6573144.5607770495</v>
          </cell>
          <cell r="K147">
            <v>1010653.4257988618</v>
          </cell>
        </row>
        <row r="148">
          <cell r="D148" t="str">
            <v>TR5.1.2.3</v>
          </cell>
        </row>
        <row r="149">
          <cell r="D149" t="str">
            <v>TR5.1.2.3.1</v>
          </cell>
          <cell r="J149">
            <v>333043.34872506669</v>
          </cell>
          <cell r="K149">
            <v>110579.08345038684</v>
          </cell>
        </row>
        <row r="150">
          <cell r="D150" t="str">
            <v>TR5.1.2.3.2</v>
          </cell>
          <cell r="J150">
            <v>323395.43546371261</v>
          </cell>
          <cell r="K150">
            <v>110579.08345038684</v>
          </cell>
        </row>
        <row r="151">
          <cell r="D151" t="str">
            <v>TR5.1.2.3.3</v>
          </cell>
          <cell r="J151">
            <v>448388.64370797633</v>
          </cell>
          <cell r="K151">
            <v>110579.08345038684</v>
          </cell>
        </row>
        <row r="152">
          <cell r="D152" t="str">
            <v>TR5.1.2.3.4</v>
          </cell>
          <cell r="J152">
            <v>288843.27646598185</v>
          </cell>
          <cell r="K152">
            <v>110579.08345038684</v>
          </cell>
        </row>
        <row r="153">
          <cell r="D153" t="str">
            <v>TR5.1.2.3.5</v>
          </cell>
          <cell r="J153">
            <v>433719.36669771333</v>
          </cell>
          <cell r="K153">
            <v>110579.08345038684</v>
          </cell>
        </row>
        <row r="154">
          <cell r="D154" t="str">
            <v>TR5.1.2.3.6</v>
          </cell>
          <cell r="J154">
            <v>145331.03218152357</v>
          </cell>
          <cell r="K154">
            <v>87122.914233638105</v>
          </cell>
        </row>
        <row r="155">
          <cell r="D155" t="str">
            <v>TR5.1.2.3.7</v>
          </cell>
          <cell r="J155">
            <v>161410.88761711374</v>
          </cell>
          <cell r="K155">
            <v>87122.914233638105</v>
          </cell>
        </row>
        <row r="156">
          <cell r="D156" t="str">
            <v>TR5.1.2.4</v>
          </cell>
        </row>
        <row r="157">
          <cell r="D157" t="str">
            <v>TR5.1.2.4.1</v>
          </cell>
          <cell r="J157">
            <v>151322.36437499998</v>
          </cell>
          <cell r="K157">
            <v>16526.608555636409</v>
          </cell>
        </row>
        <row r="158">
          <cell r="D158" t="str">
            <v>TR5.1.2.4.2</v>
          </cell>
          <cell r="J158">
            <v>150092.10124999998</v>
          </cell>
          <cell r="K158">
            <v>11825.457064876005</v>
          </cell>
        </row>
        <row r="160">
          <cell r="D160" t="str">
            <v>TR5.1.2.4.3</v>
          </cell>
          <cell r="J160">
            <v>46814.785179051221</v>
          </cell>
          <cell r="K160">
            <v>5779.7856508413806</v>
          </cell>
        </row>
        <row r="161">
          <cell r="D161" t="str">
            <v>TR5.1.2.4.4</v>
          </cell>
          <cell r="J161">
            <v>1827819.4999999998</v>
          </cell>
          <cell r="K161">
            <v>190055.99838981868</v>
          </cell>
        </row>
        <row r="162">
          <cell r="D162" t="str">
            <v>TR5.1.2.4.5</v>
          </cell>
          <cell r="J162">
            <v>1982481.1499999997</v>
          </cell>
          <cell r="K162">
            <v>206582.6069454551</v>
          </cell>
        </row>
        <row r="163">
          <cell r="D163" t="str">
            <v>TR5.1.2.4.6</v>
          </cell>
          <cell r="J163">
            <v>2369135.2749999994</v>
          </cell>
          <cell r="K163">
            <v>247899.12833454611</v>
          </cell>
        </row>
        <row r="164">
          <cell r="D164" t="str">
            <v>TR5.1.2.4.7</v>
          </cell>
          <cell r="J164">
            <v>2755789.3999999994</v>
          </cell>
          <cell r="K164">
            <v>289215.64972363715</v>
          </cell>
        </row>
        <row r="165">
          <cell r="D165" t="str">
            <v>TR5.1.2.4.8</v>
          </cell>
          <cell r="J165">
            <v>3142443.5249999994</v>
          </cell>
          <cell r="K165">
            <v>330532.17111272813</v>
          </cell>
        </row>
        <row r="166">
          <cell r="D166" t="str">
            <v>TR5.1.2.4.9</v>
          </cell>
          <cell r="J166">
            <v>3529097.6499999994</v>
          </cell>
          <cell r="K166">
            <v>371848.69250181917</v>
          </cell>
        </row>
        <row r="167">
          <cell r="D167" t="str">
            <v>TR5.1.2.4.10</v>
          </cell>
          <cell r="J167">
            <v>3915751.7749999994</v>
          </cell>
          <cell r="K167">
            <v>413165.21389091021</v>
          </cell>
        </row>
        <row r="170">
          <cell r="D170" t="str">
            <v>TR5.1.3.1</v>
          </cell>
          <cell r="J170">
            <v>1113667.0126563017</v>
          </cell>
          <cell r="K170">
            <v>255528.68379784367</v>
          </cell>
        </row>
        <row r="171">
          <cell r="D171" t="str">
            <v>TR5.1.3.2</v>
          </cell>
          <cell r="J171">
            <v>126216.558</v>
          </cell>
          <cell r="K171">
            <v>3608.3205766857618</v>
          </cell>
        </row>
        <row r="172">
          <cell r="D172" t="str">
            <v>TR5.1.3.3</v>
          </cell>
          <cell r="J172">
            <v>0</v>
          </cell>
          <cell r="K172">
            <v>442967.38463180949</v>
          </cell>
        </row>
        <row r="173">
          <cell r="D173" t="str">
            <v>TR5.1.3.4</v>
          </cell>
          <cell r="J173">
            <v>664459.59643354372</v>
          </cell>
          <cell r="K173">
            <v>3608.3205766857618</v>
          </cell>
        </row>
        <row r="174">
          <cell r="D174" t="str">
            <v>TR5.1.3.5</v>
          </cell>
        </row>
        <row r="175">
          <cell r="D175" t="str">
            <v>TR5.1.3.6</v>
          </cell>
          <cell r="J175">
            <v>209781.14442589614</v>
          </cell>
          <cell r="K175">
            <v>56243.964105344276</v>
          </cell>
        </row>
        <row r="178">
          <cell r="D178" t="str">
            <v>TR5.1.3.1.1</v>
          </cell>
          <cell r="J178">
            <v>707098.61235023243</v>
          </cell>
          <cell r="K178">
            <v>130422.79166143015</v>
          </cell>
        </row>
        <row r="180">
          <cell r="D180" t="str">
            <v>TR5.1.3.2.1</v>
          </cell>
          <cell r="J180">
            <v>1066345.6037350802</v>
          </cell>
          <cell r="K180">
            <v>250813.06088736563</v>
          </cell>
        </row>
        <row r="181">
          <cell r="D181" t="str">
            <v>TR5.1.3.2.2</v>
          </cell>
          <cell r="J181">
            <v>1016683.6785721194</v>
          </cell>
          <cell r="K181">
            <v>250813.06088736563</v>
          </cell>
        </row>
        <row r="182">
          <cell r="D182" t="str">
            <v>TR5.1.3.2.3</v>
          </cell>
          <cell r="J182">
            <v>982211.95259281562</v>
          </cell>
          <cell r="K182">
            <v>250813.06088736563</v>
          </cell>
        </row>
        <row r="184">
          <cell r="D184" t="str">
            <v>TR5.1.3.3.1</v>
          </cell>
          <cell r="J184">
            <v>283694.11579304817</v>
          </cell>
          <cell r="K184">
            <v>84925.085786726326</v>
          </cell>
        </row>
        <row r="185">
          <cell r="D185" t="str">
            <v>TR5.1.3.3.2</v>
          </cell>
          <cell r="J185">
            <v>270860.03858479572</v>
          </cell>
          <cell r="K185">
            <v>84925.085786726326</v>
          </cell>
        </row>
        <row r="186">
          <cell r="D186" t="str">
            <v>TR5.1.3.3.3</v>
          </cell>
          <cell r="J186">
            <v>261244.01116840902</v>
          </cell>
          <cell r="K186">
            <v>84925.085786726326</v>
          </cell>
        </row>
        <row r="187">
          <cell r="D187" t="str">
            <v>TR5.1.3.3.4</v>
          </cell>
          <cell r="J187">
            <v>257700.97903510812</v>
          </cell>
          <cell r="K187">
            <v>84925.085786726326</v>
          </cell>
        </row>
        <row r="188">
          <cell r="D188" t="str">
            <v>TR5.1.3.3.5</v>
          </cell>
          <cell r="J188">
            <v>259522.88081391959</v>
          </cell>
          <cell r="K188">
            <v>84925.085786726326</v>
          </cell>
        </row>
        <row r="190">
          <cell r="D190" t="str">
            <v>TR5.1.3.4.1</v>
          </cell>
          <cell r="J190">
            <v>136513.89760689685</v>
          </cell>
          <cell r="K190">
            <v>42462.542893363163</v>
          </cell>
        </row>
        <row r="191">
          <cell r="D191" t="str">
            <v>TR5.1.3.4.2</v>
          </cell>
          <cell r="J191">
            <v>129855.20949756943</v>
          </cell>
          <cell r="K191">
            <v>42462.542893363163</v>
          </cell>
        </row>
        <row r="192">
          <cell r="D192" t="str">
            <v>TR5.1.3.4.3</v>
          </cell>
          <cell r="J192">
            <v>126366.82416228004</v>
          </cell>
          <cell r="K192">
            <v>42462.542893363163</v>
          </cell>
        </row>
        <row r="193">
          <cell r="D193" t="str">
            <v>TR5.1.3.4.4</v>
          </cell>
          <cell r="J193">
            <v>124192.8923647568</v>
          </cell>
          <cell r="K193">
            <v>42462.542893363163</v>
          </cell>
        </row>
        <row r="194">
          <cell r="D194" t="str">
            <v>TR5.1.3.4.5</v>
          </cell>
          <cell r="J194">
            <v>123549.82746207033</v>
          </cell>
          <cell r="K194">
            <v>42462.542893363163</v>
          </cell>
        </row>
        <row r="195">
          <cell r="D195" t="str">
            <v>TR5.1.3.4.6</v>
          </cell>
          <cell r="J195">
            <v>120984.19190977907</v>
          </cell>
          <cell r="K195">
            <v>42462.542893363163</v>
          </cell>
        </row>
        <row r="196">
          <cell r="D196" t="str">
            <v>TR5.1.3.4.7</v>
          </cell>
          <cell r="J196">
            <v>122170.27502017289</v>
          </cell>
          <cell r="K196">
            <v>42462.542893363163</v>
          </cell>
        </row>
        <row r="197">
          <cell r="D197" t="str">
            <v>TR5.1.3.4.8</v>
          </cell>
          <cell r="J197">
            <v>107014.1724017199</v>
          </cell>
          <cell r="K197">
            <v>42462.542893363163</v>
          </cell>
        </row>
        <row r="199">
          <cell r="D199" t="str">
            <v>TR5.1.3.5.1</v>
          </cell>
          <cell r="J199">
            <v>113348.71303567284</v>
          </cell>
          <cell r="K199">
            <v>54745.591236305321</v>
          </cell>
        </row>
        <row r="200">
          <cell r="D200" t="str">
            <v>TR5.1.3.5.2</v>
          </cell>
          <cell r="J200">
            <v>143918.81235888228</v>
          </cell>
          <cell r="K200">
            <v>54745.591236305321</v>
          </cell>
        </row>
        <row r="201">
          <cell r="D201" t="str">
            <v>TR5.1.3.5.3</v>
          </cell>
          <cell r="J201">
            <v>161792.67829147939</v>
          </cell>
          <cell r="K201">
            <v>54745.591236305321</v>
          </cell>
        </row>
        <row r="202">
          <cell r="D202" t="str">
            <v>TR5.1.3.5.4</v>
          </cell>
          <cell r="J202">
            <v>79999.2270352552</v>
          </cell>
          <cell r="K202">
            <v>54745.591236305321</v>
          </cell>
        </row>
        <row r="203">
          <cell r="D203" t="str">
            <v>TR5.1.3.5.5</v>
          </cell>
          <cell r="J203">
            <v>111155.80308408974</v>
          </cell>
          <cell r="K203">
            <v>50162.612177473129</v>
          </cell>
        </row>
        <row r="204">
          <cell r="D204" t="str">
            <v>TR5.1.3.5.6</v>
          </cell>
          <cell r="J204">
            <v>125038.32182252187</v>
          </cell>
          <cell r="K204">
            <v>50162.612177473129</v>
          </cell>
        </row>
        <row r="205">
          <cell r="D205" t="str">
            <v>TR5.1.3.5.7</v>
          </cell>
          <cell r="J205">
            <v>669027.59483442793</v>
          </cell>
          <cell r="K205">
            <v>42560.644274173494</v>
          </cell>
        </row>
        <row r="206">
          <cell r="D206" t="str">
            <v>TR5.1.3.5.8</v>
          </cell>
          <cell r="J206">
            <v>666102.75376151223</v>
          </cell>
          <cell r="K206">
            <v>42560.644274173494</v>
          </cell>
        </row>
        <row r="207">
          <cell r="D207" t="str">
            <v>TR5.1.3.5.9</v>
          </cell>
          <cell r="J207">
            <v>137906.05501918428</v>
          </cell>
          <cell r="K207">
            <v>54747.586631570826</v>
          </cell>
        </row>
        <row r="208">
          <cell r="D208" t="str">
            <v>TR5.1.3.5.10</v>
          </cell>
          <cell r="J208">
            <v>129033.03676461896</v>
          </cell>
          <cell r="K208">
            <v>47319.295876372431</v>
          </cell>
        </row>
        <row r="209">
          <cell r="D209" t="str">
            <v>TR5.1.3.5.11</v>
          </cell>
          <cell r="J209">
            <v>119930.80592600314</v>
          </cell>
          <cell r="K209">
            <v>47319.295876372431</v>
          </cell>
        </row>
        <row r="210">
          <cell r="D210" t="str">
            <v>TR5.1.3.5.12</v>
          </cell>
          <cell r="J210">
            <v>172482.68869188137</v>
          </cell>
          <cell r="K210">
            <v>58739.406111942604</v>
          </cell>
        </row>
        <row r="211">
          <cell r="D211" t="str">
            <v>TR5.1.3.5.13</v>
          </cell>
          <cell r="J211">
            <v>119457.70405195141</v>
          </cell>
          <cell r="K211">
            <v>51848.64089319011</v>
          </cell>
        </row>
        <row r="212">
          <cell r="D212" t="str">
            <v>TR5.1.3.5.14</v>
          </cell>
          <cell r="J212">
            <v>119457.70405195141</v>
          </cell>
          <cell r="K212">
            <v>51848.64089319011</v>
          </cell>
        </row>
        <row r="213">
          <cell r="D213" t="str">
            <v>TR5.1.3.6</v>
          </cell>
          <cell r="J213">
            <v>106116.53899079599</v>
          </cell>
          <cell r="K213">
            <v>54745.591236305321</v>
          </cell>
        </row>
        <row r="214">
          <cell r="D214" t="str">
            <v>TR5.1.3.7</v>
          </cell>
        </row>
        <row r="215">
          <cell r="D215" t="str">
            <v>TR5.1.3.7.1</v>
          </cell>
          <cell r="J215">
            <v>1124812.0271638238</v>
          </cell>
          <cell r="K215">
            <v>54745.591236305321</v>
          </cell>
        </row>
        <row r="216">
          <cell r="D216" t="str">
            <v>TR5.1.3.8</v>
          </cell>
          <cell r="J216">
            <v>74471.094291882444</v>
          </cell>
          <cell r="K216">
            <v>54745.591236305321</v>
          </cell>
        </row>
        <row r="217">
          <cell r="D217" t="str">
            <v>TR5.1.3.9</v>
          </cell>
        </row>
        <row r="218">
          <cell r="D218" t="str">
            <v>TR5.1.3.9.1</v>
          </cell>
          <cell r="J218">
            <v>580677.59806523426</v>
          </cell>
          <cell r="K218">
            <v>426708.99905554252</v>
          </cell>
        </row>
        <row r="219">
          <cell r="D219" t="str">
            <v>TR5.1.3.9.2</v>
          </cell>
          <cell r="J219">
            <v>717766.3792311037</v>
          </cell>
          <cell r="K219">
            <v>426708.99905554252</v>
          </cell>
        </row>
        <row r="220">
          <cell r="D220" t="str">
            <v>TR5.1.3.9.3</v>
          </cell>
          <cell r="J220">
            <v>659014.23930475744</v>
          </cell>
          <cell r="K220">
            <v>426708.99905554252</v>
          </cell>
        </row>
        <row r="221">
          <cell r="D221" t="str">
            <v>TR5.1.4</v>
          </cell>
        </row>
        <row r="222">
          <cell r="D222" t="str">
            <v>TR5.1.4.1</v>
          </cell>
          <cell r="J222">
            <v>16169.172499999999</v>
          </cell>
          <cell r="K222">
            <v>7452.3247232763097</v>
          </cell>
        </row>
        <row r="223">
          <cell r="D223" t="str">
            <v>TR5.1.4.2</v>
          </cell>
          <cell r="J223">
            <v>29292.233943173902</v>
          </cell>
          <cell r="K223">
            <v>7452.3247232763097</v>
          </cell>
        </row>
        <row r="224">
          <cell r="D224" t="str">
            <v>TR5.1.4.3</v>
          </cell>
          <cell r="J224">
            <v>23799.550057858665</v>
          </cell>
          <cell r="K224">
            <v>22419.195668612818</v>
          </cell>
        </row>
        <row r="225">
          <cell r="D225" t="str">
            <v>TR5.1.4.4</v>
          </cell>
          <cell r="J225">
            <v>814028.51390560961</v>
          </cell>
          <cell r="K225">
            <v>263197.35749304225</v>
          </cell>
        </row>
        <row r="226">
          <cell r="D226" t="str">
            <v>TR5.1.4.5</v>
          </cell>
          <cell r="J226">
            <v>22928.122375350977</v>
          </cell>
          <cell r="K226">
            <v>6818.8257327432093</v>
          </cell>
        </row>
        <row r="227">
          <cell r="D227" t="str">
            <v>TR5.1.4.6</v>
          </cell>
          <cell r="J227">
            <v>385070.22227334365</v>
          </cell>
          <cell r="K227">
            <v>293041.46616271965</v>
          </cell>
        </row>
        <row r="228">
          <cell r="D228" t="str">
            <v>TR5.1.4.7</v>
          </cell>
          <cell r="J228">
            <v>627446.06519441912</v>
          </cell>
          <cell r="K228">
            <v>123842.45167192383</v>
          </cell>
        </row>
        <row r="229">
          <cell r="D229" t="str">
            <v>TR5.1.4.8</v>
          </cell>
          <cell r="J229">
            <v>756794.8155414405</v>
          </cell>
          <cell r="K229">
            <v>235990.27756533443</v>
          </cell>
        </row>
        <row r="230">
          <cell r="D230" t="str">
            <v>TR5.1.4.9</v>
          </cell>
          <cell r="J230">
            <v>974683.24389675912</v>
          </cell>
          <cell r="K230">
            <v>0</v>
          </cell>
        </row>
        <row r="231">
          <cell r="D231" t="str">
            <v>TR5.1.4.10</v>
          </cell>
          <cell r="J231">
            <v>1102301.0153018485</v>
          </cell>
          <cell r="K231">
            <v>0</v>
          </cell>
        </row>
        <row r="233">
          <cell r="D233" t="str">
            <v>TR5.1.4.11</v>
          </cell>
          <cell r="J233">
            <v>1375392.9778077139</v>
          </cell>
          <cell r="K233">
            <v>0</v>
          </cell>
        </row>
        <row r="235">
          <cell r="D235" t="str">
            <v>TR5.1.4.12</v>
          </cell>
          <cell r="J235">
            <v>2851813.4173372113</v>
          </cell>
          <cell r="K235">
            <v>0</v>
          </cell>
        </row>
        <row r="237">
          <cell r="D237" t="str">
            <v>TR5.1.4.13</v>
          </cell>
          <cell r="J237">
            <v>1346374.1039837261</v>
          </cell>
          <cell r="K237">
            <v>0</v>
          </cell>
        </row>
        <row r="238">
          <cell r="D238" t="str">
            <v>TR5.1.4.14</v>
          </cell>
          <cell r="J238">
            <v>910199.41134323692</v>
          </cell>
          <cell r="K238">
            <v>0</v>
          </cell>
        </row>
        <row r="240">
          <cell r="D240" t="str">
            <v>TR5.1.4.15</v>
          </cell>
          <cell r="J240">
            <v>207259.44450479356</v>
          </cell>
          <cell r="K240">
            <v>23738.002264882616</v>
          </cell>
        </row>
        <row r="241">
          <cell r="D241" t="str">
            <v>TR5.1.4.16</v>
          </cell>
          <cell r="J241">
            <v>750466.67959424527</v>
          </cell>
          <cell r="K241">
            <v>46024.437770265235</v>
          </cell>
        </row>
        <row r="242">
          <cell r="D242" t="str">
            <v>TR5.1.4.17</v>
          </cell>
          <cell r="J242">
            <v>196678.50385164807</v>
          </cell>
          <cell r="K242">
            <v>154224.43638376199</v>
          </cell>
        </row>
        <row r="243">
          <cell r="D243" t="str">
            <v>TR5.1.4.18</v>
          </cell>
          <cell r="J243">
            <v>818407.91112315538</v>
          </cell>
          <cell r="K243">
            <v>0</v>
          </cell>
        </row>
        <row r="244">
          <cell r="D244" t="str">
            <v>TR5.1.4.19</v>
          </cell>
          <cell r="J244">
            <v>516563.69555731828</v>
          </cell>
          <cell r="K244">
            <v>134006.40294206384</v>
          </cell>
        </row>
        <row r="245">
          <cell r="D245" t="str">
            <v>TR5.1.4.20</v>
          </cell>
          <cell r="J245">
            <v>4048946.7958108801</v>
          </cell>
          <cell r="K245">
            <v>167394.99962511371</v>
          </cell>
        </row>
        <row r="247">
          <cell r="D247" t="str">
            <v>TR5.1.5.1.1</v>
          </cell>
          <cell r="J247">
            <v>113913.20145867747</v>
          </cell>
          <cell r="K247">
            <v>10140.324101511882</v>
          </cell>
        </row>
        <row r="248">
          <cell r="D248" t="str">
            <v>TR5.1.5.1.2</v>
          </cell>
          <cell r="J248">
            <v>123612.11148318106</v>
          </cell>
          <cell r="K248">
            <v>10140.324101511882</v>
          </cell>
        </row>
        <row r="249">
          <cell r="D249" t="str">
            <v>TR5.1.5.1.3</v>
          </cell>
          <cell r="J249">
            <v>100951.40368615113</v>
          </cell>
          <cell r="K249">
            <v>10140.324101511882</v>
          </cell>
        </row>
        <row r="250">
          <cell r="D250" t="str">
            <v>TR5.1.5.1.4</v>
          </cell>
          <cell r="J250">
            <v>118640.43525185369</v>
          </cell>
          <cell r="K250">
            <v>10140.324101511882</v>
          </cell>
        </row>
        <row r="251">
          <cell r="D251" t="str">
            <v>TR5.1.5.1.5</v>
          </cell>
          <cell r="J251">
            <v>90792.998492195213</v>
          </cell>
          <cell r="K251">
            <v>10140.324101511882</v>
          </cell>
        </row>
        <row r="252">
          <cell r="D252" t="str">
            <v>TR5.1.5.1.6</v>
          </cell>
          <cell r="J252">
            <v>103896.99667374387</v>
          </cell>
          <cell r="K252">
            <v>10140.324101511882</v>
          </cell>
        </row>
        <row r="253">
          <cell r="D253" t="str">
            <v>TR5.1.5.1.7</v>
          </cell>
          <cell r="J253">
            <v>100951.40368615113</v>
          </cell>
          <cell r="K253">
            <v>10140.324101511882</v>
          </cell>
        </row>
        <row r="254">
          <cell r="D254" t="str">
            <v>TR5.1.5.1.8</v>
          </cell>
          <cell r="J254">
            <v>118640.43525185369</v>
          </cell>
          <cell r="K254">
            <v>10140.324101511882</v>
          </cell>
        </row>
        <row r="255">
          <cell r="D255" t="str">
            <v>TR5.1.5.1.9</v>
          </cell>
          <cell r="J255">
            <v>231956.4970836768</v>
          </cell>
          <cell r="K255">
            <v>10140.324101511882</v>
          </cell>
        </row>
        <row r="256">
          <cell r="D256" t="str">
            <v>TR5.1.5.1.10</v>
          </cell>
          <cell r="J256">
            <v>90792.998492195213</v>
          </cell>
          <cell r="K256">
            <v>10140.324101511882</v>
          </cell>
        </row>
        <row r="257">
          <cell r="D257" t="str">
            <v>TR5.1.5.1.11</v>
          </cell>
          <cell r="J257">
            <v>103896.99667374387</v>
          </cell>
          <cell r="K257">
            <v>10140.324101511882</v>
          </cell>
        </row>
        <row r="258">
          <cell r="D258" t="str">
            <v>TR5.1.5.1.12</v>
          </cell>
          <cell r="J258">
            <v>231956.4970836768</v>
          </cell>
          <cell r="K258">
            <v>10140.324101511882</v>
          </cell>
        </row>
        <row r="259">
          <cell r="D259" t="str">
            <v>TR5.1.5.1.13</v>
          </cell>
          <cell r="J259">
            <v>222629.27204125616</v>
          </cell>
          <cell r="K259">
            <v>242383.1130088325</v>
          </cell>
        </row>
        <row r="260">
          <cell r="D260" t="str">
            <v>TR5.1.5.1.14</v>
          </cell>
          <cell r="J260">
            <v>145881.21015770242</v>
          </cell>
          <cell r="K260">
            <v>98401.920559210324</v>
          </cell>
        </row>
        <row r="261">
          <cell r="D261" t="str">
            <v>TR5.1.5.1.15</v>
          </cell>
          <cell r="J261">
            <v>181041.75003633436</v>
          </cell>
          <cell r="K261">
            <v>71790.931762315944</v>
          </cell>
        </row>
        <row r="262">
          <cell r="D262" t="str">
            <v>TR5.1.5.1.16</v>
          </cell>
          <cell r="J262">
            <v>32866.517703513986</v>
          </cell>
          <cell r="K262">
            <v>24607.737973600084</v>
          </cell>
        </row>
        <row r="263">
          <cell r="D263" t="str">
            <v>TR5.1.5.1.17</v>
          </cell>
          <cell r="J263">
            <v>22004.012701333926</v>
          </cell>
          <cell r="K263">
            <v>16400.320093201721</v>
          </cell>
        </row>
        <row r="264">
          <cell r="D264" t="str">
            <v>TR5.1.5.1.18</v>
          </cell>
          <cell r="J264">
            <v>34100.329630131469</v>
          </cell>
          <cell r="K264">
            <v>24607.737973600084</v>
          </cell>
        </row>
        <row r="265">
          <cell r="D265" t="str">
            <v>TR5.1.5.1.19</v>
          </cell>
          <cell r="J265">
            <v>108446.48829573736</v>
          </cell>
          <cell r="K265">
            <v>82001.600466008604</v>
          </cell>
        </row>
        <row r="266">
          <cell r="D266" t="str">
            <v>TR5.1.5.1.20</v>
          </cell>
          <cell r="J266">
            <v>205427.205757838</v>
          </cell>
          <cell r="K266">
            <v>24607.737973600084</v>
          </cell>
        </row>
        <row r="267">
          <cell r="D267" t="str">
            <v>TR5.1.5.1.21</v>
          </cell>
          <cell r="J267">
            <v>287780.52481849119</v>
          </cell>
          <cell r="K267">
            <v>24607.737973600084</v>
          </cell>
        </row>
        <row r="268">
          <cell r="D268" t="str">
            <v>TR5.1.5.1.22</v>
          </cell>
          <cell r="J268">
            <v>478924.14783280692</v>
          </cell>
          <cell r="K268">
            <v>24607.737973600084</v>
          </cell>
        </row>
        <row r="269">
          <cell r="D269" t="str">
            <v>TR5.1.5.1.23</v>
          </cell>
          <cell r="J269">
            <v>508960.06518440065</v>
          </cell>
          <cell r="K269">
            <v>24607.737973600084</v>
          </cell>
        </row>
        <row r="270">
          <cell r="D270" t="str">
            <v>TR5.1.5.1.24</v>
          </cell>
          <cell r="J270">
            <v>843310.58428316691</v>
          </cell>
          <cell r="K270">
            <v>24607.737973600084</v>
          </cell>
        </row>
        <row r="271">
          <cell r="D271" t="str">
            <v>TR5.1.5.1.25</v>
          </cell>
          <cell r="J271">
            <v>51956.502236454857</v>
          </cell>
          <cell r="K271">
            <v>88286.158748382208</v>
          </cell>
        </row>
        <row r="272">
          <cell r="D272" t="str">
            <v>TR5.1.5.1.26</v>
          </cell>
          <cell r="J272">
            <v>418504.04546070442</v>
          </cell>
          <cell r="K272">
            <v>82001.600466008604</v>
          </cell>
        </row>
        <row r="273">
          <cell r="D273" t="str">
            <v>TR5.1.5.1.27</v>
          </cell>
          <cell r="J273">
            <v>1674016.1818428177</v>
          </cell>
          <cell r="K273">
            <v>44376.504591196441</v>
          </cell>
        </row>
        <row r="274">
          <cell r="D274" t="str">
            <v>TR5.1.5.1.28</v>
          </cell>
          <cell r="J274">
            <v>256682.4812158987</v>
          </cell>
          <cell r="K274">
            <v>25030.21086184321</v>
          </cell>
        </row>
        <row r="275">
          <cell r="D275" t="str">
            <v>TR5.1.5.1.29</v>
          </cell>
          <cell r="J275">
            <v>92070.890001354972</v>
          </cell>
          <cell r="K275">
            <v>26336.620945393213</v>
          </cell>
        </row>
        <row r="276">
          <cell r="D276" t="str">
            <v>TR5.1.5.1.30</v>
          </cell>
          <cell r="J276">
            <v>48783.376043496115</v>
          </cell>
          <cell r="K276">
            <v>26843.234357953203</v>
          </cell>
        </row>
        <row r="277">
          <cell r="D277" t="str">
            <v>TR5.1.5.1.31</v>
          </cell>
          <cell r="J277">
            <v>21248.518004732283</v>
          </cell>
          <cell r="K277">
            <v>2633.6620945393215</v>
          </cell>
        </row>
        <row r="278">
          <cell r="D278" t="str">
            <v>TR5.1.5.1.32</v>
          </cell>
          <cell r="J278">
            <v>24069.545274134067</v>
          </cell>
          <cell r="K278">
            <v>2633.6620945393215</v>
          </cell>
        </row>
        <row r="281">
          <cell r="D281" t="str">
            <v>TR5.1.6.1</v>
          </cell>
        </row>
        <row r="282">
          <cell r="D282" t="str">
            <v>TR5.1.6.1.1</v>
          </cell>
          <cell r="J282">
            <v>10167110.146317953</v>
          </cell>
          <cell r="K282">
            <v>2216897.2916711858</v>
          </cell>
        </row>
        <row r="283">
          <cell r="D283" t="str">
            <v>TR5.1.6.1.2</v>
          </cell>
          <cell r="J283">
            <v>6884712.3300873116</v>
          </cell>
          <cell r="K283">
            <v>2216897.2916711858</v>
          </cell>
        </row>
        <row r="284">
          <cell r="D284" t="str">
            <v>TR5.1.6.1.3</v>
          </cell>
          <cell r="J284">
            <v>6891636.061015415</v>
          </cell>
          <cell r="K284">
            <v>2216897.2916711858</v>
          </cell>
        </row>
        <row r="285">
          <cell r="D285" t="str">
            <v>TR5.1.6.2</v>
          </cell>
          <cell r="J285">
            <v>17476704.45551813</v>
          </cell>
          <cell r="K285">
            <v>3713302.9635492363</v>
          </cell>
        </row>
        <row r="286">
          <cell r="D286" t="str">
            <v>TR5.1.6.3</v>
          </cell>
          <cell r="J286">
            <v>6830861.0626404146</v>
          </cell>
          <cell r="K286">
            <v>1330138.3750027113</v>
          </cell>
        </row>
        <row r="287">
          <cell r="D287" t="str">
            <v>TR5.1.6.4</v>
          </cell>
        </row>
        <row r="288">
          <cell r="D288" t="str">
            <v>TR5.1.6.4.1</v>
          </cell>
          <cell r="J288">
            <v>106866.38948300778</v>
          </cell>
          <cell r="K288">
            <v>24488.011725069482</v>
          </cell>
        </row>
        <row r="289">
          <cell r="D289" t="str">
            <v>TR5.1.6.4.2</v>
          </cell>
          <cell r="J289">
            <v>154177.0648566733</v>
          </cell>
          <cell r="K289">
            <v>24488.011725069482</v>
          </cell>
        </row>
        <row r="290">
          <cell r="D290" t="str">
            <v>TR5.1.6.4.3</v>
          </cell>
          <cell r="J290">
            <v>102453.92862904615</v>
          </cell>
          <cell r="K290">
            <v>24488.011725069482</v>
          </cell>
        </row>
        <row r="291">
          <cell r="D291" t="str">
            <v>TR5.1.6.4.4</v>
          </cell>
          <cell r="J291">
            <v>128056.86305628254</v>
          </cell>
          <cell r="K291">
            <v>24488.011725069482</v>
          </cell>
        </row>
        <row r="292">
          <cell r="D292" t="str">
            <v>TR5.1.6.4.5</v>
          </cell>
          <cell r="J292">
            <v>101798.00375250929</v>
          </cell>
          <cell r="K292">
            <v>29385.614070083382</v>
          </cell>
        </row>
        <row r="293">
          <cell r="D293" t="str">
            <v>TR5.1.6.5</v>
          </cell>
        </row>
        <row r="294">
          <cell r="D294" t="str">
            <v>TR5.1.6.5.1</v>
          </cell>
          <cell r="J294">
            <v>168850.26365863587</v>
          </cell>
          <cell r="K294">
            <v>39955.222008424564</v>
          </cell>
        </row>
        <row r="295">
          <cell r="D295" t="str">
            <v>TR5.1.6.5.2</v>
          </cell>
          <cell r="J295">
            <v>264668.27148142777</v>
          </cell>
          <cell r="K295">
            <v>43878.165871292018</v>
          </cell>
        </row>
        <row r="296">
          <cell r="D296" t="str">
            <v>TR5.1.6.5.3</v>
          </cell>
          <cell r="J296">
            <v>98966.219150964214</v>
          </cell>
          <cell r="K296">
            <v>43878.165871292018</v>
          </cell>
        </row>
        <row r="297">
          <cell r="D297" t="str">
            <v>TR5.1.6.5.4</v>
          </cell>
          <cell r="J297">
            <v>88984.132641331322</v>
          </cell>
          <cell r="K297">
            <v>39955.222008424564</v>
          </cell>
        </row>
        <row r="298">
          <cell r="D298" t="str">
            <v>TR5.1.6.5.5</v>
          </cell>
          <cell r="J298">
            <v>72417.626728294388</v>
          </cell>
          <cell r="K298">
            <v>39955.222008424564</v>
          </cell>
        </row>
        <row r="299">
          <cell r="D299" t="str">
            <v>TR5.1.6.5.6</v>
          </cell>
          <cell r="J299">
            <v>74246.138289813578</v>
          </cell>
          <cell r="K299">
            <v>43878.165871292018</v>
          </cell>
        </row>
        <row r="300">
          <cell r="D300" t="str">
            <v>TR5.1.6.5.7</v>
          </cell>
          <cell r="J300">
            <v>113131.27059089117</v>
          </cell>
          <cell r="K300">
            <v>43878.165871292018</v>
          </cell>
        </row>
        <row r="301">
          <cell r="D301" t="str">
            <v>TR5.1.6.6</v>
          </cell>
        </row>
        <row r="302">
          <cell r="D302" t="str">
            <v>TR5.1.6.6.1</v>
          </cell>
          <cell r="J302">
            <v>95323.136827342008</v>
          </cell>
          <cell r="K302">
            <v>60005.411350611845</v>
          </cell>
        </row>
        <row r="303">
          <cell r="D303" t="str">
            <v>TR5.1.6.6.2</v>
          </cell>
          <cell r="J303">
            <v>87611.750176882357</v>
          </cell>
          <cell r="K303">
            <v>60005.411350611845</v>
          </cell>
        </row>
        <row r="304">
          <cell r="D304" t="str">
            <v>TR5.1.6.6.3</v>
          </cell>
          <cell r="J304">
            <v>101789.50518941069</v>
          </cell>
          <cell r="K304">
            <v>64443.233733494046</v>
          </cell>
        </row>
        <row r="305">
          <cell r="D305" t="str">
            <v>TR5.1.6.6.4</v>
          </cell>
          <cell r="J305">
            <v>101892.10229316349</v>
          </cell>
          <cell r="K305">
            <v>64443.233733494046</v>
          </cell>
        </row>
        <row r="306">
          <cell r="D306" t="str">
            <v>TR5.1.6.7</v>
          </cell>
          <cell r="J306">
            <v>168677.21012147088</v>
          </cell>
          <cell r="K306">
            <v>77797.68499009237</v>
          </cell>
        </row>
        <row r="307">
          <cell r="D307" t="str">
            <v>TR5.1.6.7.1</v>
          </cell>
          <cell r="J307">
            <v>211151.36549701585</v>
          </cell>
          <cell r="K307">
            <v>76612.396073515367</v>
          </cell>
        </row>
        <row r="308">
          <cell r="D308" t="str">
            <v>TR5.1.6.7.2</v>
          </cell>
          <cell r="J308">
            <v>203825.74267733112</v>
          </cell>
          <cell r="K308">
            <v>90511.056200000006</v>
          </cell>
        </row>
        <row r="311">
          <cell r="D311" t="str">
            <v>TR5.1.7.0.1</v>
          </cell>
          <cell r="J311">
            <v>163208.89396365458</v>
          </cell>
          <cell r="K311">
            <v>66883.48290329751</v>
          </cell>
        </row>
        <row r="312">
          <cell r="D312" t="str">
            <v>TR5.1.7.0.2</v>
          </cell>
          <cell r="J312">
            <v>225517.33277454608</v>
          </cell>
          <cell r="K312">
            <v>33441.741451648755</v>
          </cell>
        </row>
        <row r="313">
          <cell r="D313" t="str">
            <v>TR5.1.7.0.3</v>
          </cell>
          <cell r="J313">
            <v>63968.781850449137</v>
          </cell>
          <cell r="K313">
            <v>33441.741451648755</v>
          </cell>
        </row>
        <row r="314">
          <cell r="D314" t="str">
            <v>TR5.1.7.0.4</v>
          </cell>
          <cell r="J314">
            <v>81810.561452535374</v>
          </cell>
          <cell r="K314">
            <v>83604.353629121892</v>
          </cell>
        </row>
        <row r="315">
          <cell r="D315" t="str">
            <v>TR5.1.7.0.5</v>
          </cell>
          <cell r="J315">
            <v>140574.7131189669</v>
          </cell>
          <cell r="K315">
            <v>83604.353629121892</v>
          </cell>
        </row>
        <row r="316">
          <cell r="D316" t="str">
            <v>TR5.1.7.0.6</v>
          </cell>
          <cell r="J316">
            <v>151471.75531111451</v>
          </cell>
          <cell r="K316">
            <v>33441.741451648755</v>
          </cell>
        </row>
        <row r="317">
          <cell r="D317" t="str">
            <v>TR5.1.7.0.7</v>
          </cell>
          <cell r="J317">
            <v>88722.144332402342</v>
          </cell>
          <cell r="K317">
            <v>83604.353629121892</v>
          </cell>
        </row>
        <row r="318">
          <cell r="D318" t="str">
            <v>TR5.1.7.0.8</v>
          </cell>
          <cell r="J318">
            <v>74881.788293063437</v>
          </cell>
          <cell r="K318">
            <v>35298.182704326406</v>
          </cell>
        </row>
        <row r="319">
          <cell r="D319" t="str">
            <v>TR5.1.7.0.9</v>
          </cell>
          <cell r="J319">
            <v>143872.39073949103</v>
          </cell>
          <cell r="K319">
            <v>2641.4629967924529</v>
          </cell>
        </row>
        <row r="320">
          <cell r="D320" t="str">
            <v>TR5.1.7.0.10</v>
          </cell>
          <cell r="J320">
            <v>35544.943594462493</v>
          </cell>
          <cell r="K320">
            <v>35298.182704326406</v>
          </cell>
        </row>
        <row r="321">
          <cell r="D321" t="str">
            <v>TR5.1.7.0.11</v>
          </cell>
          <cell r="J321">
            <v>15233.547254769641</v>
          </cell>
          <cell r="K321">
            <v>70596.365408652811</v>
          </cell>
        </row>
        <row r="322">
          <cell r="D322" t="str">
            <v>TR5.1.7.0.12</v>
          </cell>
          <cell r="J322">
            <v>356829.04455102782</v>
          </cell>
          <cell r="K322">
            <v>18041.602883428812</v>
          </cell>
        </row>
        <row r="323">
          <cell r="D323" t="str">
            <v>TR5.1.7.0.13</v>
          </cell>
          <cell r="J323">
            <v>88067.192370795921</v>
          </cell>
          <cell r="K323">
            <v>18041.602883428812</v>
          </cell>
        </row>
        <row r="324">
          <cell r="D324" t="str">
            <v>TR5.1.7.1</v>
          </cell>
        </row>
        <row r="325">
          <cell r="D325" t="str">
            <v>TR5.1.7.1.1</v>
          </cell>
          <cell r="J325">
            <v>151411.36881202814</v>
          </cell>
          <cell r="K325">
            <v>30847.021666250414</v>
          </cell>
        </row>
        <row r="326">
          <cell r="D326" t="str">
            <v>TR5.1.7.1.2</v>
          </cell>
          <cell r="J326">
            <v>39003.633362314969</v>
          </cell>
          <cell r="K326">
            <v>26612.3022224536</v>
          </cell>
        </row>
        <row r="327">
          <cell r="D327" t="str">
            <v>TR5.1.7.2</v>
          </cell>
        </row>
        <row r="329">
          <cell r="D329" t="str">
            <v>TR5.1.7.2.1</v>
          </cell>
          <cell r="J329">
            <v>82263.014623700205</v>
          </cell>
          <cell r="K329">
            <v>33265.377778066999</v>
          </cell>
        </row>
        <row r="330">
          <cell r="D330" t="str">
            <v>TR5.1.7.3</v>
          </cell>
        </row>
        <row r="331">
          <cell r="D331" t="str">
            <v>TR5.1.7.3.1</v>
          </cell>
          <cell r="J331">
            <v>246601.18376524531</v>
          </cell>
          <cell r="K331">
            <v>35576.131721024751</v>
          </cell>
        </row>
        <row r="332">
          <cell r="D332" t="str">
            <v>TR5.1.7.3.2</v>
          </cell>
          <cell r="J332">
            <v>120959.75231004664</v>
          </cell>
          <cell r="K332">
            <v>35576.131721024751</v>
          </cell>
        </row>
        <row r="333">
          <cell r="D333" t="str">
            <v>TR5.1.7.3.3</v>
          </cell>
          <cell r="J333">
            <v>179607.83748726253</v>
          </cell>
          <cell r="K333">
            <v>35576.131721024751</v>
          </cell>
        </row>
        <row r="334">
          <cell r="D334" t="str">
            <v>TR5.1.7.3.4</v>
          </cell>
          <cell r="J334">
            <v>128898.02255647055</v>
          </cell>
          <cell r="K334">
            <v>65120.401023907369</v>
          </cell>
        </row>
        <row r="335">
          <cell r="D335" t="str">
            <v>TR5.1.7.3.5</v>
          </cell>
          <cell r="J335">
            <v>143082.17370727443</v>
          </cell>
          <cell r="K335">
            <v>65120.401023907369</v>
          </cell>
        </row>
        <row r="336">
          <cell r="D336" t="str">
            <v>TR5.1.7.3.6</v>
          </cell>
          <cell r="J336">
            <v>98836.246598534664</v>
          </cell>
          <cell r="K336">
            <v>44368.765267716037</v>
          </cell>
        </row>
        <row r="337">
          <cell r="D337" t="str">
            <v>TR5.1.7.3.7</v>
          </cell>
          <cell r="J337">
            <v>184624.4018935645</v>
          </cell>
          <cell r="K337">
            <v>44368.765267716037</v>
          </cell>
        </row>
        <row r="338">
          <cell r="D338" t="str">
            <v>TR5.1.7.3.8</v>
          </cell>
          <cell r="J338">
            <v>1463529.1134636775</v>
          </cell>
          <cell r="K338">
            <v>167394.99962511371</v>
          </cell>
        </row>
        <row r="339">
          <cell r="D339" t="str">
            <v>TR5.1.7.3.9</v>
          </cell>
          <cell r="J339">
            <v>68829.634748063152</v>
          </cell>
          <cell r="K339">
            <v>13636.796996859295</v>
          </cell>
        </row>
        <row r="340">
          <cell r="D340" t="str">
            <v>TR5.1.7.3.10</v>
          </cell>
          <cell r="J340">
            <v>33497.859477659687</v>
          </cell>
          <cell r="K340">
            <v>13636.796996859295</v>
          </cell>
        </row>
        <row r="341">
          <cell r="D341" t="str">
            <v>TR5.1.7.3.11</v>
          </cell>
          <cell r="J341">
            <v>51918.309867269119</v>
          </cell>
          <cell r="K341">
            <v>24783.88546753057</v>
          </cell>
        </row>
        <row r="342">
          <cell r="D342" t="str">
            <v>TR5.1.7.3.12</v>
          </cell>
          <cell r="J342">
            <v>43666.071504999236</v>
          </cell>
          <cell r="K342">
            <v>24783.88546753057</v>
          </cell>
        </row>
        <row r="343">
          <cell r="D343" t="str">
            <v>TR5.1.7.3.13</v>
          </cell>
          <cell r="J343">
            <v>16133.531480705891</v>
          </cell>
          <cell r="K343">
            <v>14465.095695457037</v>
          </cell>
        </row>
        <row r="344">
          <cell r="D344" t="str">
            <v>TR5.1.7.3.14</v>
          </cell>
          <cell r="J344">
            <v>22967.502014883459</v>
          </cell>
          <cell r="K344">
            <v>14323.548342303126</v>
          </cell>
        </row>
        <row r="345">
          <cell r="D345" t="str">
            <v>TR5.1.7.3.15</v>
          </cell>
          <cell r="J345">
            <v>168885.43199595832</v>
          </cell>
          <cell r="K345">
            <v>14323.548342303126</v>
          </cell>
        </row>
        <row r="346">
          <cell r="D346" t="str">
            <v>TR5.1.7.3.16</v>
          </cell>
          <cell r="J346">
            <v>168885.43199595832</v>
          </cell>
          <cell r="K346">
            <v>14465.095695457037</v>
          </cell>
        </row>
        <row r="347">
          <cell r="D347" t="str">
            <v>TR5.1.7.3.17</v>
          </cell>
          <cell r="J347">
            <v>46573.145135186787</v>
          </cell>
          <cell r="K347">
            <v>11186.120504977443</v>
          </cell>
        </row>
        <row r="348">
          <cell r="D348" t="str">
            <v>TR5.1.7.3.18</v>
          </cell>
          <cell r="J348">
            <v>25525.646743136596</v>
          </cell>
          <cell r="K348">
            <v>11899.872808740483</v>
          </cell>
        </row>
        <row r="349">
          <cell r="D349" t="str">
            <v>TR5.1.7.3.19</v>
          </cell>
          <cell r="J349">
            <v>134843.05279270242</v>
          </cell>
          <cell r="K349">
            <v>6433.6317621098642</v>
          </cell>
        </row>
        <row r="350">
          <cell r="D350" t="str">
            <v>TR5.1.7.3.20</v>
          </cell>
          <cell r="J350">
            <v>50155.012822394681</v>
          </cell>
          <cell r="K350">
            <v>3969.4793516059199</v>
          </cell>
        </row>
        <row r="351">
          <cell r="D351" t="str">
            <v>TR5.1.7.3.21</v>
          </cell>
          <cell r="J351">
            <v>90118.96987235939</v>
          </cell>
          <cell r="K351">
            <v>13636.796996859295</v>
          </cell>
        </row>
        <row r="352">
          <cell r="D352" t="str">
            <v>TR5.1.7.3.22</v>
          </cell>
          <cell r="J352">
            <v>244046.63507175312</v>
          </cell>
          <cell r="K352">
            <v>13636.796996859295</v>
          </cell>
        </row>
        <row r="353">
          <cell r="D353" t="str">
            <v>TR5.1.7.3.23</v>
          </cell>
          <cell r="J353">
            <v>134780.17644978958</v>
          </cell>
          <cell r="K353">
            <v>9419.8382644170506</v>
          </cell>
        </row>
        <row r="354">
          <cell r="D354" t="str">
            <v>TR5.1.7.3.24</v>
          </cell>
          <cell r="J354">
            <v>124215.51612671894</v>
          </cell>
          <cell r="K354">
            <v>9419.8382644170506</v>
          </cell>
        </row>
        <row r="355">
          <cell r="D355" t="str">
            <v>TR5.1.7.3.25</v>
          </cell>
          <cell r="J355">
            <v>244408.11716601235</v>
          </cell>
          <cell r="K355">
            <v>11688.683140165111</v>
          </cell>
        </row>
        <row r="356">
          <cell r="D356" t="str">
            <v>TR5.1.7.3.26</v>
          </cell>
          <cell r="J356">
            <v>201747.37098679127</v>
          </cell>
          <cell r="K356">
            <v>38962.277133883705</v>
          </cell>
        </row>
        <row r="357">
          <cell r="D357" t="str">
            <v>TR5.1.7.3.27</v>
          </cell>
          <cell r="J357">
            <v>108078.94874292389</v>
          </cell>
          <cell r="K357">
            <v>38962.277133883705</v>
          </cell>
        </row>
        <row r="358">
          <cell r="D358" t="str">
            <v>TR5.1.7.3.28</v>
          </cell>
          <cell r="J358">
            <v>16988.164215738223</v>
          </cell>
          <cell r="K358">
            <v>36412.426592998891</v>
          </cell>
        </row>
        <row r="359">
          <cell r="D359" t="str">
            <v>TR5.1.7.3.29</v>
          </cell>
          <cell r="J359">
            <v>232390.64639937959</v>
          </cell>
          <cell r="K359">
            <v>12629.122018400169</v>
          </cell>
        </row>
        <row r="361">
          <cell r="D361" t="str">
            <v>TR5.1.8.1</v>
          </cell>
        </row>
        <row r="362">
          <cell r="D362" t="str">
            <v>TR5.1.8.1.1</v>
          </cell>
          <cell r="J362">
            <v>32850814.284610927</v>
          </cell>
          <cell r="K362">
            <v>1218771.5170965996</v>
          </cell>
        </row>
        <row r="364">
          <cell r="D364" t="str">
            <v>TR5.1.8.1.2</v>
          </cell>
          <cell r="J364">
            <v>9823877.5342028253</v>
          </cell>
          <cell r="K364">
            <v>1218771.5170965996</v>
          </cell>
        </row>
        <row r="366">
          <cell r="D366" t="str">
            <v>TR5.1.8.1.3</v>
          </cell>
          <cell r="J366">
            <v>12317896.964590093</v>
          </cell>
          <cell r="K366">
            <v>1044661.3003685139</v>
          </cell>
        </row>
        <row r="368">
          <cell r="D368" t="str">
            <v>TR5.1.8.1.4</v>
          </cell>
          <cell r="J368">
            <v>7130103.9838964809</v>
          </cell>
          <cell r="K368">
            <v>1044661.3003685139</v>
          </cell>
        </row>
        <row r="370">
          <cell r="D370" t="str">
            <v>TR5.1.8.1.5</v>
          </cell>
          <cell r="J370">
            <v>11103317.778885499</v>
          </cell>
          <cell r="K370">
            <v>1044661.3003685139</v>
          </cell>
        </row>
        <row r="372">
          <cell r="D372" t="str">
            <v>TR5.1.8.1.6</v>
          </cell>
          <cell r="J372">
            <v>14945726.181446893</v>
          </cell>
          <cell r="K372">
            <v>1044661.3003685139</v>
          </cell>
        </row>
        <row r="374">
          <cell r="D374" t="str">
            <v>TR5.1.8.2</v>
          </cell>
        </row>
        <row r="375">
          <cell r="D375" t="str">
            <v>TR5.1.8.2.1</v>
          </cell>
          <cell r="J375">
            <v>949058.66000907077</v>
          </cell>
          <cell r="K375">
            <v>548933.41271034372</v>
          </cell>
        </row>
        <row r="377">
          <cell r="D377" t="str">
            <v>TR5.1.8.2.2</v>
          </cell>
          <cell r="J377">
            <v>638912.35518622643</v>
          </cell>
          <cell r="K377">
            <v>548933.41271034372</v>
          </cell>
        </row>
        <row r="379">
          <cell r="D379" t="str">
            <v>TR5.1.8.2.3</v>
          </cell>
          <cell r="J379">
            <v>408318.03200096794</v>
          </cell>
          <cell r="K379">
            <v>548933.41271034372</v>
          </cell>
        </row>
        <row r="381">
          <cell r="D381" t="str">
            <v>TR5.1.8.2.4</v>
          </cell>
          <cell r="J381">
            <v>503964.82051867188</v>
          </cell>
          <cell r="K381">
            <v>548933.41271034372</v>
          </cell>
        </row>
        <row r="383">
          <cell r="D383" t="str">
            <v>TR5.1.8.3</v>
          </cell>
          <cell r="J383">
            <v>408318.03200096794</v>
          </cell>
          <cell r="K383">
            <v>192199.27278659531</v>
          </cell>
        </row>
        <row r="385">
          <cell r="D385" t="str">
            <v>TR5.1.8.4</v>
          </cell>
          <cell r="J385">
            <v>319919.6312496544</v>
          </cell>
          <cell r="K385">
            <v>192199.27278659531</v>
          </cell>
        </row>
        <row r="387">
          <cell r="D387" t="str">
            <v>TR5.1.8.5</v>
          </cell>
        </row>
        <row r="388">
          <cell r="D388" t="str">
            <v>TR5.1.8.5.1</v>
          </cell>
          <cell r="J388">
            <v>393856.67016257974</v>
          </cell>
          <cell r="K388">
            <v>439146.73016827501</v>
          </cell>
        </row>
        <row r="390">
          <cell r="D390" t="str">
            <v>TR5.1.8.5.2</v>
          </cell>
          <cell r="J390">
            <v>255500.07625142473</v>
          </cell>
          <cell r="K390">
            <v>439146.73016827501</v>
          </cell>
        </row>
        <row r="392">
          <cell r="D392" t="str">
            <v>TR5.1.8.6</v>
          </cell>
          <cell r="J392">
            <v>1039066.2406910354</v>
          </cell>
          <cell r="K392">
            <v>548933.41271034372</v>
          </cell>
        </row>
        <row r="394">
          <cell r="D394" t="str">
            <v>TR5.1.8.7</v>
          </cell>
          <cell r="J394">
            <v>519327.91522594891</v>
          </cell>
          <cell r="K394">
            <v>384253.38889724063</v>
          </cell>
        </row>
        <row r="396">
          <cell r="D396" t="str">
            <v>TR5.1.8.8</v>
          </cell>
          <cell r="J396">
            <v>705690.5470229974</v>
          </cell>
          <cell r="K396">
            <v>439146.73016827501</v>
          </cell>
        </row>
        <row r="398">
          <cell r="D398" t="str">
            <v>TR5.1.8.9</v>
          </cell>
          <cell r="J398">
            <v>528893.87665311736</v>
          </cell>
          <cell r="K398">
            <v>439146.73016827501</v>
          </cell>
        </row>
        <row r="400">
          <cell r="D400" t="str">
            <v>TR5.1.8.10</v>
          </cell>
          <cell r="J400">
            <v>959971.08356410044</v>
          </cell>
          <cell r="K400">
            <v>350920.93940403848</v>
          </cell>
        </row>
        <row r="402">
          <cell r="D402" t="str">
            <v>TR5.1.8.11</v>
          </cell>
          <cell r="J402">
            <v>539850.21994569607</v>
          </cell>
          <cell r="K402">
            <v>384253.38889724063</v>
          </cell>
        </row>
        <row r="403">
          <cell r="D403" t="str">
            <v>TR5.1.8.12</v>
          </cell>
          <cell r="J403">
            <v>516316.97121273802</v>
          </cell>
          <cell r="K403">
            <v>384253.38889724063</v>
          </cell>
        </row>
        <row r="404">
          <cell r="D404" t="str">
            <v>TR5.1.8.13</v>
          </cell>
          <cell r="J404">
            <v>18779113.527912728</v>
          </cell>
          <cell r="K404">
            <v>0</v>
          </cell>
        </row>
        <row r="408">
          <cell r="D408" t="str">
            <v>TR5.1.9.1.1</v>
          </cell>
          <cell r="J408">
            <v>29625.1414219705</v>
          </cell>
          <cell r="K408">
            <v>24260.422926793341</v>
          </cell>
        </row>
        <row r="409">
          <cell r="D409" t="str">
            <v>TR5.1.9.1.2</v>
          </cell>
        </row>
        <row r="410">
          <cell r="D410" t="str">
            <v>TR5.1.9.1.2.1</v>
          </cell>
          <cell r="J410">
            <v>31459.891184336262</v>
          </cell>
          <cell r="K410">
            <v>49898.066667100487</v>
          </cell>
        </row>
        <row r="411">
          <cell r="D411" t="str">
            <v>TR5.1.9.1.2.2</v>
          </cell>
          <cell r="J411">
            <v>24447.172389522104</v>
          </cell>
          <cell r="K411">
            <v>49898.066667100487</v>
          </cell>
        </row>
        <row r="412">
          <cell r="D412" t="str">
            <v>TR5.1.9.1.2.3</v>
          </cell>
          <cell r="J412">
            <v>21644.499794660733</v>
          </cell>
          <cell r="K412">
            <v>49898.066667100487</v>
          </cell>
        </row>
        <row r="413">
          <cell r="D413" t="str">
            <v>TR5.1.9.1.2.4</v>
          </cell>
          <cell r="J413">
            <v>19540.339167207305</v>
          </cell>
          <cell r="K413">
            <v>49898.066667100487</v>
          </cell>
        </row>
        <row r="414">
          <cell r="D414" t="str">
            <v>TR5.1.9.1.2.5</v>
          </cell>
          <cell r="J414">
            <v>18607.839913966101</v>
          </cell>
          <cell r="K414">
            <v>49898.066667100487</v>
          </cell>
        </row>
        <row r="415">
          <cell r="D415" t="str">
            <v>TR5.1.9.1.2.6</v>
          </cell>
          <cell r="J415">
            <v>17751.611477623399</v>
          </cell>
          <cell r="K415">
            <v>49898.066667100487</v>
          </cell>
        </row>
        <row r="416">
          <cell r="D416" t="str">
            <v>TR5.1.9.1.2.7</v>
          </cell>
          <cell r="J416">
            <v>17363.35761294722</v>
          </cell>
          <cell r="K416">
            <v>49898.066667100487</v>
          </cell>
        </row>
        <row r="417">
          <cell r="D417" t="str">
            <v>TR5.1.9.1.2.8</v>
          </cell>
          <cell r="J417">
            <v>16975.103748271038</v>
          </cell>
          <cell r="K417">
            <v>49898.066667100487</v>
          </cell>
        </row>
        <row r="418">
          <cell r="D418" t="str">
            <v>TR5.1.9.1.2.9</v>
          </cell>
          <cell r="J418">
            <v>56801.183605433238</v>
          </cell>
          <cell r="K418">
            <v>33441.741451648748</v>
          </cell>
        </row>
        <row r="419">
          <cell r="D419" t="str">
            <v>TR5.1.9.1.3</v>
          </cell>
        </row>
        <row r="420">
          <cell r="D420" t="str">
            <v>TR5.1.9.1.3.1</v>
          </cell>
          <cell r="J420">
            <v>32726.797770952147</v>
          </cell>
          <cell r="K420">
            <v>66821.068908033994</v>
          </cell>
        </row>
        <row r="421">
          <cell r="D421" t="str">
            <v>TR5.1.9.1.3.2</v>
          </cell>
          <cell r="J421">
            <v>28989.900977803656</v>
          </cell>
          <cell r="K421">
            <v>66821.068908033994</v>
          </cell>
        </row>
        <row r="422">
          <cell r="D422" t="str">
            <v>TR5.1.9.1.3.3</v>
          </cell>
          <cell r="J422">
            <v>26053.785556276402</v>
          </cell>
          <cell r="K422">
            <v>66821.068908033994</v>
          </cell>
        </row>
        <row r="423">
          <cell r="D423" t="str">
            <v>TR5.1.9.1.3.4</v>
          </cell>
          <cell r="J423">
            <v>24941.021136877476</v>
          </cell>
          <cell r="K423">
            <v>66821.068908033994</v>
          </cell>
        </row>
        <row r="424">
          <cell r="D424" t="str">
            <v>TR5.1.9.1.4</v>
          </cell>
        </row>
        <row r="425">
          <cell r="D425" t="str">
            <v>TR5.1.9.1.4.1</v>
          </cell>
          <cell r="J425">
            <v>99949.926163895172</v>
          </cell>
          <cell r="K425">
            <v>74157.24824756445</v>
          </cell>
        </row>
        <row r="426">
          <cell r="D426" t="str">
            <v>TR5.1.9.1.4.2</v>
          </cell>
          <cell r="J426">
            <v>102739.9531336332</v>
          </cell>
          <cell r="K426">
            <v>74157.24824756445</v>
          </cell>
        </row>
        <row r="427">
          <cell r="D427" t="str">
            <v>TR5.1.9.1.4.3</v>
          </cell>
          <cell r="J427">
            <v>9369.8411036060097</v>
          </cell>
          <cell r="K427">
            <v>42286.179219781407</v>
          </cell>
        </row>
        <row r="428">
          <cell r="D428" t="str">
            <v>TR5.1.9.1.4.4</v>
          </cell>
          <cell r="J428">
            <v>5050.2255859012321</v>
          </cell>
          <cell r="K428">
            <v>25088.683386660385</v>
          </cell>
        </row>
        <row r="429">
          <cell r="D429" t="str">
            <v>TR5.1.9.1.4.5</v>
          </cell>
          <cell r="J429">
            <v>2599.8587314806859</v>
          </cell>
          <cell r="K429">
            <v>11782.532275433587</v>
          </cell>
        </row>
        <row r="430">
          <cell r="D430" t="str">
            <v>TR5.1.9.1.4.6</v>
          </cell>
          <cell r="J430">
            <v>15002.385280708531</v>
          </cell>
          <cell r="K430">
            <v>49898.066667100487</v>
          </cell>
        </row>
        <row r="431">
          <cell r="D431" t="str">
            <v>TR5.1.9.1.4.7</v>
          </cell>
          <cell r="J431">
            <v>5280.9630483201427</v>
          </cell>
          <cell r="K431">
            <v>33265.377778066999</v>
          </cell>
        </row>
        <row r="432">
          <cell r="D432" t="str">
            <v>TR5.1.9.1.4.8</v>
          </cell>
          <cell r="J432">
            <v>18039.282076347292</v>
          </cell>
          <cell r="K432">
            <v>33265.377778066999</v>
          </cell>
        </row>
        <row r="433">
          <cell r="D433" t="str">
            <v>TR5.1.9.1.5</v>
          </cell>
        </row>
        <row r="434">
          <cell r="D434" t="str">
            <v>TR5.1.9.1.5.1</v>
          </cell>
          <cell r="J434">
            <v>113257.5157612695</v>
          </cell>
          <cell r="K434">
            <v>70991.848897657779</v>
          </cell>
        </row>
        <row r="435">
          <cell r="D435" t="str">
            <v>TR5.1.9.1.5.2</v>
          </cell>
          <cell r="J435">
            <v>131805.24672449857</v>
          </cell>
          <cell r="K435">
            <v>70991.848897657779</v>
          </cell>
        </row>
        <row r="436">
          <cell r="D436" t="str">
            <v>TR5.1.9.1.5.3</v>
          </cell>
          <cell r="J436">
            <v>135618.8240824391</v>
          </cell>
          <cell r="K436">
            <v>70991.848897657779</v>
          </cell>
        </row>
        <row r="437">
          <cell r="D437" t="str">
            <v>TR5.1.9.1.5.4</v>
          </cell>
          <cell r="J437">
            <v>147231.31336439785</v>
          </cell>
          <cell r="K437">
            <v>70991.848897657779</v>
          </cell>
        </row>
        <row r="438">
          <cell r="D438" t="str">
            <v>TR5.1.9.1.5.5</v>
          </cell>
          <cell r="J438">
            <v>180718.22322945597</v>
          </cell>
          <cell r="K438">
            <v>70991.848897657779</v>
          </cell>
        </row>
        <row r="439">
          <cell r="D439" t="str">
            <v>TR5.1.9.1.5.6</v>
          </cell>
          <cell r="J439">
            <v>215827.01403797098</v>
          </cell>
          <cell r="K439">
            <v>70991.848897657779</v>
          </cell>
        </row>
        <row r="440">
          <cell r="D440" t="str">
            <v>TR5.1.9.1.5.7</v>
          </cell>
          <cell r="J440">
            <v>159907.56564382627</v>
          </cell>
          <cell r="K440">
            <v>70991.848897657779</v>
          </cell>
        </row>
        <row r="441">
          <cell r="D441" t="str">
            <v>TR5.1.9.1.5.8</v>
          </cell>
          <cell r="J441">
            <v>183159.84918521554</v>
          </cell>
          <cell r="K441">
            <v>70991.848897657779</v>
          </cell>
        </row>
        <row r="442">
          <cell r="D442" t="str">
            <v>TR5.1.9.1.5.9</v>
          </cell>
          <cell r="J442">
            <v>207324.64919089311</v>
          </cell>
          <cell r="K442">
            <v>70991.848897657779</v>
          </cell>
        </row>
        <row r="443">
          <cell r="D443" t="str">
            <v>TR5.1.9.1.6</v>
          </cell>
        </row>
        <row r="444">
          <cell r="D444" t="str">
            <v>TR5.1.9.1.6.1</v>
          </cell>
          <cell r="J444">
            <v>562008.46073363198</v>
          </cell>
          <cell r="K444">
            <v>107140.97838826166</v>
          </cell>
        </row>
        <row r="445">
          <cell r="D445" t="str">
            <v>TR5.1.9.1.6.2</v>
          </cell>
          <cell r="J445">
            <v>1214289.7941362923</v>
          </cell>
          <cell r="K445">
            <v>107140.97838826166</v>
          </cell>
        </row>
        <row r="446">
          <cell r="D446" t="str">
            <v>TR5.1.9.1.6.3</v>
          </cell>
          <cell r="J446">
            <v>236393.66872816012</v>
          </cell>
          <cell r="K446">
            <v>107140.97838826166</v>
          </cell>
        </row>
        <row r="447">
          <cell r="D447" t="str">
            <v>TR5.1.9.1.6.4</v>
          </cell>
          <cell r="J447">
            <v>389489.51042672794</v>
          </cell>
          <cell r="K447">
            <v>107140.97838826166</v>
          </cell>
        </row>
        <row r="448">
          <cell r="D448" t="str">
            <v>TR5.1.9.1.7</v>
          </cell>
        </row>
        <row r="449">
          <cell r="D449" t="str">
            <v>TR5.1.9.1.7.1</v>
          </cell>
          <cell r="J449">
            <v>162456.2201095109</v>
          </cell>
          <cell r="K449">
            <v>87396.259006359061</v>
          </cell>
        </row>
        <row r="450">
          <cell r="D450" t="str">
            <v>TR5.1.9.1.7.2</v>
          </cell>
          <cell r="J450">
            <v>176971.62696192469</v>
          </cell>
          <cell r="K450">
            <v>87396.259006359061</v>
          </cell>
        </row>
        <row r="451">
          <cell r="D451" t="str">
            <v>TR5.1.9.1.7.3</v>
          </cell>
          <cell r="J451">
            <v>175587.04801368239</v>
          </cell>
          <cell r="K451">
            <v>87396.259006359061</v>
          </cell>
        </row>
        <row r="452">
          <cell r="D452" t="str">
            <v>TR5.1.9.1.7.4</v>
          </cell>
          <cell r="J452">
            <v>200344.73028405287</v>
          </cell>
          <cell r="K452">
            <v>87396.259006359061</v>
          </cell>
        </row>
        <row r="453">
          <cell r="D453" t="str">
            <v>TR5.1.9.1.7.5</v>
          </cell>
          <cell r="J453">
            <v>128049.05361511368</v>
          </cell>
          <cell r="K453">
            <v>87396.259006359061</v>
          </cell>
        </row>
        <row r="454">
          <cell r="D454" t="str">
            <v>TR5.1.9.1.8</v>
          </cell>
        </row>
        <row r="455">
          <cell r="D455" t="str">
            <v>TR5.1.9.1.8.1</v>
          </cell>
          <cell r="J455">
            <v>169823.80632994813</v>
          </cell>
          <cell r="K455">
            <v>87220.880322342549</v>
          </cell>
        </row>
        <row r="456">
          <cell r="D456" t="str">
            <v>TR5.1.9.1.8.2</v>
          </cell>
          <cell r="J456">
            <v>130327.02338892622</v>
          </cell>
          <cell r="K456">
            <v>87220.880322342549</v>
          </cell>
        </row>
        <row r="457">
          <cell r="D457" t="str">
            <v>TR5.1.9.1.8.3</v>
          </cell>
          <cell r="J457">
            <v>96371.761138926217</v>
          </cell>
          <cell r="K457">
            <v>66132.823924066673</v>
          </cell>
        </row>
        <row r="458">
          <cell r="D458" t="str">
            <v>TR5.1.9.1.8.4</v>
          </cell>
          <cell r="J458">
            <v>96371.761138926217</v>
          </cell>
          <cell r="K458">
            <v>66132.823924066673</v>
          </cell>
        </row>
        <row r="459">
          <cell r="D459" t="str">
            <v>TR5.1.9.1.8.5</v>
          </cell>
          <cell r="J459">
            <v>175880.22994992312</v>
          </cell>
          <cell r="K459">
            <v>87220.880322342549</v>
          </cell>
        </row>
        <row r="460">
          <cell r="D460" t="str">
            <v>TR5.1.9.1.8.6</v>
          </cell>
          <cell r="J460">
            <v>386317.15294085344</v>
          </cell>
          <cell r="K460">
            <v>102393.82847653226</v>
          </cell>
        </row>
        <row r="461">
          <cell r="D461" t="str">
            <v>TR5.1.9.1.9</v>
          </cell>
          <cell r="J461">
            <v>170039.53794282427</v>
          </cell>
          <cell r="K461">
            <v>89734.212729991312</v>
          </cell>
        </row>
        <row r="462">
          <cell r="D462" t="str">
            <v>TR5.1.9.1.10</v>
          </cell>
          <cell r="J462">
            <v>89649.444930920523</v>
          </cell>
          <cell r="K462">
            <v>68646.156331715451</v>
          </cell>
        </row>
        <row r="463">
          <cell r="D463" t="str">
            <v>TR5.1.9.1.11</v>
          </cell>
          <cell r="J463">
            <v>194931.45426527871</v>
          </cell>
          <cell r="K463">
            <v>16769.921416229547</v>
          </cell>
        </row>
        <row r="464">
          <cell r="D464" t="str">
            <v>TR5.1.9.1.12</v>
          </cell>
          <cell r="J464">
            <v>16952.203868128268</v>
          </cell>
          <cell r="K464">
            <v>40867.638653417998</v>
          </cell>
        </row>
        <row r="465">
          <cell r="D465" t="str">
            <v>TR5.1.9.1.13</v>
          </cell>
          <cell r="J465">
            <v>66384.413703562808</v>
          </cell>
          <cell r="K465">
            <v>31102.214909091628</v>
          </cell>
        </row>
        <row r="466">
          <cell r="D466" t="str">
            <v>TR5.1.9.1.14</v>
          </cell>
          <cell r="J466">
            <v>655093.92712350236</v>
          </cell>
          <cell r="K466">
            <v>765418.34334482765</v>
          </cell>
        </row>
        <row r="467">
          <cell r="D467" t="str">
            <v>TR5.1.9.1.15</v>
          </cell>
          <cell r="J467">
            <v>910040.39155823074</v>
          </cell>
          <cell r="K467">
            <v>765418.34334482765</v>
          </cell>
        </row>
        <row r="468">
          <cell r="D468" t="str">
            <v>TR5.1.9.1.16</v>
          </cell>
          <cell r="J468">
            <v>347203.3562340659</v>
          </cell>
          <cell r="K468">
            <v>35471.119972775166</v>
          </cell>
        </row>
        <row r="469">
          <cell r="D469" t="str">
            <v>TR5.1.9.1.17</v>
          </cell>
          <cell r="J469">
            <v>365736.20338144974</v>
          </cell>
          <cell r="K469">
            <v>35471.119972775166</v>
          </cell>
        </row>
        <row r="470">
          <cell r="D470" t="str">
            <v>TR5.1.9.1.18</v>
          </cell>
          <cell r="J470">
            <v>272290.7600930038</v>
          </cell>
          <cell r="K470">
            <v>35471.119972775166</v>
          </cell>
        </row>
        <row r="471">
          <cell r="D471" t="str">
            <v>TR5.1.9.1.19</v>
          </cell>
          <cell r="J471">
            <v>5280.9630483201427</v>
          </cell>
          <cell r="K471">
            <v>32619.829198247855</v>
          </cell>
        </row>
        <row r="472">
          <cell r="D472" t="str">
            <v>TR5.1.9.1.20</v>
          </cell>
          <cell r="J472">
            <v>365803.53603231942</v>
          </cell>
          <cell r="K472">
            <v>0</v>
          </cell>
        </row>
        <row r="473">
          <cell r="D473" t="str">
            <v>TR5.1.9.1.21</v>
          </cell>
          <cell r="J473">
            <v>365803.53603231942</v>
          </cell>
          <cell r="K473">
            <v>0</v>
          </cell>
        </row>
        <row r="477">
          <cell r="D477" t="str">
            <v>TR5.1.9.2.1.1</v>
          </cell>
          <cell r="J477">
            <v>309354.13727994647</v>
          </cell>
          <cell r="K477">
            <v>90775.331892486589</v>
          </cell>
        </row>
        <row r="479">
          <cell r="D479" t="str">
            <v>TR5.1.9.2.1.2</v>
          </cell>
          <cell r="J479">
            <v>266065.13769062504</v>
          </cell>
          <cell r="K479">
            <v>24244.576336352591</v>
          </cell>
        </row>
        <row r="481">
          <cell r="D481" t="str">
            <v>TR5.1.9.2.1.3</v>
          </cell>
          <cell r="J481">
            <v>195732.13230667121</v>
          </cell>
          <cell r="K481">
            <v>80260.310926167498</v>
          </cell>
        </row>
        <row r="482">
          <cell r="D482" t="str">
            <v>TR5.1.9.2.1.4</v>
          </cell>
          <cell r="J482">
            <v>405588.67581436207</v>
          </cell>
          <cell r="K482">
            <v>80260.310926167498</v>
          </cell>
        </row>
        <row r="483">
          <cell r="D483" t="str">
            <v>TR5.1.9.2.1.5</v>
          </cell>
          <cell r="J483">
            <v>441643.57822821254</v>
          </cell>
          <cell r="K483">
            <v>80260.310926167498</v>
          </cell>
        </row>
        <row r="484">
          <cell r="D484" t="str">
            <v>TR5.1.9.2.1.6</v>
          </cell>
          <cell r="J484">
            <v>251877.85373616149</v>
          </cell>
          <cell r="K484">
            <v>49898.066667100502</v>
          </cell>
        </row>
        <row r="485">
          <cell r="D485" t="str">
            <v>TR5.1.9.2.1.7</v>
          </cell>
          <cell r="J485">
            <v>234402.55455768725</v>
          </cell>
          <cell r="K485">
            <v>49898.066667100502</v>
          </cell>
        </row>
        <row r="486">
          <cell r="D486" t="str">
            <v>TR5.1.9.2.1.8</v>
          </cell>
          <cell r="J486">
            <v>195162.98318288662</v>
          </cell>
          <cell r="K486">
            <v>49898.066667100502</v>
          </cell>
        </row>
        <row r="487">
          <cell r="D487" t="str">
            <v>TR5.1.9.2.1.9</v>
          </cell>
          <cell r="J487">
            <v>187138.57080288563</v>
          </cell>
          <cell r="K487">
            <v>42956.896371132752</v>
          </cell>
        </row>
        <row r="488">
          <cell r="D488" t="str">
            <v>TR5.1.9.2.1.10</v>
          </cell>
          <cell r="J488">
            <v>187644.73843527891</v>
          </cell>
          <cell r="K488">
            <v>42956.896371132752</v>
          </cell>
        </row>
        <row r="489">
          <cell r="D489" t="str">
            <v>TR5.1.9.2.1.11</v>
          </cell>
          <cell r="J489">
            <v>191892.15264214203</v>
          </cell>
          <cell r="K489">
            <v>42956.896371132752</v>
          </cell>
        </row>
        <row r="490">
          <cell r="D490" t="str">
            <v>TR5.1.9.2.1.12</v>
          </cell>
          <cell r="J490">
            <v>478210.77384751634</v>
          </cell>
          <cell r="K490">
            <v>42826.883684745299</v>
          </cell>
        </row>
        <row r="491">
          <cell r="D491" t="str">
            <v>TR5.1.9.2.1.13</v>
          </cell>
          <cell r="J491">
            <v>218154.89753089644</v>
          </cell>
          <cell r="K491">
            <v>23876.178023637727</v>
          </cell>
        </row>
        <row r="492">
          <cell r="D492" t="str">
            <v>TR5.1.9.2.1.14</v>
          </cell>
          <cell r="J492">
            <v>210941.38175019922</v>
          </cell>
          <cell r="K492">
            <v>42956.896371132752</v>
          </cell>
        </row>
        <row r="494">
          <cell r="D494" t="str">
            <v>TR5.1.9.2.2.1</v>
          </cell>
          <cell r="J494">
            <v>41387.337302284912</v>
          </cell>
          <cell r="K494">
            <v>21892.697040692332</v>
          </cell>
        </row>
        <row r="495">
          <cell r="D495" t="str">
            <v>TR5.1.9.2.2.2</v>
          </cell>
          <cell r="J495">
            <v>20785.075735304941</v>
          </cell>
          <cell r="K495">
            <v>29173.977661785273</v>
          </cell>
        </row>
        <row r="496">
          <cell r="D496" t="str">
            <v>TR5.1.9.2.2.3</v>
          </cell>
          <cell r="J496">
            <v>53878.363180063461</v>
          </cell>
          <cell r="K496">
            <v>22139.715589645213</v>
          </cell>
        </row>
        <row r="497">
          <cell r="D497" t="str">
            <v>TR5.1.9.2.2.4</v>
          </cell>
          <cell r="J497">
            <v>50387.552629889797</v>
          </cell>
          <cell r="K497">
            <v>22067.137251670214</v>
          </cell>
        </row>
        <row r="498">
          <cell r="D498" t="str">
            <v>TR5.1.9.2.2.5</v>
          </cell>
          <cell r="J498">
            <v>16811.924878103837</v>
          </cell>
          <cell r="K498">
            <v>10061.952849737729</v>
          </cell>
        </row>
        <row r="499">
          <cell r="D499" t="str">
            <v>TR5.1.9.2.2.6</v>
          </cell>
          <cell r="J499">
            <v>19614.795165665892</v>
          </cell>
          <cell r="K499">
            <v>22067.137251670214</v>
          </cell>
        </row>
        <row r="500">
          <cell r="D500" t="str">
            <v>TR5.1.9.2.2.7</v>
          </cell>
          <cell r="J500">
            <v>41147.609246697401</v>
          </cell>
          <cell r="K500">
            <v>22139.715589645213</v>
          </cell>
        </row>
        <row r="501">
          <cell r="D501" t="str">
            <v>TR5.1.9.2.2.8</v>
          </cell>
          <cell r="J501">
            <v>118297.14351689244</v>
          </cell>
          <cell r="K501">
            <v>8191.2996355179639</v>
          </cell>
        </row>
        <row r="503">
          <cell r="D503" t="str">
            <v>TR5.1.9.2.3.1</v>
          </cell>
          <cell r="J503">
            <v>496513.01234507794</v>
          </cell>
          <cell r="K503">
            <v>80260.310926167498</v>
          </cell>
        </row>
        <row r="505">
          <cell r="D505" t="str">
            <v>TR5.1.9.2.4.1</v>
          </cell>
          <cell r="J505">
            <v>47148.956392565575</v>
          </cell>
          <cell r="K505">
            <v>23876.178023637727</v>
          </cell>
        </row>
        <row r="506">
          <cell r="D506" t="str">
            <v>TR5.1.9.2.4.2</v>
          </cell>
          <cell r="J506">
            <v>78899.37832029858</v>
          </cell>
          <cell r="K506">
            <v>36540.050415206591</v>
          </cell>
        </row>
        <row r="507">
          <cell r="D507" t="str">
            <v>TR5.1.9.2.4.3</v>
          </cell>
          <cell r="J507">
            <v>268581.88712218706</v>
          </cell>
          <cell r="K507">
            <v>23876.178023637727</v>
          </cell>
        </row>
        <row r="508">
          <cell r="D508" t="str">
            <v>TR5.1.9.2.4.4</v>
          </cell>
          <cell r="J508">
            <v>187136.0924957848</v>
          </cell>
          <cell r="K508">
            <v>23876.178023637727</v>
          </cell>
        </row>
        <row r="509">
          <cell r="D509" t="str">
            <v>TR5.1.9.2.4.5</v>
          </cell>
          <cell r="J509">
            <v>128096.55524270333</v>
          </cell>
          <cell r="K509">
            <v>41682.370364265968</v>
          </cell>
        </row>
        <row r="510">
          <cell r="D510" t="str">
            <v>TR5.1.9.2.4.6</v>
          </cell>
          <cell r="J510">
            <v>338827.29226701672</v>
          </cell>
          <cell r="K510">
            <v>41682.370364265968</v>
          </cell>
        </row>
        <row r="511">
          <cell r="D511" t="str">
            <v>TR5.1.9.2.4.7</v>
          </cell>
        </row>
        <row r="512">
          <cell r="D512" t="str">
            <v>TR5.1.9.2.4.8</v>
          </cell>
          <cell r="J512">
            <v>109479.05511420095</v>
          </cell>
          <cell r="K512">
            <v>45436.821208479625</v>
          </cell>
        </row>
        <row r="513">
          <cell r="D513" t="str">
            <v>TR5.1.9.2.4.9</v>
          </cell>
          <cell r="J513">
            <v>123931.39481744394</v>
          </cell>
          <cell r="K513">
            <v>45436.821208479625</v>
          </cell>
        </row>
        <row r="514">
          <cell r="D514" t="str">
            <v>TR5.1.9.2.4.10</v>
          </cell>
          <cell r="J514">
            <v>130311.25648824492</v>
          </cell>
          <cell r="K514">
            <v>45436.821208479625</v>
          </cell>
        </row>
        <row r="515">
          <cell r="D515" t="str">
            <v>TR5.1.9.2.4.11</v>
          </cell>
          <cell r="J515">
            <v>142094.47039043854</v>
          </cell>
          <cell r="K515">
            <v>45436.821208479625</v>
          </cell>
        </row>
        <row r="516">
          <cell r="D516" t="str">
            <v>TR5.1.9.2.4.12</v>
          </cell>
          <cell r="J516">
            <v>188901.82285274353</v>
          </cell>
          <cell r="K516">
            <v>45436.821208479625</v>
          </cell>
        </row>
        <row r="517">
          <cell r="D517" t="str">
            <v>TR5.1.9.2.4.13</v>
          </cell>
          <cell r="J517">
            <v>214942.07457029846</v>
          </cell>
          <cell r="K517">
            <v>45436.821208479625</v>
          </cell>
        </row>
        <row r="518">
          <cell r="D518" t="str">
            <v>TR5.1.9.2.4.14</v>
          </cell>
          <cell r="J518">
            <v>280746.78887020901</v>
          </cell>
          <cell r="K518">
            <v>94992.797381154815</v>
          </cell>
        </row>
        <row r="519">
          <cell r="D519" t="str">
            <v>TR5.1.9.2.4.15</v>
          </cell>
          <cell r="J519">
            <v>253700.51542796587</v>
          </cell>
          <cell r="K519">
            <v>94992.797381154815</v>
          </cell>
        </row>
        <row r="521">
          <cell r="D521" t="str">
            <v>TR5.1.9.2.5.1</v>
          </cell>
          <cell r="J521">
            <v>265001.37090071215</v>
          </cell>
          <cell r="K521">
            <v>87631.010009332036</v>
          </cell>
        </row>
        <row r="522">
          <cell r="D522" t="str">
            <v>TR5.1.9.2.5.2</v>
          </cell>
          <cell r="J522">
            <v>268626.72626791592</v>
          </cell>
          <cell r="K522">
            <v>23876.178023637727</v>
          </cell>
        </row>
        <row r="524">
          <cell r="D524" t="str">
            <v>TR5.1.9.2.6.1</v>
          </cell>
          <cell r="J524">
            <v>1503824.5366887981</v>
          </cell>
          <cell r="K524">
            <v>0</v>
          </cell>
        </row>
        <row r="525">
          <cell r="D525" t="str">
            <v>TR5.1.9.2.6.2</v>
          </cell>
          <cell r="J525">
            <v>1503824.5366887981</v>
          </cell>
          <cell r="K525">
            <v>0</v>
          </cell>
        </row>
        <row r="527">
          <cell r="D527" t="str">
            <v>TR5.1.9.2.7.1</v>
          </cell>
          <cell r="J527">
            <v>1019414.8122233798</v>
          </cell>
          <cell r="K527">
            <v>57699.113638602299</v>
          </cell>
        </row>
        <row r="528">
          <cell r="D528" t="str">
            <v>TR5.1.9.2.7.2</v>
          </cell>
          <cell r="J528">
            <v>627004.87556728499</v>
          </cell>
          <cell r="K528">
            <v>57699.113638602299</v>
          </cell>
        </row>
        <row r="529">
          <cell r="D529" t="str">
            <v>TR5.1.9.2.7.3</v>
          </cell>
          <cell r="J529">
            <v>610958.57979892858</v>
          </cell>
          <cell r="K529">
            <v>57699.113638602299</v>
          </cell>
        </row>
        <row r="530">
          <cell r="D530" t="str">
            <v>TR5.1.9.2.7.4</v>
          </cell>
          <cell r="J530">
            <v>156914.73772867367</v>
          </cell>
          <cell r="K530">
            <v>57699.113638602299</v>
          </cell>
        </row>
        <row r="531">
          <cell r="D531" t="str">
            <v>TR5.1.9.2.7.5</v>
          </cell>
          <cell r="J531">
            <v>259100.73467591309</v>
          </cell>
          <cell r="K531">
            <v>57699.113638602299</v>
          </cell>
        </row>
        <row r="533">
          <cell r="D533" t="str">
            <v>TR5.1.9.3.1</v>
          </cell>
          <cell r="J533">
            <v>88195.589165067271</v>
          </cell>
          <cell r="K533">
            <v>69106.5921415021</v>
          </cell>
        </row>
        <row r="534">
          <cell r="D534" t="str">
            <v>TR5.1.9.3.2</v>
          </cell>
          <cell r="J534">
            <v>109179.30800227402</v>
          </cell>
          <cell r="K534">
            <v>69106.5921415021</v>
          </cell>
        </row>
        <row r="535">
          <cell r="D535" t="str">
            <v>TR5.1.9.3.3</v>
          </cell>
          <cell r="J535">
            <v>105793.63348151898</v>
          </cell>
          <cell r="K535">
            <v>69106.5921415021</v>
          </cell>
        </row>
        <row r="536">
          <cell r="D536" t="str">
            <v>TR5.1.9.3.4</v>
          </cell>
          <cell r="J536">
            <v>101455.68494088508</v>
          </cell>
          <cell r="K536">
            <v>69106.5921415021</v>
          </cell>
        </row>
        <row r="537">
          <cell r="D537" t="str">
            <v>TR5.1.9.3.5</v>
          </cell>
          <cell r="J537">
            <v>184085.18944587055</v>
          </cell>
          <cell r="K537">
            <v>91094.980245698011</v>
          </cell>
        </row>
        <row r="538">
          <cell r="D538" t="str">
            <v>TR5.1.9.3.6</v>
          </cell>
          <cell r="J538">
            <v>95599.553523157287</v>
          </cell>
          <cell r="K538">
            <v>91094.980245698011</v>
          </cell>
        </row>
        <row r="539">
          <cell r="D539" t="str">
            <v>TR5.1.9.3.7</v>
          </cell>
          <cell r="J539">
            <v>431250.44610773312</v>
          </cell>
          <cell r="K539">
            <v>104697.67161920012</v>
          </cell>
        </row>
        <row r="540">
          <cell r="D540" t="str">
            <v>TR5.1.9.3.8</v>
          </cell>
          <cell r="J540">
            <v>29714.610613814304</v>
          </cell>
          <cell r="K540">
            <v>13772.724749230649</v>
          </cell>
        </row>
        <row r="541">
          <cell r="D541" t="str">
            <v>TR5.1.9.3.9</v>
          </cell>
          <cell r="J541">
            <v>55576.642574853402</v>
          </cell>
          <cell r="K541">
            <v>13772.724749230649</v>
          </cell>
        </row>
        <row r="542">
          <cell r="D542" t="str">
            <v>TR5.1.9.3.10</v>
          </cell>
          <cell r="J542">
            <v>36336.4362880587</v>
          </cell>
          <cell r="K542">
            <v>13772.724749230649</v>
          </cell>
        </row>
        <row r="543">
          <cell r="D543" t="str">
            <v>TR5.1.9.3.11</v>
          </cell>
          <cell r="J543">
            <v>239374.03173569392</v>
          </cell>
          <cell r="K543">
            <v>194493.18441190181</v>
          </cell>
        </row>
        <row r="544">
          <cell r="D544" t="str">
            <v>TR5.1.9.3.12</v>
          </cell>
          <cell r="J544">
            <v>18388.071629478633</v>
          </cell>
          <cell r="K544">
            <v>12228.402363718864</v>
          </cell>
        </row>
        <row r="545">
          <cell r="D545" t="str">
            <v>TR5.1.9.3.13</v>
          </cell>
          <cell r="J545">
            <v>12731.345802246688</v>
          </cell>
          <cell r="K545">
            <v>14612.32097687953</v>
          </cell>
        </row>
        <row r="546">
          <cell r="D546" t="str">
            <v>TR5.1.9.3.14</v>
          </cell>
          <cell r="J546">
            <v>6626.3546808510528</v>
          </cell>
          <cell r="K546">
            <v>7500</v>
          </cell>
        </row>
        <row r="547">
          <cell r="D547" t="str">
            <v>TR5.1.9.3.15</v>
          </cell>
          <cell r="J547">
            <v>18262.558365334928</v>
          </cell>
          <cell r="K547">
            <v>30791.539083485794</v>
          </cell>
        </row>
        <row r="548">
          <cell r="D548" t="str">
            <v>TR5.1.9.3.16</v>
          </cell>
          <cell r="J548">
            <v>217573.18087968367</v>
          </cell>
          <cell r="K548">
            <v>46953.54556397433</v>
          </cell>
        </row>
        <row r="549">
          <cell r="D549" t="str">
            <v>TR5.1.9.3.17</v>
          </cell>
          <cell r="J549">
            <v>312163.97782743885</v>
          </cell>
          <cell r="K549">
            <v>57628.772796903722</v>
          </cell>
        </row>
        <row r="550">
          <cell r="D550" t="str">
            <v>TR5.1.9.3.18</v>
          </cell>
          <cell r="J550">
            <v>397793.87356705591</v>
          </cell>
          <cell r="K550">
            <v>57628.772796903722</v>
          </cell>
        </row>
        <row r="551">
          <cell r="D551" t="str">
            <v>TR5.1.9.3.19</v>
          </cell>
          <cell r="J551">
            <v>318888.35202846304</v>
          </cell>
          <cell r="K551">
            <v>57628.772796903722</v>
          </cell>
        </row>
        <row r="552">
          <cell r="D552" t="str">
            <v>TR5.1.9.3.20</v>
          </cell>
          <cell r="J552">
            <v>466626.23213362717</v>
          </cell>
          <cell r="K552">
            <v>57628.772796903722</v>
          </cell>
        </row>
        <row r="554">
          <cell r="D554" t="str">
            <v>TR5.1.9.4.1</v>
          </cell>
          <cell r="J554">
            <v>25239.96365529333</v>
          </cell>
          <cell r="K554">
            <v>10219.346</v>
          </cell>
        </row>
        <row r="555">
          <cell r="D555" t="str">
            <v>TR5.1.9.4.2</v>
          </cell>
          <cell r="J555">
            <v>31104.274615906696</v>
          </cell>
          <cell r="K555">
            <v>10219.35</v>
          </cell>
        </row>
        <row r="556">
          <cell r="D556" t="str">
            <v>TR5.1.9.4.3</v>
          </cell>
          <cell r="J556">
            <v>25103.952207875096</v>
          </cell>
          <cell r="K556">
            <v>10219.346</v>
          </cell>
        </row>
        <row r="557">
          <cell r="D557" t="str">
            <v>TR5.1.9.4.4</v>
          </cell>
          <cell r="J557">
            <v>30371.896777241302</v>
          </cell>
          <cell r="K557">
            <v>10219.346</v>
          </cell>
        </row>
        <row r="558">
          <cell r="D558" t="str">
            <v>TR5.1.9.4.5</v>
          </cell>
          <cell r="J558">
            <v>12755.292643625095</v>
          </cell>
          <cell r="K558">
            <v>10219.346</v>
          </cell>
        </row>
        <row r="559">
          <cell r="D559" t="str">
            <v>TR5.1.9.4.6</v>
          </cell>
          <cell r="J559">
            <v>14039.741912390766</v>
          </cell>
          <cell r="K559">
            <v>10219.346</v>
          </cell>
        </row>
        <row r="560">
          <cell r="D560" t="str">
            <v>TR5.1.9.4.7</v>
          </cell>
          <cell r="J560">
            <v>14241.066491299063</v>
          </cell>
          <cell r="K560">
            <v>10219.346</v>
          </cell>
        </row>
        <row r="561">
          <cell r="D561" t="str">
            <v>TR5.1.9.4.8</v>
          </cell>
          <cell r="J561">
            <v>16918.782233603197</v>
          </cell>
          <cell r="K561">
            <v>10219.346</v>
          </cell>
        </row>
        <row r="562">
          <cell r="D562" t="str">
            <v>TR5.1.9.4.9</v>
          </cell>
          <cell r="J562">
            <v>46905.497469019632</v>
          </cell>
          <cell r="K562">
            <v>25216.487206793623</v>
          </cell>
        </row>
        <row r="563">
          <cell r="D563" t="str">
            <v>TR5.1.9.4.10</v>
          </cell>
          <cell r="J563">
            <v>39987.931482590764</v>
          </cell>
          <cell r="K563">
            <v>21213.739067505172</v>
          </cell>
        </row>
        <row r="564">
          <cell r="D564" t="str">
            <v>TR5.1.9.4.11</v>
          </cell>
          <cell r="J564">
            <v>90724.523880777473</v>
          </cell>
          <cell r="K564">
            <v>100843.05500332585</v>
          </cell>
        </row>
        <row r="565">
          <cell r="D565" t="str">
            <v>TR5.1.9.4.12</v>
          </cell>
          <cell r="J565">
            <v>81580.443191928061</v>
          </cell>
          <cell r="K565">
            <v>75632.291252494368</v>
          </cell>
        </row>
        <row r="566">
          <cell r="D566" t="str">
            <v>TR5.1.9.4.13</v>
          </cell>
          <cell r="J566">
            <v>16876.46395028233</v>
          </cell>
          <cell r="K566">
            <v>15995.900492326517</v>
          </cell>
        </row>
        <row r="567">
          <cell r="D567" t="str">
            <v>TR5.1.9.4.14</v>
          </cell>
          <cell r="J567">
            <v>8329.3025501430911</v>
          </cell>
          <cell r="K567">
            <v>16053.84632989399</v>
          </cell>
        </row>
        <row r="568">
          <cell r="D568" t="str">
            <v>TR5.1.9.4.15</v>
          </cell>
          <cell r="J568">
            <v>36347.271688275971</v>
          </cell>
          <cell r="K568">
            <v>10351.016676775249</v>
          </cell>
        </row>
        <row r="569">
          <cell r="D569" t="str">
            <v>TR5.1.9.4.16</v>
          </cell>
          <cell r="J569">
            <v>208818.34713823604</v>
          </cell>
          <cell r="K569">
            <v>8600.0350006227054</v>
          </cell>
        </row>
        <row r="571">
          <cell r="D571" t="str">
            <v>TR5.1.9.4.1.1</v>
          </cell>
          <cell r="J571">
            <v>14320.911506754841</v>
          </cell>
          <cell r="K571">
            <v>9175.9973384668574</v>
          </cell>
        </row>
        <row r="572">
          <cell r="D572" t="str">
            <v>TR5.1.9.4.1.2</v>
          </cell>
          <cell r="J572">
            <v>16436.05738038944</v>
          </cell>
          <cell r="K572">
            <v>9175.9973384668574</v>
          </cell>
        </row>
        <row r="573">
          <cell r="D573" t="str">
            <v>TR5.1.9.4.1.3</v>
          </cell>
          <cell r="J573">
            <v>14231.412095624848</v>
          </cell>
          <cell r="K573">
            <v>9175.9973384668574</v>
          </cell>
        </row>
        <row r="574">
          <cell r="D574" t="str">
            <v>TR5.1.9.4.1.4</v>
          </cell>
          <cell r="J574">
            <v>15954.131917455477</v>
          </cell>
          <cell r="K574">
            <v>9175.9973384668574</v>
          </cell>
        </row>
        <row r="575">
          <cell r="D575" t="str">
            <v>TR5.1.9.4.1.5</v>
          </cell>
          <cell r="J575">
            <v>7083.323509989842</v>
          </cell>
          <cell r="K575">
            <v>9175.9973384668574</v>
          </cell>
        </row>
        <row r="576">
          <cell r="D576" t="str">
            <v>TR5.1.9.4.1.6</v>
          </cell>
          <cell r="J576">
            <v>7083.323509989842</v>
          </cell>
          <cell r="K576">
            <v>9175.9973384668574</v>
          </cell>
        </row>
        <row r="577">
          <cell r="D577" t="str">
            <v>TR5.1.9.4.1.7</v>
          </cell>
          <cell r="J577">
            <v>6105.6419474205859</v>
          </cell>
          <cell r="K577">
            <v>9175.9973384668574</v>
          </cell>
        </row>
        <row r="578">
          <cell r="D578" t="str">
            <v>TR5.1.9.4.1.8</v>
          </cell>
          <cell r="J578">
            <v>6950.84619576143</v>
          </cell>
          <cell r="K578">
            <v>9175.9973384668574</v>
          </cell>
        </row>
        <row r="579">
          <cell r="D579" t="str">
            <v>TR5.1.9.4.1.9</v>
          </cell>
          <cell r="J579">
            <v>8845.3368306245393</v>
          </cell>
          <cell r="K579">
            <v>9175.9973384668574</v>
          </cell>
        </row>
        <row r="582">
          <cell r="D582" t="str">
            <v>TR5.1.10.1</v>
          </cell>
          <cell r="J582">
            <v>146106.52977634605</v>
          </cell>
          <cell r="K582">
            <v>23409.219016154126</v>
          </cell>
        </row>
        <row r="583">
          <cell r="D583" t="str">
            <v>TR5.1.10.2</v>
          </cell>
          <cell r="J583">
            <v>143587.49119404622</v>
          </cell>
          <cell r="K583">
            <v>72595.416386815807</v>
          </cell>
        </row>
        <row r="584">
          <cell r="D584" t="str">
            <v>TR5.1.10.3</v>
          </cell>
          <cell r="J584">
            <v>177122.87404753076</v>
          </cell>
          <cell r="K584">
            <v>63539.308758132633</v>
          </cell>
        </row>
        <row r="585">
          <cell r="D585" t="str">
            <v>TR5.1.10.4</v>
          </cell>
          <cell r="J585">
            <v>239880.4233946162</v>
          </cell>
          <cell r="K585">
            <v>63539.308758132633</v>
          </cell>
        </row>
        <row r="586">
          <cell r="D586" t="str">
            <v>TR5.1.10.5</v>
          </cell>
          <cell r="J586">
            <v>367878.28527876438</v>
          </cell>
          <cell r="K586">
            <v>95308.963137198953</v>
          </cell>
        </row>
        <row r="587">
          <cell r="D587" t="str">
            <v>TR5.1.10.6</v>
          </cell>
          <cell r="J587">
            <v>449233.21489450982</v>
          </cell>
          <cell r="K587">
            <v>95308.963137198953</v>
          </cell>
        </row>
        <row r="588">
          <cell r="D588" t="str">
            <v>TR5.1.10.7</v>
          </cell>
          <cell r="J588">
            <v>854441.65882901894</v>
          </cell>
          <cell r="K588">
            <v>127078.61751626527</v>
          </cell>
        </row>
        <row r="589">
          <cell r="D589" t="str">
            <v>TR5.1.10.8</v>
          </cell>
          <cell r="J589">
            <v>974075.63446837151</v>
          </cell>
          <cell r="K589">
            <v>127078.61751626527</v>
          </cell>
        </row>
        <row r="590">
          <cell r="D590" t="str">
            <v>TR5.1.10.9</v>
          </cell>
          <cell r="J590">
            <v>275821.8157821974</v>
          </cell>
          <cell r="K590">
            <v>129124.87024503418</v>
          </cell>
        </row>
        <row r="591">
          <cell r="D591" t="str">
            <v>TR5.1.10.10</v>
          </cell>
          <cell r="J591">
            <v>652551.44249931793</v>
          </cell>
          <cell r="K591">
            <v>321798.75274262764</v>
          </cell>
        </row>
        <row r="592">
          <cell r="D592" t="str">
            <v>TR5.1.10.11</v>
          </cell>
          <cell r="J592">
            <v>459643.05633247131</v>
          </cell>
          <cell r="K592">
            <v>216479.66821643</v>
          </cell>
        </row>
        <row r="593">
          <cell r="D593" t="str">
            <v>TR5.1.10.12</v>
          </cell>
          <cell r="J593">
            <v>960787.34907761612</v>
          </cell>
          <cell r="K593">
            <v>466114.05057954066</v>
          </cell>
        </row>
        <row r="594">
          <cell r="D594" t="str">
            <v>TR5.1.10.13</v>
          </cell>
          <cell r="J594">
            <v>1219083.9766927653</v>
          </cell>
          <cell r="K594">
            <v>638599.59941228747</v>
          </cell>
        </row>
        <row r="595">
          <cell r="D595" t="str">
            <v>TR5.1.10.14</v>
          </cell>
          <cell r="J595">
            <v>1353754.5660405287</v>
          </cell>
          <cell r="K595">
            <v>190617.92627439791</v>
          </cell>
        </row>
        <row r="596">
          <cell r="D596" t="str">
            <v>TR5.1.10.15</v>
          </cell>
          <cell r="J596">
            <v>1562950.7882314862</v>
          </cell>
          <cell r="K596">
            <v>190617.92627439791</v>
          </cell>
        </row>
        <row r="597">
          <cell r="D597" t="str">
            <v>TR5.1.10.16</v>
          </cell>
          <cell r="J597">
            <v>3079352.766499863</v>
          </cell>
          <cell r="K597">
            <v>190617.92627439791</v>
          </cell>
        </row>
        <row r="598">
          <cell r="D598" t="str">
            <v>TR5.1.10.17</v>
          </cell>
          <cell r="J598">
            <v>3947173.9152750587</v>
          </cell>
          <cell r="K598">
            <v>190617.92627439791</v>
          </cell>
        </row>
        <row r="599">
          <cell r="D599" t="str">
            <v>TR5.1.10.18</v>
          </cell>
          <cell r="J599">
            <v>6222734.7919372348</v>
          </cell>
          <cell r="K599">
            <v>190617.92627439791</v>
          </cell>
        </row>
        <row r="600">
          <cell r="D600" t="str">
            <v>TR5.1.10.19</v>
          </cell>
          <cell r="J600">
            <v>1126397.8466358897</v>
          </cell>
          <cell r="K600">
            <v>227712.85303503572</v>
          </cell>
        </row>
        <row r="601">
          <cell r="D601" t="str">
            <v>TR5.1.10.20</v>
          </cell>
          <cell r="J601">
            <v>1225120.8367536087</v>
          </cell>
          <cell r="K601">
            <v>227712.85303503572</v>
          </cell>
        </row>
        <row r="602">
          <cell r="D602" t="str">
            <v>TR5.1.10.21</v>
          </cell>
          <cell r="J602">
            <v>670463.47516968811</v>
          </cell>
          <cell r="K602">
            <v>227712.85303503572</v>
          </cell>
        </row>
        <row r="603">
          <cell r="D603" t="str">
            <v>TR5.1.10.22</v>
          </cell>
          <cell r="J603">
            <v>2506859.2266512592</v>
          </cell>
          <cell r="K603">
            <v>227712.85303503572</v>
          </cell>
        </row>
        <row r="604">
          <cell r="D604" t="str">
            <v>TR5.1.10.23</v>
          </cell>
          <cell r="J604">
            <v>3514412.3661428546</v>
          </cell>
          <cell r="K604">
            <v>227712.85303503572</v>
          </cell>
        </row>
        <row r="605">
          <cell r="D605" t="str">
            <v>TR5.1.10.24</v>
          </cell>
          <cell r="J605">
            <v>931690.60031629342</v>
          </cell>
          <cell r="K605">
            <v>227712.85303503572</v>
          </cell>
        </row>
        <row r="606">
          <cell r="D606" t="str">
            <v>TR5.1.10.25</v>
          </cell>
          <cell r="J606">
            <v>1744809.8603168121</v>
          </cell>
          <cell r="K606">
            <v>227712.85303503572</v>
          </cell>
        </row>
        <row r="607">
          <cell r="D607" t="str">
            <v>TR5.1.10.26</v>
          </cell>
          <cell r="J607">
            <v>3758899.3294710317</v>
          </cell>
          <cell r="K607">
            <v>227712.85303503572</v>
          </cell>
        </row>
        <row r="608">
          <cell r="D608" t="str">
            <v>TR5.1.10.27</v>
          </cell>
          <cell r="J608">
            <v>4990336.633134271</v>
          </cell>
          <cell r="K608">
            <v>227712.85303503572</v>
          </cell>
        </row>
        <row r="609">
          <cell r="D609" t="str">
            <v>TR5.1.10.28</v>
          </cell>
          <cell r="J609">
            <v>6311953.8085193774</v>
          </cell>
          <cell r="K609">
            <v>227712.85303503572</v>
          </cell>
        </row>
        <row r="612">
          <cell r="D612" t="str">
            <v>TR5.1.11.1</v>
          </cell>
          <cell r="J612">
            <v>440281.64468568307</v>
          </cell>
          <cell r="K612">
            <v>53047.396070556308</v>
          </cell>
        </row>
        <row r="613">
          <cell r="D613" t="str">
            <v>TR5.1.11.2</v>
          </cell>
          <cell r="J613">
            <v>521657.431303041</v>
          </cell>
          <cell r="K613">
            <v>53047.396070556308</v>
          </cell>
        </row>
        <row r="614">
          <cell r="D614" t="str">
            <v>TR5.1.11.3</v>
          </cell>
          <cell r="J614">
            <v>603033.21792040078</v>
          </cell>
          <cell r="K614">
            <v>53047.396070556308</v>
          </cell>
        </row>
        <row r="615">
          <cell r="D615" t="str">
            <v>TR5.1.11.4</v>
          </cell>
          <cell r="J615">
            <v>7076233.8770763539</v>
          </cell>
          <cell r="K615">
            <v>584795.08928786428</v>
          </cell>
        </row>
        <row r="616">
          <cell r="D616" t="str">
            <v>TR5.1.11.5</v>
          </cell>
          <cell r="J616">
            <v>105773.36109243889</v>
          </cell>
          <cell r="K616">
            <v>56882.581003180894</v>
          </cell>
        </row>
        <row r="617">
          <cell r="D617" t="str">
            <v>TR5.1.11.6</v>
          </cell>
          <cell r="J617">
            <v>106993.69855407131</v>
          </cell>
          <cell r="K617">
            <v>56882.581003180894</v>
          </cell>
        </row>
        <row r="618">
          <cell r="D618" t="str">
            <v>TR5.1.11.7</v>
          </cell>
          <cell r="J618">
            <v>401491.87065652595</v>
          </cell>
          <cell r="K618">
            <v>53165.117727528712</v>
          </cell>
        </row>
        <row r="619">
          <cell r="D619" t="str">
            <v>TR5.1.11.8</v>
          </cell>
          <cell r="J619">
            <v>58424.069955064522</v>
          </cell>
          <cell r="K619">
            <v>19493.169642928809</v>
          </cell>
        </row>
        <row r="620">
          <cell r="D620" t="str">
            <v>TR5.1.11.9</v>
          </cell>
          <cell r="J620">
            <v>28416.424686781829</v>
          </cell>
          <cell r="K620">
            <v>19493.169642928809</v>
          </cell>
        </row>
        <row r="622">
          <cell r="D622" t="str">
            <v>TR5.1.12.1</v>
          </cell>
          <cell r="J622">
            <v>9789.8946338141068</v>
          </cell>
          <cell r="K622">
            <v>3898.6339285857621</v>
          </cell>
        </row>
        <row r="624">
          <cell r="D624" t="str">
            <v>TR5.1.13.1</v>
          </cell>
          <cell r="J624">
            <v>5378576.7919013761</v>
          </cell>
          <cell r="K624">
            <v>169217.87725332368</v>
          </cell>
        </row>
        <row r="625">
          <cell r="D625" t="str">
            <v>TR5.1.13.2</v>
          </cell>
          <cell r="J625">
            <v>518351.3863166786</v>
          </cell>
          <cell r="K625">
            <v>282414.03094502928</v>
          </cell>
        </row>
        <row r="626">
          <cell r="D626" t="str">
            <v>TR5.1.13.3</v>
          </cell>
          <cell r="J626">
            <v>3054787.1370367138</v>
          </cell>
          <cell r="K626">
            <v>169217.87725332368</v>
          </cell>
        </row>
        <row r="627">
          <cell r="D627" t="str">
            <v>TR5.1.13.4</v>
          </cell>
          <cell r="J627">
            <v>327657.6607397222</v>
          </cell>
          <cell r="K627">
            <v>282414.03094502928</v>
          </cell>
        </row>
        <row r="628">
          <cell r="D628" t="str">
            <v>TR5.1.13.5</v>
          </cell>
          <cell r="J628">
            <v>342141.00959099998</v>
          </cell>
          <cell r="K628">
            <v>8087.3356036964406</v>
          </cell>
        </row>
        <row r="629">
          <cell r="D629" t="str">
            <v>TR5.1.13.6</v>
          </cell>
          <cell r="J629">
            <v>138749.40521825739</v>
          </cell>
          <cell r="K629">
            <v>8087.3356036964406</v>
          </cell>
        </row>
        <row r="630">
          <cell r="D630" t="str">
            <v>TR5.1.13.7</v>
          </cell>
          <cell r="J630">
            <v>3707256.1684290003</v>
          </cell>
          <cell r="K630">
            <v>84401.747379144042</v>
          </cell>
        </row>
        <row r="631">
          <cell r="D631" t="str">
            <v>TR5.1.13.8</v>
          </cell>
          <cell r="J631">
            <v>596960.89520099992</v>
          </cell>
          <cell r="K631">
            <v>8087.3356036964406</v>
          </cell>
        </row>
        <row r="632">
          <cell r="D632" t="str">
            <v>TR5.1.13.9</v>
          </cell>
          <cell r="J632">
            <v>236777.31280299975</v>
          </cell>
          <cell r="K632">
            <v>8087.3356036964406</v>
          </cell>
        </row>
        <row r="633">
          <cell r="D633" t="str">
            <v>TR5.1.13.10</v>
          </cell>
          <cell r="J633">
            <v>94201.726599042915</v>
          </cell>
          <cell r="K633">
            <v>8087.3356036964406</v>
          </cell>
        </row>
        <row r="634">
          <cell r="D634" t="str">
            <v>TR5.1.13.11</v>
          </cell>
          <cell r="J634">
            <v>2589524.471584776</v>
          </cell>
          <cell r="K634">
            <v>9020.5558363393211</v>
          </cell>
        </row>
        <row r="635">
          <cell r="D635" t="str">
            <v>TR5.1.13.12</v>
          </cell>
          <cell r="J635">
            <v>439735.40929499996</v>
          </cell>
          <cell r="K635">
            <v>9020.5558363393211</v>
          </cell>
        </row>
        <row r="636">
          <cell r="D636" t="str">
            <v>TR5.1.13.13</v>
          </cell>
          <cell r="J636">
            <v>535503.52529999998</v>
          </cell>
          <cell r="K636">
            <v>9020.5558363393211</v>
          </cell>
        </row>
        <row r="637">
          <cell r="D637" t="str">
            <v>TR5.1.13.14</v>
          </cell>
          <cell r="J637">
            <v>817413.85900000005</v>
          </cell>
          <cell r="K637">
            <v>9020.5558363393211</v>
          </cell>
        </row>
        <row r="638">
          <cell r="D638" t="str">
            <v>TR5.1.13.15</v>
          </cell>
          <cell r="J638">
            <v>767658.2328</v>
          </cell>
          <cell r="K638">
            <v>9020.5558363393211</v>
          </cell>
        </row>
        <row r="639">
          <cell r="D639" t="str">
            <v>TR5.1.13.16</v>
          </cell>
          <cell r="J639">
            <v>1029735.1026</v>
          </cell>
          <cell r="K639">
            <v>46532.244655956201</v>
          </cell>
        </row>
        <row r="640">
          <cell r="D640" t="str">
            <v>TR5.1.13.17</v>
          </cell>
          <cell r="J640">
            <v>3228665.7098303433</v>
          </cell>
          <cell r="K640">
            <v>71188.352479467139</v>
          </cell>
        </row>
        <row r="641">
          <cell r="D641" t="str">
            <v>TR5.1.13.18</v>
          </cell>
          <cell r="J641">
            <v>495263.37599999999</v>
          </cell>
          <cell r="K641">
            <v>90208.014417144048</v>
          </cell>
        </row>
        <row r="642">
          <cell r="D642" t="str">
            <v>TR5.1.13.19</v>
          </cell>
          <cell r="J642">
            <v>1108104.0043878958</v>
          </cell>
          <cell r="K642">
            <v>339500.13144126837</v>
          </cell>
        </row>
        <row r="643">
          <cell r="D643" t="str">
            <v>TR5.1.13.20</v>
          </cell>
          <cell r="J643">
            <v>797769.15161901317</v>
          </cell>
          <cell r="K643">
            <v>622597.50154852879</v>
          </cell>
        </row>
        <row r="644">
          <cell r="D644" t="str">
            <v>TR5.1.13.21</v>
          </cell>
          <cell r="J644">
            <v>10487.026775699997</v>
          </cell>
          <cell r="K644">
            <v>12720.620499575356</v>
          </cell>
        </row>
        <row r="645">
          <cell r="D645" t="str">
            <v>TR5.1.13.22</v>
          </cell>
          <cell r="J645">
            <v>19181.371499734181</v>
          </cell>
          <cell r="K645">
            <v>12720.620499575356</v>
          </cell>
        </row>
        <row r="646">
          <cell r="D646" t="str">
            <v>TR5.1.13.23</v>
          </cell>
          <cell r="J646">
            <v>29239.208476290376</v>
          </cell>
          <cell r="K646">
            <v>12720.620499575356</v>
          </cell>
        </row>
        <row r="647">
          <cell r="D647" t="str">
            <v>TR5.1.13.24</v>
          </cell>
          <cell r="J647">
            <v>15039.545912578124</v>
          </cell>
          <cell r="K647">
            <v>12720.620499575356</v>
          </cell>
        </row>
        <row r="648">
          <cell r="D648" t="str">
            <v>TR5.1.13.25</v>
          </cell>
          <cell r="J648">
            <v>44021.846978585367</v>
          </cell>
          <cell r="K648">
            <v>12581.273612926991</v>
          </cell>
        </row>
        <row r="649">
          <cell r="D649" t="str">
            <v>TR5.1.13.26</v>
          </cell>
          <cell r="J649">
            <v>126855.47412456374</v>
          </cell>
          <cell r="K649">
            <v>12581.273612926991</v>
          </cell>
        </row>
        <row r="650">
          <cell r="D650" t="str">
            <v>TR5.1.13.27</v>
          </cell>
          <cell r="J650">
            <v>234512.42315949081</v>
          </cell>
          <cell r="K650">
            <v>12581.273612926991</v>
          </cell>
        </row>
        <row r="651">
          <cell r="D651" t="str">
            <v>TR5.1.13.28</v>
          </cell>
          <cell r="J651">
            <v>335498.69162057911</v>
          </cell>
          <cell r="K651">
            <v>12581.273612926991</v>
          </cell>
        </row>
        <row r="652">
          <cell r="D652" t="str">
            <v>TR5.1.13.29</v>
          </cell>
          <cell r="J652">
            <v>551387.98423587088</v>
          </cell>
          <cell r="K652">
            <v>12581.273612926991</v>
          </cell>
        </row>
        <row r="653">
          <cell r="D653" t="str">
            <v>TR5.1.13.30</v>
          </cell>
          <cell r="J653">
            <v>838534.85567984881</v>
          </cell>
          <cell r="K653">
            <v>12581.273612926991</v>
          </cell>
        </row>
        <row r="654">
          <cell r="D654" t="str">
            <v>TR5.1.13.31</v>
          </cell>
          <cell r="J654">
            <v>1264856.1830401202</v>
          </cell>
          <cell r="K654">
            <v>12581.273612926991</v>
          </cell>
        </row>
        <row r="655">
          <cell r="D655" t="str">
            <v>TR5.1.13.32</v>
          </cell>
          <cell r="J655">
            <v>498080.57468557922</v>
          </cell>
          <cell r="K655">
            <v>55230.179214292148</v>
          </cell>
        </row>
        <row r="656">
          <cell r="D656" t="str">
            <v>TR5.1.13.33</v>
          </cell>
          <cell r="J656">
            <v>1487915.1829013585</v>
          </cell>
          <cell r="K656">
            <v>430053.12933054799</v>
          </cell>
        </row>
        <row r="657">
          <cell r="D657" t="str">
            <v>TR5.1.13.34</v>
          </cell>
          <cell r="J657">
            <v>2329927.9622004838</v>
          </cell>
          <cell r="K657">
            <v>430053.12933054799</v>
          </cell>
        </row>
        <row r="658">
          <cell r="D658" t="str">
            <v>TR5.1.13.35</v>
          </cell>
          <cell r="J658">
            <v>3454276.5906932591</v>
          </cell>
          <cell r="K658">
            <v>430053.12933054799</v>
          </cell>
        </row>
        <row r="659">
          <cell r="D659" t="str">
            <v>TR5.1.13.36</v>
          </cell>
          <cell r="J659">
            <v>5467956.8558919178</v>
          </cell>
          <cell r="K659">
            <v>430053.12933054799</v>
          </cell>
        </row>
        <row r="660">
          <cell r="D660" t="str">
            <v>TR5.1.13.37</v>
          </cell>
          <cell r="J660">
            <v>3364896.5267027183</v>
          </cell>
          <cell r="K660">
            <v>430053.12933054799</v>
          </cell>
        </row>
        <row r="661">
          <cell r="D661" t="str">
            <v>TR5.1.13.38</v>
          </cell>
          <cell r="J661">
            <v>4469003.1995270476</v>
          </cell>
          <cell r="K661">
            <v>430053.12933054799</v>
          </cell>
        </row>
        <row r="662">
          <cell r="D662" t="str">
            <v>TR5.1.13.39</v>
          </cell>
          <cell r="J662">
            <v>6729793.0534054367</v>
          </cell>
          <cell r="K662">
            <v>430053.12933054799</v>
          </cell>
        </row>
        <row r="663">
          <cell r="D663" t="str">
            <v>TR5.1.13.40</v>
          </cell>
          <cell r="J663">
            <v>8359664.8085270654</v>
          </cell>
          <cell r="K663">
            <v>430053.12933054799</v>
          </cell>
        </row>
        <row r="664">
          <cell r="D664" t="str">
            <v>TR5.1.13.41</v>
          </cell>
          <cell r="J664">
            <v>14586588.137079433</v>
          </cell>
          <cell r="K664">
            <v>0</v>
          </cell>
        </row>
        <row r="665">
          <cell r="D665" t="str">
            <v>TR5.1.13.42</v>
          </cell>
          <cell r="J665">
            <v>3486813.6368142152</v>
          </cell>
          <cell r="K665">
            <v>0</v>
          </cell>
        </row>
        <row r="666">
          <cell r="D666" t="str">
            <v>TR5.1.13.43</v>
          </cell>
          <cell r="J666">
            <v>4563244.1105048656</v>
          </cell>
          <cell r="K666">
            <v>0</v>
          </cell>
        </row>
        <row r="667">
          <cell r="D667" t="str">
            <v>TR5.1.13.44</v>
          </cell>
          <cell r="J667">
            <v>3574954.5572243286</v>
          </cell>
          <cell r="K667">
            <v>0</v>
          </cell>
        </row>
        <row r="668">
          <cell r="D668" t="str">
            <v>TR5.1.13.45</v>
          </cell>
          <cell r="J668">
            <v>4557369.5537185837</v>
          </cell>
          <cell r="K668">
            <v>103790.95473125394</v>
          </cell>
        </row>
        <row r="669">
          <cell r="D669" t="str">
            <v>TR5.1.13.46</v>
          </cell>
          <cell r="J669">
            <v>581131.61749676778</v>
          </cell>
          <cell r="K669">
            <v>38882.129648661008</v>
          </cell>
        </row>
        <row r="673">
          <cell r="D673" t="str">
            <v>TR5.1.14.0.1</v>
          </cell>
          <cell r="J673">
            <v>347206.50586451171</v>
          </cell>
          <cell r="K673">
            <v>30533.035117215954</v>
          </cell>
        </row>
        <row r="674">
          <cell r="D674" t="str">
            <v>TR5.1.14.0.2</v>
          </cell>
          <cell r="J674">
            <v>74527.8259425</v>
          </cell>
          <cell r="K674">
            <v>32408.624992641628</v>
          </cell>
        </row>
        <row r="675">
          <cell r="D675" t="str">
            <v>TR5.1.14.0.3</v>
          </cell>
          <cell r="J675">
            <v>32771.383983905856</v>
          </cell>
          <cell r="K675">
            <v>32408.624992641628</v>
          </cell>
        </row>
        <row r="676">
          <cell r="D676" t="str">
            <v>TR5.1.14.0.4</v>
          </cell>
          <cell r="J676">
            <v>73628.811731386595</v>
          </cell>
          <cell r="K676">
            <v>32408.624992641628</v>
          </cell>
        </row>
        <row r="677">
          <cell r="D677" t="str">
            <v>TR5.1.14.0.5</v>
          </cell>
          <cell r="J677">
            <v>1021269.8107499999</v>
          </cell>
          <cell r="K677">
            <v>0</v>
          </cell>
        </row>
        <row r="678">
          <cell r="D678" t="str">
            <v>TR5.1.14.0.6</v>
          </cell>
          <cell r="J678">
            <v>2168845.734375</v>
          </cell>
          <cell r="K678">
            <v>0</v>
          </cell>
        </row>
        <row r="679">
          <cell r="D679" t="str">
            <v>TR5.1.14.0.7</v>
          </cell>
          <cell r="J679">
            <v>2745413.5500749997</v>
          </cell>
          <cell r="K679">
            <v>0</v>
          </cell>
        </row>
        <row r="680">
          <cell r="D680" t="str">
            <v>TR5.1.14.0.8</v>
          </cell>
          <cell r="J680">
            <v>2402129.5800749995</v>
          </cell>
          <cell r="K680">
            <v>0</v>
          </cell>
        </row>
        <row r="681">
          <cell r="D681" t="str">
            <v>TR5.1.14.0.9</v>
          </cell>
          <cell r="J681">
            <v>5092440.4559437493</v>
          </cell>
          <cell r="K681">
            <v>0</v>
          </cell>
        </row>
        <row r="682">
          <cell r="D682" t="str">
            <v>TR5.1.14.0.10</v>
          </cell>
          <cell r="J682">
            <v>3928269.3643125002</v>
          </cell>
          <cell r="K682">
            <v>0</v>
          </cell>
        </row>
        <row r="683">
          <cell r="D683" t="str">
            <v>TR5.1.14.0.11</v>
          </cell>
          <cell r="J683">
            <v>4056804.9573187497</v>
          </cell>
          <cell r="K683">
            <v>0</v>
          </cell>
        </row>
        <row r="684">
          <cell r="D684" t="str">
            <v>TR5.1.14.0.12</v>
          </cell>
          <cell r="J684">
            <v>4566133.8910687491</v>
          </cell>
          <cell r="K684">
            <v>0</v>
          </cell>
        </row>
        <row r="685">
          <cell r="D685" t="str">
            <v>TR5.1.14.0.13</v>
          </cell>
          <cell r="J685">
            <v>13713336.391574999</v>
          </cell>
          <cell r="K685">
            <v>0</v>
          </cell>
        </row>
        <row r="686">
          <cell r="D686" t="str">
            <v>TR5.1.14.0.14</v>
          </cell>
          <cell r="J686">
            <v>17612986.320562501</v>
          </cell>
          <cell r="K686">
            <v>0</v>
          </cell>
        </row>
        <row r="687">
          <cell r="D687" t="str">
            <v>TR5.1.14.0.15</v>
          </cell>
          <cell r="J687">
            <v>5187011.4583312487</v>
          </cell>
          <cell r="K687">
            <v>0</v>
          </cell>
        </row>
        <row r="688">
          <cell r="D688" t="str">
            <v>TR5.1.14.0.16</v>
          </cell>
          <cell r="J688">
            <v>8440922.0382311251</v>
          </cell>
          <cell r="K688">
            <v>0</v>
          </cell>
        </row>
        <row r="690">
          <cell r="D690" t="str">
            <v>TR5.1.14.1.1</v>
          </cell>
          <cell r="J690">
            <v>3034500</v>
          </cell>
          <cell r="K690">
            <v>0</v>
          </cell>
        </row>
        <row r="691">
          <cell r="D691" t="str">
            <v>TR5.1.14.1.2</v>
          </cell>
          <cell r="J691">
            <v>8547601.0252086185</v>
          </cell>
          <cell r="K691">
            <v>0</v>
          </cell>
        </row>
        <row r="692">
          <cell r="D692" t="str">
            <v>TR5.1.14.1.3</v>
          </cell>
          <cell r="J692">
            <v>2420000</v>
          </cell>
          <cell r="K692">
            <v>0</v>
          </cell>
        </row>
        <row r="693">
          <cell r="D693" t="str">
            <v>TR5.1.14.1.4</v>
          </cell>
          <cell r="J693">
            <v>25619738.852676027</v>
          </cell>
          <cell r="K693">
            <v>0</v>
          </cell>
        </row>
        <row r="694">
          <cell r="D694" t="str">
            <v>TR5.1.14.1.5</v>
          </cell>
          <cell r="J694">
            <v>7238100</v>
          </cell>
          <cell r="K694">
            <v>0</v>
          </cell>
        </row>
        <row r="695">
          <cell r="D695" t="str">
            <v>TR5.1.14.1.6</v>
          </cell>
          <cell r="J695">
            <v>6773565.4765306599</v>
          </cell>
          <cell r="K695">
            <v>0</v>
          </cell>
        </row>
        <row r="696">
          <cell r="D696" t="str">
            <v>TR5.1.14.1.7</v>
          </cell>
          <cell r="J696">
            <v>20000000</v>
          </cell>
          <cell r="K696">
            <v>0</v>
          </cell>
        </row>
        <row r="697">
          <cell r="D697" t="str">
            <v>TR5.1.14.1.8</v>
          </cell>
          <cell r="J697">
            <v>5304771.2784619071</v>
          </cell>
          <cell r="K697">
            <v>0</v>
          </cell>
        </row>
        <row r="698">
          <cell r="D698" t="str">
            <v>TR5.1.14.1.9</v>
          </cell>
          <cell r="J698">
            <v>1620962.2689982657</v>
          </cell>
          <cell r="K698">
            <v>0</v>
          </cell>
        </row>
        <row r="699">
          <cell r="D699" t="str">
            <v>TR5.1.14.1.10</v>
          </cell>
          <cell r="J699">
            <v>1810000</v>
          </cell>
          <cell r="K699">
            <v>0</v>
          </cell>
        </row>
        <row r="700">
          <cell r="D700" t="str">
            <v>TR5.1.14.1.11</v>
          </cell>
          <cell r="J700">
            <v>2029651.6195854251</v>
          </cell>
          <cell r="K700">
            <v>0</v>
          </cell>
        </row>
        <row r="701">
          <cell r="D701" t="str">
            <v>TR5.1.14.1.12</v>
          </cell>
          <cell r="J701">
            <v>1266500</v>
          </cell>
          <cell r="K701">
            <v>0</v>
          </cell>
        </row>
        <row r="702">
          <cell r="D702" t="str">
            <v>TR5.1.14.1.13</v>
          </cell>
          <cell r="J702">
            <v>9224535.9687862601</v>
          </cell>
          <cell r="K702">
            <v>0</v>
          </cell>
        </row>
        <row r="704">
          <cell r="D704" t="str">
            <v>TR5.1.14.2.1</v>
          </cell>
          <cell r="J704">
            <v>2029651.6195854251</v>
          </cell>
          <cell r="K704">
            <v>0</v>
          </cell>
        </row>
        <row r="705">
          <cell r="D705" t="str">
            <v>TR5.1.14.2.2</v>
          </cell>
          <cell r="J705">
            <v>1964178.9866955727</v>
          </cell>
          <cell r="K705">
            <v>0</v>
          </cell>
        </row>
        <row r="706">
          <cell r="D706" t="str">
            <v>TR5.1.14.2.3</v>
          </cell>
          <cell r="J706">
            <v>1650000</v>
          </cell>
          <cell r="K706">
            <v>0</v>
          </cell>
        </row>
        <row r="707">
          <cell r="D707" t="str">
            <v>TR5.1.14.2.4</v>
          </cell>
          <cell r="J707">
            <v>1815000</v>
          </cell>
          <cell r="K707">
            <v>0</v>
          </cell>
        </row>
        <row r="708">
          <cell r="D708" t="str">
            <v>TR5.1.14.2.5</v>
          </cell>
          <cell r="J708">
            <v>1923940.5977320175</v>
          </cell>
          <cell r="K708">
            <v>0</v>
          </cell>
        </row>
        <row r="709">
          <cell r="D709" t="str">
            <v>TR5.1.14.2.6</v>
          </cell>
          <cell r="J709">
            <v>3165000</v>
          </cell>
          <cell r="K709">
            <v>0</v>
          </cell>
        </row>
        <row r="710">
          <cell r="D710" t="str">
            <v>TR5.1.14.2.7</v>
          </cell>
          <cell r="J710">
            <v>742147.1739503158</v>
          </cell>
          <cell r="K710">
            <v>0</v>
          </cell>
        </row>
        <row r="711">
          <cell r="D711" t="str">
            <v>TR5.1.14.2.8</v>
          </cell>
          <cell r="J711">
            <v>490000</v>
          </cell>
          <cell r="K711">
            <v>0</v>
          </cell>
        </row>
        <row r="712">
          <cell r="D712" t="str">
            <v>TR5.1.14.2.9</v>
          </cell>
          <cell r="J712">
            <v>8068137.9904891057</v>
          </cell>
          <cell r="K712">
            <v>0</v>
          </cell>
        </row>
        <row r="713">
          <cell r="D713" t="str">
            <v>TR5.1.14.2.10</v>
          </cell>
          <cell r="J713">
            <v>5330000</v>
          </cell>
          <cell r="K713">
            <v>0</v>
          </cell>
        </row>
        <row r="715">
          <cell r="D715" t="str">
            <v>TR5.1.14.3.1</v>
          </cell>
          <cell r="J715">
            <v>1300000</v>
          </cell>
          <cell r="K715">
            <v>0</v>
          </cell>
        </row>
        <row r="716">
          <cell r="D716" t="str">
            <v>TR5.1.14.3.2</v>
          </cell>
          <cell r="J716">
            <v>2369662.9062974993</v>
          </cell>
          <cell r="K716">
            <v>0</v>
          </cell>
        </row>
        <row r="717">
          <cell r="D717" t="str">
            <v>TR5.1.14.3.2</v>
          </cell>
          <cell r="J717">
            <v>2200000</v>
          </cell>
          <cell r="K717">
            <v>0</v>
          </cell>
        </row>
        <row r="718">
          <cell r="D718" t="str">
            <v>TR5.1.14.3.4</v>
          </cell>
          <cell r="J718">
            <v>4612844.5899668755</v>
          </cell>
          <cell r="K718">
            <v>0</v>
          </cell>
        </row>
        <row r="719">
          <cell r="D719" t="str">
            <v>TR5.1.14.3.5</v>
          </cell>
          <cell r="J719">
            <v>5100000</v>
          </cell>
          <cell r="K719">
            <v>0</v>
          </cell>
        </row>
        <row r="720">
          <cell r="D720" t="str">
            <v>TR5.1.14.3.6</v>
          </cell>
          <cell r="J720">
            <v>9224535.9687862601</v>
          </cell>
          <cell r="K720">
            <v>0</v>
          </cell>
        </row>
        <row r="723">
          <cell r="D723" t="str">
            <v>TR5.1.15.1</v>
          </cell>
          <cell r="J723">
            <v>5468452.8606865378</v>
          </cell>
          <cell r="K723">
            <v>286223.15576101729</v>
          </cell>
        </row>
        <row r="724">
          <cell r="D724" t="str">
            <v>TR5.1.15.2</v>
          </cell>
          <cell r="J724">
            <v>5663754.7485681996</v>
          </cell>
          <cell r="K724">
            <v>286223.15576101729</v>
          </cell>
        </row>
        <row r="725">
          <cell r="D725" t="str">
            <v>TR5.1.15.3</v>
          </cell>
          <cell r="J725">
            <v>5859056.6364498613</v>
          </cell>
          <cell r="K725">
            <v>286223.15576101729</v>
          </cell>
        </row>
        <row r="726">
          <cell r="D726" t="str">
            <v>TR5.1.15.4</v>
          </cell>
          <cell r="J726">
            <v>7291270.4809153844</v>
          </cell>
          <cell r="K726">
            <v>286223.15576101729</v>
          </cell>
        </row>
        <row r="727">
          <cell r="D727" t="str">
            <v>TR5.1.15.5</v>
          </cell>
          <cell r="J727">
            <v>10611402.574903637</v>
          </cell>
          <cell r="K727">
            <v>286223.15576101729</v>
          </cell>
        </row>
        <row r="728">
          <cell r="D728" t="str">
            <v>TR5.1.15.6</v>
          </cell>
          <cell r="J728">
            <v>23891930.95085666</v>
          </cell>
          <cell r="K728">
            <v>537144.25885489525</v>
          </cell>
        </row>
        <row r="729">
          <cell r="D729" t="str">
            <v>TR5.1.15.7</v>
          </cell>
          <cell r="J729">
            <v>24608037.873089422</v>
          </cell>
          <cell r="K729">
            <v>537144.25885489525</v>
          </cell>
        </row>
        <row r="730">
          <cell r="D730" t="str">
            <v>TR5.1.15.8</v>
          </cell>
          <cell r="J730">
            <v>32289912.129768126</v>
          </cell>
          <cell r="K730">
            <v>537144.25885489525</v>
          </cell>
        </row>
        <row r="731">
          <cell r="D731" t="str">
            <v>TR5.1.15.9</v>
          </cell>
          <cell r="J731">
            <v>39516081.981389619</v>
          </cell>
          <cell r="K731">
            <v>537144.25885489525</v>
          </cell>
        </row>
        <row r="732">
          <cell r="D732" t="str">
            <v>TR5.1.15.10</v>
          </cell>
          <cell r="J732">
            <v>45895943.652190588</v>
          </cell>
          <cell r="K732">
            <v>537144.25885489525</v>
          </cell>
        </row>
        <row r="733">
          <cell r="D733" t="str">
            <v>TR5.1.15.11</v>
          </cell>
          <cell r="J733">
            <v>56181843.080624789</v>
          </cell>
          <cell r="K733">
            <v>537144.25885489525</v>
          </cell>
        </row>
        <row r="736">
          <cell r="D736" t="str">
            <v>TR5.1.16.1</v>
          </cell>
          <cell r="J736">
            <v>280676.71315564576</v>
          </cell>
          <cell r="K736">
            <v>72930.177322684671</v>
          </cell>
        </row>
        <row r="737">
          <cell r="D737" t="str">
            <v>TR5.1.16.2</v>
          </cell>
          <cell r="J737">
            <v>220477.1692379989</v>
          </cell>
          <cell r="K737">
            <v>53032.429481318606</v>
          </cell>
        </row>
        <row r="738">
          <cell r="D738" t="str">
            <v>TR5.1.16.3</v>
          </cell>
          <cell r="J738">
            <v>570405.51381310821</v>
          </cell>
          <cell r="K738">
            <v>22096.845617216088</v>
          </cell>
        </row>
        <row r="739">
          <cell r="D739" t="str">
            <v>TR5.1.16.4</v>
          </cell>
          <cell r="J739">
            <v>19840.191784803766</v>
          </cell>
          <cell r="K739">
            <v>22096.845617216088</v>
          </cell>
        </row>
        <row r="740">
          <cell r="D740" t="str">
            <v>TR5.1.16.5</v>
          </cell>
          <cell r="J740">
            <v>26561.056751906039</v>
          </cell>
          <cell r="K740">
            <v>22096.845617216088</v>
          </cell>
        </row>
        <row r="741">
          <cell r="D741" t="str">
            <v>TR5.1.16.6</v>
          </cell>
          <cell r="J741">
            <v>30003.330026569492</v>
          </cell>
          <cell r="K741">
            <v>22096.845617216088</v>
          </cell>
        </row>
        <row r="742">
          <cell r="D742" t="str">
            <v>TR5.1.16.7</v>
          </cell>
          <cell r="J742">
            <v>46128.445899668754</v>
          </cell>
          <cell r="K742">
            <v>22096.845617216088</v>
          </cell>
        </row>
        <row r="743">
          <cell r="D743" t="str">
            <v>TR5.1.16.8</v>
          </cell>
          <cell r="J743">
            <v>160705.55345691051</v>
          </cell>
          <cell r="K743">
            <v>22096.845617216088</v>
          </cell>
        </row>
        <row r="744">
          <cell r="D744" t="str">
            <v>TR5.1.16.9</v>
          </cell>
          <cell r="J744">
            <v>338745.23447380675</v>
          </cell>
          <cell r="K744">
            <v>22096.845617216088</v>
          </cell>
        </row>
        <row r="745">
          <cell r="D745" t="str">
            <v>TR5.1.16.10</v>
          </cell>
          <cell r="J745">
            <v>173260.67482073163</v>
          </cell>
          <cell r="K745">
            <v>22096.845617216088</v>
          </cell>
        </row>
        <row r="746">
          <cell r="D746" t="str">
            <v>TR5.1.16.11</v>
          </cell>
          <cell r="J746">
            <v>24706.618826020167</v>
          </cell>
          <cell r="K746">
            <v>22096.845617216088</v>
          </cell>
        </row>
        <row r="748">
          <cell r="D748" t="str">
            <v>TR5.1.17.1</v>
          </cell>
          <cell r="J748">
            <v>79455.295797159983</v>
          </cell>
          <cell r="K748">
            <v>17069.982633845946</v>
          </cell>
        </row>
        <row r="749">
          <cell r="D749" t="str">
            <v>TR5.1.17.2</v>
          </cell>
          <cell r="J749">
            <v>126709.24985622204</v>
          </cell>
          <cell r="K749">
            <v>17069.982633845946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Quarry"/>
      <sheetName val="UPAH"/>
      <sheetName val="BAHAN"/>
      <sheetName val="Analisa SNI"/>
      <sheetName val="REKAP SNI"/>
      <sheetName val="RAB"/>
      <sheetName val="Rekapitulasi Biaya"/>
      <sheetName val="Mobilisasi (ok)"/>
      <sheetName val="Perhitungan Mobilisasi Alat"/>
      <sheetName val="Lalu Lintas"/>
      <sheetName val="Jembatan Sementara"/>
      <sheetName val="cross"/>
      <sheetName val="Analisa K3"/>
      <sheetName val="4-Analisa Quarry"/>
      <sheetName val="4-formulir harga bahan"/>
      <sheetName val="Agg Halus &amp; Kasar NDA DI PAKE"/>
      <sheetName val="BOQ"/>
      <sheetName val="D7(3)"/>
      <sheetName val="D10 LS-Rutin"/>
      <sheetName val="D10 Kuantitas"/>
      <sheetName val="D10 Analisa HSP"/>
      <sheetName val="Progres"/>
      <sheetName val="Sheet3"/>
      <sheetName val="Peta_Quarry"/>
      <sheetName val="Analisa_SNI"/>
      <sheetName val="REKAP_SNI"/>
      <sheetName val="Rekapitulasi_Biaya"/>
      <sheetName val="Mobilisasi_(ok)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Agg_Halus_&amp;_Kasar_NDA_DI_PAKE"/>
      <sheetName val="D10_LS-Rutin"/>
      <sheetName val="D10_Kuantitas"/>
      <sheetName val="D10_Analisa_HSP"/>
      <sheetName val="Analisa"/>
      <sheetName val="LPMING1"/>
      <sheetName val="Anl.SNI"/>
      <sheetName val="Meth"/>
      <sheetName val="AN-E"/>
      <sheetName val="#REF"/>
      <sheetName val="Rincian Pekerj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E13">
            <v>100545275.40120003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Rekap  harga"/>
      <sheetName val="rekap"/>
      <sheetName val="drainase"/>
      <sheetName val="aspal"/>
      <sheetName val="air"/>
      <sheetName val="listrik"/>
      <sheetName val=" tower"/>
      <sheetName val="papan nama"/>
      <sheetName val="tambah pagar luar"/>
      <sheetName val="pagar kel.dlm"/>
      <sheetName val="pagar depan"/>
      <sheetName val="pagar antar blok"/>
      <sheetName val="selasar"/>
      <sheetName val="ruang besuk"/>
      <sheetName val="rumah genset"/>
      <sheetName val="Bengkel kerja"/>
      <sheetName val="gedung serbaguna"/>
      <sheetName val="Mushola"/>
      <sheetName val="poliklinik"/>
      <sheetName val="kantor"/>
      <sheetName val="analisa"/>
      <sheetName val="hrg stn"/>
      <sheetName val="rumah type 36"/>
      <sheetName val="blok hunian"/>
      <sheetName val="BLANK"/>
      <sheetName val="analisa_(2)"/>
      <sheetName val="Rekap__harga"/>
      <sheetName val="_tower"/>
      <sheetName val="papan_nama"/>
      <sheetName val="tambah_pagar_luar"/>
      <sheetName val="pagar_kel_dlm"/>
      <sheetName val="pagar_depan"/>
      <sheetName val="pagar_antar_blok"/>
      <sheetName val="ruang_besuk"/>
      <sheetName val="rumah_genset"/>
      <sheetName val="Bengkel_kerja"/>
      <sheetName val="gedung_serbaguna"/>
      <sheetName val="hrg_stn"/>
      <sheetName val="rumah_type_36"/>
      <sheetName val="blok_hunian"/>
      <sheetName val="HRG.BHN."/>
      <sheetName val="Rekapitulasi Biay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alat (Tambahan)"/>
      <sheetName val="an (2)"/>
      <sheetName val="an.alat"/>
      <sheetName val="Bh.Up.Alt"/>
      <sheetName val="an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K"/>
      <sheetName val="JALAN"/>
      <sheetName val="SITE-E"/>
      <sheetName val="Analisa_K"/>
      <sheetName val="ch"/>
      <sheetName val="NetPar"/>
      <sheetName val="an (1)"/>
      <sheetName val="Analisa"/>
      <sheetName val="Harga Bahan"/>
      <sheetName val="Analisa SNI"/>
      <sheetName val="Rekap"/>
      <sheetName val="H.Satuan"/>
      <sheetName val="ANAL.HRG.SAT"/>
      <sheetName val="HARGA.SAT"/>
      <sheetName val="REKAP DAN RAB"/>
      <sheetName val="HRG BHN"/>
      <sheetName val="H.SD"/>
      <sheetName val="Anls"/>
      <sheetName val="LPMING1"/>
      <sheetName val="Introduction"/>
      <sheetName val="List Price (Implementation)"/>
    </sheetNames>
    <sheetDataSet>
      <sheetData sheetId="0" refreshError="1">
        <row r="621">
          <cell r="J621">
            <v>62149.995416666665</v>
          </cell>
        </row>
        <row r="691">
          <cell r="J691">
            <v>62211.686583333343</v>
          </cell>
        </row>
        <row r="1111">
          <cell r="J1111">
            <v>72994.054381481488</v>
          </cell>
        </row>
        <row r="1181">
          <cell r="J1181">
            <v>125289.94749999999</v>
          </cell>
        </row>
        <row r="1739">
          <cell r="J1739">
            <v>45837.285416666673</v>
          </cell>
        </row>
        <row r="1879">
          <cell r="J1879">
            <v>11530.379192337301</v>
          </cell>
        </row>
      </sheetData>
      <sheetData sheetId="1"/>
      <sheetData sheetId="2" refreshError="1"/>
      <sheetData sheetId="3">
        <row r="621">
          <cell r="J621">
            <v>62149.995416666665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ndasi"/>
      <sheetName val="Struktur"/>
      <sheetName val="rab"/>
      <sheetName val="RAB BAPPEDA"/>
      <sheetName val="analisa SNI"/>
      <sheetName val="UPAH"/>
      <sheetName val="HARGA BARU"/>
      <sheetName val="harga"/>
      <sheetName val="analisa"/>
      <sheetName val="RAB_BAPPEDA"/>
      <sheetName val="analisa_SNI"/>
      <sheetName val="HARGA_BARU"/>
      <sheetName val="gvl"/>
      <sheetName val="Analisa K"/>
      <sheetName val="basic"/>
      <sheetName val="Ch"/>
      <sheetName val="an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Fill this out first..."/>
      <sheetName val="UPAH"/>
    </sheetNames>
    <sheetDataSet>
      <sheetData sheetId="0"/>
      <sheetData sheetId="1" refreshError="1"/>
      <sheetData sheetId="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 Upah"/>
      <sheetName val="Recovered_Sheet1"/>
      <sheetName val="000000"/>
      <sheetName val="Harsat Bahan 2010"/>
      <sheetName val="Analisa"/>
      <sheetName val="Harsat Pekerjaan"/>
      <sheetName val="Perhit Beton"/>
      <sheetName val="Perhitungan Besi"/>
      <sheetName val="Analisa Jaling"/>
      <sheetName val="Harsat Pekerjaan Jaling"/>
      <sheetName val="DRAFT PLOT Harsat 2010"/>
      <sheetName val="Harsat_Upah"/>
      <sheetName val="Harsat_Bahan_2010"/>
      <sheetName val="Harsat_Pekerjaan"/>
      <sheetName val="Perhit_Beton"/>
      <sheetName val="Perhitungan_Besi"/>
      <sheetName val="Analisa_Jaling"/>
      <sheetName val="Harsat_Pekerjaan_Jaling"/>
      <sheetName val="DRAFT_PLOT_Harsat_2010"/>
      <sheetName val="PEKERJAAN PERSIAPAN"/>
      <sheetName val="Ans Kom Precast"/>
      <sheetName val="PJ"/>
      <sheetName val="UPAH &amp; BHN"/>
      <sheetName val="ANALISA HARGA SATUAN"/>
      <sheetName val="UPAH"/>
      <sheetName val="BQ"/>
      <sheetName val="Rekap"/>
      <sheetName val="analisa (2)"/>
      <sheetName val="1106-M&amp;E"/>
    </sheetNames>
    <sheetDataSet>
      <sheetData sheetId="0" refreshError="1">
        <row r="9">
          <cell r="E9">
            <v>32500</v>
          </cell>
        </row>
        <row r="10">
          <cell r="E10">
            <v>27500</v>
          </cell>
        </row>
        <row r="11">
          <cell r="E11">
            <v>32500</v>
          </cell>
        </row>
        <row r="12">
          <cell r="E12">
            <v>32500</v>
          </cell>
        </row>
        <row r="13">
          <cell r="E13">
            <v>42500</v>
          </cell>
        </row>
        <row r="14">
          <cell r="E14">
            <v>62500</v>
          </cell>
        </row>
        <row r="15">
          <cell r="E15">
            <v>67500</v>
          </cell>
        </row>
        <row r="16">
          <cell r="E16">
            <v>40000</v>
          </cell>
        </row>
        <row r="17">
          <cell r="E17">
            <v>52500</v>
          </cell>
        </row>
        <row r="18">
          <cell r="E18">
            <v>62500</v>
          </cell>
        </row>
        <row r="19">
          <cell r="E19">
            <v>37500</v>
          </cell>
        </row>
        <row r="20">
          <cell r="E20">
            <v>52500</v>
          </cell>
        </row>
        <row r="21">
          <cell r="E21">
            <v>62500</v>
          </cell>
        </row>
        <row r="22">
          <cell r="E22">
            <v>40000</v>
          </cell>
        </row>
        <row r="23">
          <cell r="E23">
            <v>75000</v>
          </cell>
        </row>
        <row r="26">
          <cell r="E26">
            <v>62500</v>
          </cell>
        </row>
        <row r="27">
          <cell r="E27">
            <v>72500</v>
          </cell>
        </row>
        <row r="29">
          <cell r="E29">
            <v>52500</v>
          </cell>
        </row>
        <row r="30">
          <cell r="E30">
            <v>37500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chedule"/>
      <sheetName val="Rab"/>
      <sheetName val="K.321"/>
      <sheetName val="K.311"/>
      <sheetName val="K.714"/>
      <sheetName val="K.715"/>
      <sheetName val="K.516"/>
      <sheetName val="K.705"/>
      <sheetName val="K.719"/>
      <sheetName val="K.725"/>
      <sheetName val="K.722"/>
      <sheetName val="K.721"/>
      <sheetName val="Upah"/>
      <sheetName val="Rekap Analisa"/>
      <sheetName val="Analisa Bow"/>
      <sheetName val="Cover "/>
      <sheetName val="Metodee"/>
      <sheetName val="Mobdemob"/>
      <sheetName val="Mobdemobil"/>
      <sheetName val="Renolith"/>
      <sheetName val="Jengan D&amp;EP rev.2"/>
      <sheetName val="Lomuk - Benung rev.2"/>
      <sheetName val="Rekap rev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248">
          <cell r="M248" t="str">
            <v>KOEF.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pah bahan alat"/>
      <sheetName val="time"/>
      <sheetName val="susun-mdl"/>
      <sheetName val="susun-urus"/>
      <sheetName val="Bk.Peg.Negri"/>
      <sheetName val="Pálamkerja"/>
      <sheetName val="Ahli-prusaan"/>
      <sheetName val="Organ-lap"/>
      <sheetName val="sub-kontrak"/>
      <sheetName val="Tagihan"/>
      <sheetName val="Test"/>
      <sheetName val="data-tehnik"/>
      <sheetName val="sampul"/>
      <sheetName val="daf-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2">
          <cell r="A2" t="str">
            <v>DAFTAR PERALATAN</v>
          </cell>
        </row>
        <row r="5">
          <cell r="A5" t="str">
            <v>No.</v>
          </cell>
          <cell r="B5" t="str">
            <v>JENIS / MACAM ALAT</v>
          </cell>
          <cell r="E5" t="str">
            <v>JUMLAH</v>
          </cell>
          <cell r="F5" t="str">
            <v>KAPASITAS ATAU OUTPUT SAAT INI</v>
          </cell>
          <cell r="H5" t="str">
            <v>TAHUN PEMBUATAN</v>
          </cell>
          <cell r="I5" t="str">
            <v>KEADAAN</v>
          </cell>
          <cell r="K5" t="str">
            <v>HARGA SAAT INI ( Rp. )</v>
          </cell>
        </row>
        <row r="6">
          <cell r="G6" t="str">
            <v>MERK DAN</v>
          </cell>
          <cell r="I6" t="str">
            <v>( BAIK /</v>
          </cell>
          <cell r="J6" t="str">
            <v>LOKASI</v>
          </cell>
          <cell r="L6" t="str">
            <v>KEPEMILIKAN</v>
          </cell>
        </row>
        <row r="7">
          <cell r="G7" t="str">
            <v>TYPE</v>
          </cell>
          <cell r="I7" t="str">
            <v xml:space="preserve"> RUSAK )</v>
          </cell>
          <cell r="J7" t="str">
            <v>SAAT INI</v>
          </cell>
        </row>
        <row r="9">
          <cell r="A9" t="str">
            <v>1</v>
          </cell>
          <cell r="B9" t="str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</row>
        <row r="11">
          <cell r="A11">
            <v>1</v>
          </cell>
          <cell r="B11" t="str">
            <v>EXCAVATOR</v>
          </cell>
          <cell r="E11" t="str">
            <v>2</v>
          </cell>
          <cell r="F11" t="str">
            <v>1.1 M3</v>
          </cell>
          <cell r="G11" t="str">
            <v>HALLA</v>
          </cell>
          <cell r="H11">
            <v>1998</v>
          </cell>
          <cell r="I11" t="str">
            <v>BAIK</v>
          </cell>
          <cell r="J11" t="str">
            <v>BALIKPAPAN</v>
          </cell>
          <cell r="K11">
            <v>350000000</v>
          </cell>
          <cell r="L11" t="str">
            <v>MILIK</v>
          </cell>
        </row>
        <row r="12">
          <cell r="A12">
            <v>2</v>
          </cell>
          <cell r="B12" t="str">
            <v>DUMP TRUCK</v>
          </cell>
          <cell r="E12" t="str">
            <v>4</v>
          </cell>
          <cell r="F12" t="str">
            <v>8 TON</v>
          </cell>
          <cell r="G12" t="str">
            <v>HINO</v>
          </cell>
          <cell r="H12">
            <v>1998</v>
          </cell>
          <cell r="I12" t="str">
            <v>BAIK</v>
          </cell>
          <cell r="J12" t="str">
            <v>BALIKPAPAN</v>
          </cell>
          <cell r="K12">
            <v>150000000</v>
          </cell>
          <cell r="L12" t="str">
            <v>MILIK</v>
          </cell>
        </row>
        <row r="13">
          <cell r="A13">
            <v>3</v>
          </cell>
          <cell r="B13" t="str">
            <v>MOBIL JEEP</v>
          </cell>
          <cell r="E13" t="str">
            <v>1</v>
          </cell>
          <cell r="F13" t="str">
            <v>-</v>
          </cell>
          <cell r="G13" t="str">
            <v>DAIHATSU</v>
          </cell>
          <cell r="H13">
            <v>1995</v>
          </cell>
          <cell r="I13" t="str">
            <v>BAIK</v>
          </cell>
          <cell r="J13" t="str">
            <v>BALIKPAPAN</v>
          </cell>
          <cell r="K13">
            <v>75000000</v>
          </cell>
          <cell r="L13" t="str">
            <v>MILIK</v>
          </cell>
        </row>
        <row r="14">
          <cell r="A14">
            <v>4</v>
          </cell>
          <cell r="B14" t="str">
            <v>PICK UP</v>
          </cell>
          <cell r="E14" t="str">
            <v>1</v>
          </cell>
          <cell r="F14" t="str">
            <v>1 TON</v>
          </cell>
          <cell r="G14" t="str">
            <v>ISUZU</v>
          </cell>
          <cell r="H14">
            <v>1999</v>
          </cell>
          <cell r="I14" t="str">
            <v>BAIK</v>
          </cell>
          <cell r="J14" t="str">
            <v>BALIKPAPAN</v>
          </cell>
          <cell r="K14">
            <v>60000000</v>
          </cell>
          <cell r="L14" t="str">
            <v>MILIK</v>
          </cell>
        </row>
        <row r="15">
          <cell r="A15">
            <v>5</v>
          </cell>
          <cell r="B15" t="str">
            <v>BETON MOLEN</v>
          </cell>
          <cell r="E15" t="str">
            <v>1</v>
          </cell>
          <cell r="F15" t="str">
            <v>0.35 M3</v>
          </cell>
          <cell r="G15" t="str">
            <v>GOLDSTAR</v>
          </cell>
          <cell r="H15">
            <v>1999</v>
          </cell>
          <cell r="I15" t="str">
            <v>BAIK</v>
          </cell>
          <cell r="J15" t="str">
            <v>BALIKPAPAN</v>
          </cell>
          <cell r="K15">
            <v>7500000</v>
          </cell>
          <cell r="L15" t="str">
            <v>MILIK</v>
          </cell>
        </row>
        <row r="16">
          <cell r="A16">
            <v>6</v>
          </cell>
          <cell r="B16" t="str">
            <v>CONCRETE VIBRATOR</v>
          </cell>
          <cell r="E16" t="str">
            <v>1</v>
          </cell>
          <cell r="F16" t="str">
            <v>5 HP</v>
          </cell>
          <cell r="G16" t="str">
            <v>MIKASA</v>
          </cell>
          <cell r="H16">
            <v>1998</v>
          </cell>
          <cell r="I16" t="str">
            <v>BAIK</v>
          </cell>
          <cell r="J16" t="str">
            <v>BALIKPAPAN</v>
          </cell>
          <cell r="K16">
            <v>5000000</v>
          </cell>
          <cell r="L16" t="str">
            <v>MILIK</v>
          </cell>
        </row>
        <row r="17">
          <cell r="A17">
            <v>7</v>
          </cell>
          <cell r="B17" t="str">
            <v>STAMPER</v>
          </cell>
          <cell r="E17">
            <v>2</v>
          </cell>
          <cell r="F17" t="str">
            <v>-</v>
          </cell>
          <cell r="G17" t="str">
            <v>MIKASA</v>
          </cell>
          <cell r="H17">
            <v>1996</v>
          </cell>
          <cell r="I17" t="str">
            <v>BAIK</v>
          </cell>
          <cell r="J17" t="str">
            <v>BALIKPAPAN</v>
          </cell>
          <cell r="K17">
            <v>6000000</v>
          </cell>
          <cell r="L17" t="str">
            <v>MILIK</v>
          </cell>
        </row>
        <row r="18">
          <cell r="A18">
            <v>8</v>
          </cell>
          <cell r="B18" t="str">
            <v>POMPA AIR</v>
          </cell>
          <cell r="E18" t="str">
            <v>3</v>
          </cell>
          <cell r="F18" t="str">
            <v>2"</v>
          </cell>
          <cell r="G18" t="str">
            <v>ROBIN</v>
          </cell>
          <cell r="H18">
            <v>1998</v>
          </cell>
          <cell r="I18" t="str">
            <v>BAIK</v>
          </cell>
          <cell r="J18" t="str">
            <v>BALIKPAPAN</v>
          </cell>
          <cell r="K18">
            <v>2500000</v>
          </cell>
          <cell r="L18" t="str">
            <v>MILIK</v>
          </cell>
        </row>
        <row r="19">
          <cell r="A19">
            <v>9</v>
          </cell>
          <cell r="B19" t="str">
            <v>GENERATOR</v>
          </cell>
          <cell r="E19">
            <v>1</v>
          </cell>
          <cell r="F19" t="str">
            <v>125 kva</v>
          </cell>
          <cell r="G19" t="str">
            <v>DONGFENG</v>
          </cell>
          <cell r="H19">
            <v>1995</v>
          </cell>
          <cell r="I19" t="str">
            <v>BAIK</v>
          </cell>
          <cell r="J19" t="str">
            <v>BALIKPAPAN</v>
          </cell>
          <cell r="K19">
            <v>7500000</v>
          </cell>
          <cell r="L19" t="str">
            <v>MILIK</v>
          </cell>
        </row>
        <row r="20">
          <cell r="A20">
            <v>10</v>
          </cell>
          <cell r="B20" t="str">
            <v>THEODOLITE</v>
          </cell>
          <cell r="E20" t="str">
            <v>1</v>
          </cell>
          <cell r="F20" t="str">
            <v>-</v>
          </cell>
          <cell r="G20" t="str">
            <v>TOPCON</v>
          </cell>
          <cell r="H20">
            <v>1997</v>
          </cell>
          <cell r="I20" t="str">
            <v>BAIK</v>
          </cell>
          <cell r="J20" t="str">
            <v>BALIKPAPAN</v>
          </cell>
          <cell r="K20">
            <v>35000000</v>
          </cell>
          <cell r="L20" t="str">
            <v>MILIK</v>
          </cell>
        </row>
        <row r="21">
          <cell r="A21">
            <v>11</v>
          </cell>
          <cell r="B21" t="str">
            <v>ELECTRICAL TOOLSET</v>
          </cell>
          <cell r="E21" t="str">
            <v>1</v>
          </cell>
          <cell r="F21" t="str">
            <v>-</v>
          </cell>
          <cell r="G21" t="str">
            <v>-</v>
          </cell>
          <cell r="H21">
            <v>1995</v>
          </cell>
          <cell r="I21" t="str">
            <v>BAIK</v>
          </cell>
          <cell r="J21" t="str">
            <v>BALIKPAPAN</v>
          </cell>
          <cell r="K21">
            <v>2500000</v>
          </cell>
          <cell r="L21" t="str">
            <v>MILIK</v>
          </cell>
        </row>
        <row r="22">
          <cell r="A22">
            <v>12</v>
          </cell>
          <cell r="B22" t="str">
            <v>BOR LISTRIK</v>
          </cell>
          <cell r="E22" t="str">
            <v>2</v>
          </cell>
          <cell r="F22" t="str">
            <v>-</v>
          </cell>
          <cell r="G22" t="str">
            <v>MAKITA</v>
          </cell>
          <cell r="H22">
            <v>1995</v>
          </cell>
          <cell r="I22" t="str">
            <v>BAIK</v>
          </cell>
          <cell r="J22" t="str">
            <v>BALIKPAPAN</v>
          </cell>
          <cell r="K22">
            <v>3500000</v>
          </cell>
          <cell r="L22" t="str">
            <v>MILIK</v>
          </cell>
        </row>
        <row r="23">
          <cell r="A23">
            <v>13</v>
          </cell>
          <cell r="B23" t="str">
            <v>ALAT PANCANG RINGAN</v>
          </cell>
          <cell r="E23">
            <v>1</v>
          </cell>
          <cell r="F23" t="str">
            <v>600 Kg</v>
          </cell>
          <cell r="G23" t="str">
            <v>-</v>
          </cell>
          <cell r="H23">
            <v>1996</v>
          </cell>
          <cell r="I23" t="str">
            <v>BAIK</v>
          </cell>
          <cell r="J23" t="str">
            <v>BALIKPAPAN</v>
          </cell>
          <cell r="K23">
            <v>8000000</v>
          </cell>
          <cell r="L23" t="str">
            <v>MILIK</v>
          </cell>
        </row>
        <row r="24">
          <cell r="A24">
            <v>14</v>
          </cell>
          <cell r="B24" t="str">
            <v>MESIN LAS DYNAMO</v>
          </cell>
          <cell r="E24">
            <v>1</v>
          </cell>
          <cell r="F24" t="str">
            <v>-</v>
          </cell>
          <cell r="G24" t="str">
            <v>-</v>
          </cell>
          <cell r="H24">
            <v>1996</v>
          </cell>
          <cell r="I24" t="str">
            <v>BAIK</v>
          </cell>
          <cell r="J24" t="str">
            <v>BALIKPAPAN</v>
          </cell>
          <cell r="K24">
            <v>15000000</v>
          </cell>
          <cell r="L24" t="str">
            <v>MILIK</v>
          </cell>
        </row>
        <row r="25">
          <cell r="E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</row>
        <row r="26">
          <cell r="A26">
            <v>0</v>
          </cell>
        </row>
        <row r="27">
          <cell r="H27">
            <v>0</v>
          </cell>
          <cell r="I27" t="str">
            <v>Balikpapan, 30 Juni 2000</v>
          </cell>
        </row>
        <row r="28">
          <cell r="I28" t="str">
            <v>PT.KARUNIA WAHANANUSA</v>
          </cell>
        </row>
        <row r="32">
          <cell r="I32" t="str">
            <v>H. ACHMAD ASFIA</v>
          </cell>
        </row>
        <row r="33">
          <cell r="I33" t="str">
            <v>Direktur Utama</v>
          </cell>
        </row>
      </sheetData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2007"/>
      <sheetName val="RAB 2007"/>
      <sheetName val="Rekap 2006"/>
      <sheetName val="RAB 2006"/>
      <sheetName val="Upah"/>
      <sheetName val="rekap anal EI"/>
      <sheetName val="Sheet1"/>
      <sheetName val="Alat E"/>
      <sheetName val="EI311"/>
      <sheetName val="EI715"/>
      <sheetName val="EI718"/>
      <sheetName val="EI731"/>
      <sheetName val="EI733"/>
      <sheetName val="EI781"/>
      <sheetName val="EI783"/>
      <sheetName val="EI785a"/>
      <sheetName val="EI786"/>
      <sheetName val="EI788"/>
      <sheetName val="EI789"/>
      <sheetName val="EI7810"/>
      <sheetName val="EI7811"/>
      <sheetName val="EI7812"/>
      <sheetName val="EI322"/>
      <sheetName val="EI322 (a)"/>
      <sheetName val="EI7104"/>
      <sheetName val="EI74"/>
      <sheetName val="EI511"/>
      <sheetName val="EI512"/>
      <sheetName val="EI717"/>
      <sheetName val="EI35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CA"/>
      <sheetName val="Alat E"/>
      <sheetName val="Calc. Overview"/>
      <sheetName val="U32 Rev"/>
      <sheetName val="daf-alat"/>
      <sheetName val="Metodee"/>
    </sheetNames>
    <sheetDataSet>
      <sheetData sheetId="0">
        <row r="8">
          <cell r="H8">
            <v>7</v>
          </cell>
          <cell r="I8">
            <v>8</v>
          </cell>
          <cell r="J8">
            <v>9</v>
          </cell>
          <cell r="K8">
            <v>10</v>
          </cell>
          <cell r="L8">
            <v>11</v>
          </cell>
          <cell r="M8">
            <v>12</v>
          </cell>
          <cell r="N8">
            <v>13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  <cell r="AC8">
            <v>28</v>
          </cell>
          <cell r="AD8">
            <v>29</v>
          </cell>
          <cell r="AE8">
            <v>30</v>
          </cell>
          <cell r="AF8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HPS"/>
      <sheetName val="HARGA"/>
      <sheetName val="ANAL A"/>
      <sheetName val="ANAL_A"/>
      <sheetName val="L-Mechanical"/>
      <sheetName val="CUACA"/>
      <sheetName val="Rev"/>
      <sheetName val="Markup"/>
      <sheetName val="Harga Satuan"/>
      <sheetName val="daf-alat"/>
      <sheetName val="GeneralInfo"/>
    </sheetNames>
    <sheetDataSet>
      <sheetData sheetId="0" refreshError="1"/>
      <sheetData sheetId="1" refreshError="1"/>
      <sheetData sheetId="2" refreshError="1">
        <row r="15">
          <cell r="G15">
            <v>45000</v>
          </cell>
        </row>
        <row r="28">
          <cell r="G28">
            <v>87500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 Up.+ Bhn"/>
      <sheetName val="Rekap (2)"/>
      <sheetName val="Rekap"/>
      <sheetName val="RAB-01"/>
      <sheetName val="Analisa"/>
      <sheetName val="Rekap_(2)"/>
      <sheetName val="AnL_Up_+_Bhn"/>
      <sheetName val="analisa harga satuan"/>
      <sheetName val="HARGA"/>
      <sheetName val="HRG BHN"/>
      <sheetName val="Harga Satuan"/>
      <sheetName val="Alat E"/>
    </sheetNames>
    <sheetDataSet>
      <sheetData sheetId="0" refreshError="1">
        <row r="15">
          <cell r="H15">
            <v>41400</v>
          </cell>
        </row>
        <row r="25">
          <cell r="H25">
            <v>85500</v>
          </cell>
        </row>
        <row r="35">
          <cell r="H35">
            <v>2250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isa Bahan"/>
      <sheetName val="on-site"/>
      <sheetName val="5-ANALISA ALAT(1)"/>
      <sheetName val=" UPAH BAHAN (1)"/>
      <sheetName val="Kuanty (Final)"/>
      <sheetName val="4-Basic Price"/>
      <sheetName val="Kuantitas &amp; Harga"/>
      <sheetName val="REKAP"/>
      <sheetName val="SKETSA"/>
      <sheetName val="SCEDULLE"/>
      <sheetName val="Perhitungan Mobilisasi Alat"/>
      <sheetName val="MOBILISASI"/>
      <sheetName val="DRAINASE (2)"/>
      <sheetName val="METODE (2)"/>
      <sheetName val="PEK TANAH (3)"/>
      <sheetName val="METODE (3)"/>
      <sheetName val="BAHU JALAN (10)"/>
      <sheetName val="METODE (9)"/>
      <sheetName val="PEK.BERBUTIR (12)"/>
      <sheetName val="METODE (11)"/>
      <sheetName val="ASPAL (14)"/>
      <sheetName val="METODE (13)"/>
      <sheetName val="STRUKTUR (16)"/>
      <sheetName val="METODE (15)"/>
      <sheetName val="MINOR (18)"/>
      <sheetName val="METODE (17)"/>
      <sheetName val="TYPICAL"/>
      <sheetName val="Analisa_Bahan"/>
      <sheetName val="5-ANALISA_ALAT(1)"/>
      <sheetName val="_UPAH_BAHAN_(1)"/>
      <sheetName val="Kuanty_(Final)"/>
      <sheetName val="4-Basic_Price"/>
      <sheetName val="Kuantitas_&amp;_Harga"/>
      <sheetName val="Perhitungan_Mobilisasi_Alat"/>
      <sheetName val="DRAINASE_(2)"/>
      <sheetName val="METODE_(2)"/>
      <sheetName val="PEK_TANAH_(3)"/>
      <sheetName val="METODE_(3)"/>
      <sheetName val="BAHU_JALAN_(10)"/>
      <sheetName val="METODE_(9)"/>
      <sheetName val="PEK_BERBUTIR_(12)"/>
      <sheetName val="METODE_(11)"/>
      <sheetName val="ASPAL_(14)"/>
      <sheetName val="METODE_(13)"/>
      <sheetName val="STRUKTUR_(16)"/>
      <sheetName val="METODE_(15)"/>
      <sheetName val="MINOR_(18)"/>
      <sheetName val="METODE_(17)"/>
      <sheetName val="3-DIV2"/>
      <sheetName val="AnL Up.+ Bhn"/>
      <sheetName val="Harga Satuan"/>
      <sheetName val="D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alat"/>
      <sheetName val="susun-mdl"/>
      <sheetName val="rekap"/>
      <sheetName val="rab"/>
      <sheetName val="analisa"/>
      <sheetName val="upah bahan alat"/>
      <sheetName val="time"/>
      <sheetName val="susun-urus"/>
      <sheetName val="Bk.Peg.Negri"/>
      <sheetName val="Pálamkerja"/>
      <sheetName val="Ahli-prusaan"/>
      <sheetName val="Organ-lap"/>
      <sheetName val="sub-kontrak"/>
      <sheetName val="Tagihan"/>
      <sheetName val="Test"/>
      <sheetName val="data-tehnik"/>
      <sheetName val="sampul"/>
      <sheetName val="CUACA"/>
      <sheetName val="bahan "/>
      <sheetName val="ASPAL (14)"/>
      <sheetName val="AnL Up.+ Bhn"/>
      <sheetName val="ANALISA ALAT"/>
      <sheetName val="REKAP SAWAH"/>
      <sheetName val="HARGA"/>
    </sheetNames>
    <sheetDataSet>
      <sheetData sheetId="0" refreshError="1">
        <row r="2">
          <cell r="A2" t="str">
            <v>DAFTAR PERALATAN</v>
          </cell>
        </row>
        <row r="5">
          <cell r="A5" t="str">
            <v>No.</v>
          </cell>
          <cell r="B5" t="str">
            <v>JENIS / MACAM ALAT</v>
          </cell>
          <cell r="E5" t="str">
            <v>JUMLAH</v>
          </cell>
          <cell r="F5" t="str">
            <v>KAPASITAS ATAU OUTPUT SAAT INI</v>
          </cell>
          <cell r="H5" t="str">
            <v>TAHUN PEMBUATAN</v>
          </cell>
          <cell r="I5" t="str">
            <v>KEADAAN</v>
          </cell>
          <cell r="K5" t="str">
            <v>HARGA SAAT INI ( Rp. )</v>
          </cell>
        </row>
        <row r="6">
          <cell r="G6" t="str">
            <v>MERK DAN</v>
          </cell>
          <cell r="I6" t="str">
            <v>( BAIK /</v>
          </cell>
          <cell r="J6" t="str">
            <v>LOKASI</v>
          </cell>
          <cell r="L6" t="str">
            <v>KEPEMILIKAN</v>
          </cell>
        </row>
        <row r="7">
          <cell r="G7" t="str">
            <v>TYPE</v>
          </cell>
          <cell r="I7" t="str">
            <v xml:space="preserve"> RUSAK )</v>
          </cell>
          <cell r="J7" t="str">
            <v>SAAT INI</v>
          </cell>
        </row>
        <row r="9">
          <cell r="A9" t="str">
            <v>1</v>
          </cell>
          <cell r="B9" t="str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</row>
        <row r="11">
          <cell r="A11">
            <v>1</v>
          </cell>
          <cell r="B11" t="str">
            <v>EXCAVATOR</v>
          </cell>
          <cell r="E11" t="str">
            <v>2</v>
          </cell>
          <cell r="F11" t="str">
            <v>1.1 M3</v>
          </cell>
          <cell r="G11" t="str">
            <v>HALLA</v>
          </cell>
          <cell r="H11">
            <v>1998</v>
          </cell>
          <cell r="I11" t="str">
            <v>BAIK</v>
          </cell>
          <cell r="J11" t="str">
            <v>BALIKPAPAN</v>
          </cell>
          <cell r="K11">
            <v>350000000</v>
          </cell>
          <cell r="L11" t="str">
            <v>MILIK</v>
          </cell>
        </row>
        <row r="12">
          <cell r="A12">
            <v>2</v>
          </cell>
          <cell r="B12" t="str">
            <v>DUMP TRUCK</v>
          </cell>
          <cell r="E12" t="str">
            <v>4</v>
          </cell>
          <cell r="F12" t="str">
            <v>8 TON</v>
          </cell>
          <cell r="G12" t="str">
            <v>HINO</v>
          </cell>
          <cell r="H12">
            <v>1998</v>
          </cell>
          <cell r="I12" t="str">
            <v>BAIK</v>
          </cell>
          <cell r="J12" t="str">
            <v>BALIKPAPAN</v>
          </cell>
          <cell r="K12">
            <v>150000000</v>
          </cell>
          <cell r="L12" t="str">
            <v>MILIK</v>
          </cell>
        </row>
        <row r="13">
          <cell r="A13">
            <v>3</v>
          </cell>
          <cell r="B13" t="str">
            <v>MOBIL JEEP</v>
          </cell>
          <cell r="E13" t="str">
            <v>1</v>
          </cell>
          <cell r="F13" t="str">
            <v>-</v>
          </cell>
          <cell r="G13" t="str">
            <v>DAIHATSU</v>
          </cell>
          <cell r="H13">
            <v>1995</v>
          </cell>
          <cell r="I13" t="str">
            <v>BAIK</v>
          </cell>
          <cell r="J13" t="str">
            <v>BALIKPAPAN</v>
          </cell>
          <cell r="K13">
            <v>75000000</v>
          </cell>
          <cell r="L13" t="str">
            <v>MILIK</v>
          </cell>
        </row>
        <row r="14">
          <cell r="A14">
            <v>4</v>
          </cell>
          <cell r="B14" t="str">
            <v>PICK UP</v>
          </cell>
          <cell r="E14" t="str">
            <v>1</v>
          </cell>
          <cell r="F14" t="str">
            <v>1 TON</v>
          </cell>
          <cell r="G14" t="str">
            <v>ISUZU</v>
          </cell>
          <cell r="H14">
            <v>1999</v>
          </cell>
          <cell r="I14" t="str">
            <v>BAIK</v>
          </cell>
          <cell r="J14" t="str">
            <v>BALIKPAPAN</v>
          </cell>
          <cell r="K14">
            <v>60000000</v>
          </cell>
          <cell r="L14" t="str">
            <v>MILIK</v>
          </cell>
        </row>
        <row r="15">
          <cell r="A15">
            <v>5</v>
          </cell>
          <cell r="B15" t="str">
            <v>BETON MOLEN</v>
          </cell>
          <cell r="E15" t="str">
            <v>1</v>
          </cell>
          <cell r="F15" t="str">
            <v>0.35 M3</v>
          </cell>
          <cell r="G15" t="str">
            <v>GOLDSTAR</v>
          </cell>
          <cell r="H15">
            <v>1999</v>
          </cell>
          <cell r="I15" t="str">
            <v>BAIK</v>
          </cell>
          <cell r="J15" t="str">
            <v>BALIKPAPAN</v>
          </cell>
          <cell r="K15">
            <v>7500000</v>
          </cell>
          <cell r="L15" t="str">
            <v>MILIK</v>
          </cell>
        </row>
        <row r="16">
          <cell r="A16">
            <v>6</v>
          </cell>
          <cell r="B16" t="str">
            <v>CONCRETE VIBRATOR</v>
          </cell>
          <cell r="E16" t="str">
            <v>1</v>
          </cell>
          <cell r="F16" t="str">
            <v>5 HP</v>
          </cell>
          <cell r="G16" t="str">
            <v>MIKASA</v>
          </cell>
          <cell r="H16">
            <v>1998</v>
          </cell>
          <cell r="I16" t="str">
            <v>BAIK</v>
          </cell>
          <cell r="J16" t="str">
            <v>BALIKPAPAN</v>
          </cell>
          <cell r="K16">
            <v>5000000</v>
          </cell>
          <cell r="L16" t="str">
            <v>MILIK</v>
          </cell>
        </row>
        <row r="17">
          <cell r="A17">
            <v>7</v>
          </cell>
          <cell r="B17" t="str">
            <v>STAMPER</v>
          </cell>
          <cell r="E17">
            <v>2</v>
          </cell>
          <cell r="F17" t="str">
            <v>-</v>
          </cell>
          <cell r="G17" t="str">
            <v>MIKASA</v>
          </cell>
          <cell r="H17">
            <v>1996</v>
          </cell>
          <cell r="I17" t="str">
            <v>BAIK</v>
          </cell>
          <cell r="J17" t="str">
            <v>BALIKPAPAN</v>
          </cell>
          <cell r="K17">
            <v>6000000</v>
          </cell>
          <cell r="L17" t="str">
            <v>MILIK</v>
          </cell>
        </row>
        <row r="18">
          <cell r="A18">
            <v>8</v>
          </cell>
          <cell r="B18" t="str">
            <v>POMPA AIR</v>
          </cell>
          <cell r="E18" t="str">
            <v>3</v>
          </cell>
          <cell r="F18" t="str">
            <v>2"</v>
          </cell>
          <cell r="G18" t="str">
            <v>ROBIN</v>
          </cell>
          <cell r="H18">
            <v>1998</v>
          </cell>
          <cell r="I18" t="str">
            <v>BAIK</v>
          </cell>
          <cell r="J18" t="str">
            <v>BALIKPAPAN</v>
          </cell>
          <cell r="K18">
            <v>2500000</v>
          </cell>
          <cell r="L18" t="str">
            <v>MILIK</v>
          </cell>
        </row>
        <row r="19">
          <cell r="A19">
            <v>9</v>
          </cell>
          <cell r="B19" t="str">
            <v>GENERATOR</v>
          </cell>
          <cell r="E19">
            <v>1</v>
          </cell>
          <cell r="F19" t="str">
            <v>125 kva</v>
          </cell>
          <cell r="G19" t="str">
            <v>DONGFENG</v>
          </cell>
          <cell r="H19">
            <v>1995</v>
          </cell>
          <cell r="I19" t="str">
            <v>BAIK</v>
          </cell>
          <cell r="J19" t="str">
            <v>BALIKPAPAN</v>
          </cell>
          <cell r="K19">
            <v>7500000</v>
          </cell>
          <cell r="L19" t="str">
            <v>MILIK</v>
          </cell>
        </row>
        <row r="20">
          <cell r="A20">
            <v>10</v>
          </cell>
          <cell r="B20" t="str">
            <v>THEODOLITE</v>
          </cell>
          <cell r="E20" t="str">
            <v>1</v>
          </cell>
          <cell r="F20" t="str">
            <v>-</v>
          </cell>
          <cell r="G20" t="str">
            <v>TOPCON</v>
          </cell>
          <cell r="H20">
            <v>1997</v>
          </cell>
          <cell r="I20" t="str">
            <v>BAIK</v>
          </cell>
          <cell r="J20" t="str">
            <v>BALIKPAPAN</v>
          </cell>
          <cell r="K20">
            <v>35000000</v>
          </cell>
          <cell r="L20" t="str">
            <v>MILIK</v>
          </cell>
        </row>
        <row r="21">
          <cell r="A21">
            <v>11</v>
          </cell>
          <cell r="B21" t="str">
            <v>ELECTRICAL TOOLSET</v>
          </cell>
          <cell r="E21" t="str">
            <v>1</v>
          </cell>
          <cell r="F21" t="str">
            <v>-</v>
          </cell>
          <cell r="G21" t="str">
            <v>-</v>
          </cell>
          <cell r="H21">
            <v>1995</v>
          </cell>
          <cell r="I21" t="str">
            <v>BAIK</v>
          </cell>
          <cell r="J21" t="str">
            <v>BALIKPAPAN</v>
          </cell>
          <cell r="K21">
            <v>2500000</v>
          </cell>
          <cell r="L21" t="str">
            <v>MILIK</v>
          </cell>
        </row>
        <row r="22">
          <cell r="A22">
            <v>12</v>
          </cell>
          <cell r="B22" t="str">
            <v>BOR LISTRIK</v>
          </cell>
          <cell r="E22" t="str">
            <v>2</v>
          </cell>
          <cell r="F22" t="str">
            <v>-</v>
          </cell>
          <cell r="G22" t="str">
            <v>MAKITA</v>
          </cell>
          <cell r="H22">
            <v>1995</v>
          </cell>
          <cell r="I22" t="str">
            <v>BAIK</v>
          </cell>
          <cell r="J22" t="str">
            <v>BALIKPAPAN</v>
          </cell>
          <cell r="K22">
            <v>3500000</v>
          </cell>
          <cell r="L22" t="str">
            <v>MILIK</v>
          </cell>
        </row>
        <row r="23">
          <cell r="A23">
            <v>13</v>
          </cell>
          <cell r="B23" t="str">
            <v>ALAT PANCANG RINGAN</v>
          </cell>
          <cell r="E23">
            <v>1</v>
          </cell>
          <cell r="F23" t="str">
            <v>600 Kg</v>
          </cell>
          <cell r="G23" t="str">
            <v>-</v>
          </cell>
          <cell r="H23">
            <v>1996</v>
          </cell>
          <cell r="I23" t="str">
            <v>BAIK</v>
          </cell>
          <cell r="J23" t="str">
            <v>BALIKPAPAN</v>
          </cell>
          <cell r="K23">
            <v>8000000</v>
          </cell>
          <cell r="L23" t="str">
            <v>MILIK</v>
          </cell>
        </row>
        <row r="24">
          <cell r="A24">
            <v>14</v>
          </cell>
          <cell r="B24" t="str">
            <v>MESIN LAS DYNAMO</v>
          </cell>
          <cell r="E24">
            <v>1</v>
          </cell>
          <cell r="F24" t="str">
            <v>-</v>
          </cell>
          <cell r="G24" t="str">
            <v>-</v>
          </cell>
          <cell r="H24">
            <v>1996</v>
          </cell>
          <cell r="I24" t="str">
            <v>BAIK</v>
          </cell>
          <cell r="J24" t="str">
            <v>BALIKPAPAN</v>
          </cell>
          <cell r="K24">
            <v>15000000</v>
          </cell>
          <cell r="L24" t="str">
            <v>MILIK</v>
          </cell>
        </row>
        <row r="25">
          <cell r="E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</row>
        <row r="26">
          <cell r="A26">
            <v>0</v>
          </cell>
        </row>
        <row r="27">
          <cell r="H27">
            <v>0</v>
          </cell>
          <cell r="I27" t="str">
            <v>Balikpapan, 30 Juni 2000</v>
          </cell>
        </row>
        <row r="28">
          <cell r="I28" t="str">
            <v>PT.KARUNIA WAHANANUSA</v>
          </cell>
        </row>
        <row r="32">
          <cell r="I32" t="str">
            <v>H. ACHMAD ASFIA</v>
          </cell>
        </row>
        <row r="33">
          <cell r="I33" t="str">
            <v>Direktur Utama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  <sheetName val="daf-alat"/>
      <sheetName val="Upah"/>
      <sheetName val="REKAPITULASI"/>
      <sheetName val="RAB"/>
      <sheetName val="ANALISA"/>
      <sheetName val="UPAH &amp; BAHAN"/>
      <sheetName val="JADWAL"/>
      <sheetName val="METODE"/>
      <sheetName val="bahan"/>
      <sheetName val="Cat KNPI Sisi Brt n Tmr"/>
      <sheetName val="LAP.TENIS MANUNTUNG"/>
      <sheetName val="Cor parkir dishub"/>
      <sheetName val="SDN 004 BBP SELATAN"/>
      <sheetName val="PAPAN PENGUMUMAN PNPM"/>
      <sheetName val="SEX"/>
      <sheetName val="Bill of Qty MEP"/>
      <sheetName val="analisa harga satuan"/>
      <sheetName val="Analisa Upah &amp; Bahan Plum"/>
      <sheetName val="Analisa Upah _ Bahan Plum"/>
      <sheetName val="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-ars"/>
      <sheetName val="ANALISA"/>
      <sheetName val="RAB-ME"/>
      <sheetName val="RAB-ARS"/>
      <sheetName val="RAB-STR"/>
      <sheetName val="REKAP"/>
    </sheetNames>
    <sheetDataSet>
      <sheetData sheetId="0">
        <row r="1">
          <cell r="A1" t="str">
            <v xml:space="preserve">ANALISA HARGA SATUAN PEKERJAAN </v>
          </cell>
        </row>
      </sheetData>
      <sheetData sheetId="1"/>
      <sheetData sheetId="2">
        <row r="1">
          <cell r="A1" t="str">
            <v xml:space="preserve">ANALISA HARGA SATUAN PEKERJAAN </v>
          </cell>
        </row>
        <row r="2">
          <cell r="A2" t="str">
            <v xml:space="preserve">PAKET PEKERJAAN : </v>
          </cell>
        </row>
        <row r="4">
          <cell r="A4" t="str">
            <v>PROYEK  :</v>
          </cell>
        </row>
        <row r="5">
          <cell r="A5" t="str">
            <v>LOKASI :</v>
          </cell>
        </row>
        <row r="7">
          <cell r="A7" t="str">
            <v>Sumber harga satuan Bahan/Upah : DKI-Jakarta Oktober 2001</v>
          </cell>
          <cell r="G7" t="str">
            <v xml:space="preserve"> ATELIER 6 </v>
          </cell>
        </row>
        <row r="8">
          <cell r="A8" t="str">
            <v>NO.</v>
          </cell>
          <cell r="C8" t="str">
            <v xml:space="preserve">      URAIAN PEKERJAAN</v>
          </cell>
          <cell r="D8" t="str">
            <v>UNIT</v>
          </cell>
          <cell r="E8" t="str">
            <v>HARGA BAHAN</v>
          </cell>
          <cell r="F8" t="str">
            <v>HARGA UPAH</v>
          </cell>
          <cell r="G8" t="str">
            <v>SUB TOTAL</v>
          </cell>
        </row>
        <row r="9">
          <cell r="E9" t="str">
            <v>Rp.</v>
          </cell>
          <cell r="F9" t="str">
            <v>Rp.</v>
          </cell>
          <cell r="G9" t="str">
            <v>Rp.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 refreshError="1">
        <row r="12">
          <cell r="D12" t="str">
            <v>: 10.1 (1)</v>
          </cell>
        </row>
      </sheetData>
      <sheetData sheetId="1" refreshError="1"/>
      <sheetData sheetId="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Mebel"/>
      <sheetName val="master"/>
      <sheetName val="AC"/>
      <sheetName val="Mebel (2)"/>
    </sheetNames>
    <sheetDataSet>
      <sheetData sheetId="0" refreshError="1"/>
      <sheetData sheetId="1" refreshError="1"/>
      <sheetData sheetId="2" refreshError="1"/>
      <sheetData sheetId="3" refreshError="1">
        <row r="8">
          <cell r="C8" t="str">
            <v>Bongkaran Wallpaper</v>
          </cell>
          <cell r="D8" t="str">
            <v>m2</v>
          </cell>
          <cell r="E8">
            <v>0</v>
          </cell>
          <cell r="F8" t="str">
            <v>TR5.1.1.52</v>
          </cell>
          <cell r="G8">
            <v>0</v>
          </cell>
          <cell r="H8">
            <v>10783</v>
          </cell>
        </row>
        <row r="9">
          <cell r="C9" t="str">
            <v>Pengerokan Cat Lama</v>
          </cell>
          <cell r="D9" t="str">
            <v>m2</v>
          </cell>
          <cell r="E9">
            <v>0</v>
          </cell>
          <cell r="F9" t="str">
            <v>TR5.1.1.53</v>
          </cell>
          <cell r="G9">
            <v>0</v>
          </cell>
          <cell r="H9">
            <v>12878</v>
          </cell>
        </row>
        <row r="10">
          <cell r="C10" t="str">
            <v>Bongkar Pintu Kayu (Termasuk Kusen)</v>
          </cell>
          <cell r="D10" t="str">
            <v>unit</v>
          </cell>
          <cell r="E10">
            <v>0</v>
          </cell>
          <cell r="F10" t="str">
            <v>TR5.1.1.75</v>
          </cell>
          <cell r="G10">
            <v>0</v>
          </cell>
          <cell r="H10">
            <v>86869</v>
          </cell>
        </row>
        <row r="11">
          <cell r="C11" t="str">
            <v>Bongkar Keramik</v>
          </cell>
          <cell r="D11" t="str">
            <v>m2</v>
          </cell>
          <cell r="E11">
            <v>0</v>
          </cell>
          <cell r="F11" t="str">
            <v>TR5.1.1.62</v>
          </cell>
          <cell r="G11">
            <v>0</v>
          </cell>
          <cell r="H11">
            <v>5599</v>
          </cell>
        </row>
        <row r="12">
          <cell r="C12" t="str">
            <v>Bongkaran Lantai Panggung Kayu/Raised Floor</v>
          </cell>
          <cell r="D12" t="str">
            <v>m2</v>
          </cell>
          <cell r="E12">
            <v>0</v>
          </cell>
          <cell r="F12" t="str">
            <v>TR5.1.1.60</v>
          </cell>
          <cell r="G12">
            <v>0</v>
          </cell>
          <cell r="H12">
            <v>16797</v>
          </cell>
        </row>
        <row r="13">
          <cell r="C13" t="str">
            <v>Bongkar Dinding Bata</v>
          </cell>
          <cell r="D13" t="str">
            <v>m2</v>
          </cell>
          <cell r="E13">
            <v>0</v>
          </cell>
          <cell r="F13" t="str">
            <v>TR5.1.1.34</v>
          </cell>
          <cell r="G13">
            <v>0</v>
          </cell>
          <cell r="H13">
            <v>6636</v>
          </cell>
        </row>
        <row r="14">
          <cell r="C14" t="str">
            <v xml:space="preserve">Bongkar Dinding Partisi </v>
          </cell>
          <cell r="D14" t="str">
            <v>m2</v>
          </cell>
          <cell r="E14">
            <v>0</v>
          </cell>
          <cell r="F14" t="str">
            <v>TR5.1.1.49</v>
          </cell>
          <cell r="G14">
            <v>0</v>
          </cell>
          <cell r="H14">
            <v>10783</v>
          </cell>
        </row>
        <row r="15">
          <cell r="C15" t="str">
            <v>Bongkar Rangka Plafond</v>
          </cell>
          <cell r="D15" t="str">
            <v>m2</v>
          </cell>
          <cell r="E15">
            <v>0</v>
          </cell>
          <cell r="F15" t="str">
            <v>TR5.1.1.47</v>
          </cell>
          <cell r="G15">
            <v>0</v>
          </cell>
          <cell r="H15">
            <v>9021</v>
          </cell>
        </row>
        <row r="16">
          <cell r="C16" t="str">
            <v>Bongkar Penutup Plafond</v>
          </cell>
          <cell r="D16" t="str">
            <v>m2</v>
          </cell>
          <cell r="E16">
            <v>0</v>
          </cell>
          <cell r="F16" t="str">
            <v>TR5.1.1.48</v>
          </cell>
          <cell r="G16">
            <v>0</v>
          </cell>
          <cell r="H16">
            <v>2924</v>
          </cell>
        </row>
        <row r="17">
          <cell r="C17" t="str">
            <v>Bongkar Rangka Plafond Jalur Kabel Tray &amp; Teras</v>
          </cell>
          <cell r="D17" t="str">
            <v>m2</v>
          </cell>
          <cell r="E17">
            <v>0</v>
          </cell>
          <cell r="F17" t="str">
            <v>TR5.1.1.47</v>
          </cell>
          <cell r="G17">
            <v>0</v>
          </cell>
          <cell r="H17">
            <v>9021</v>
          </cell>
        </row>
        <row r="18">
          <cell r="C18" t="str">
            <v>Bongkar Penutup Plafond Jalur Kabel Tray &amp; Teras</v>
          </cell>
          <cell r="D18" t="str">
            <v>m2</v>
          </cell>
          <cell r="E18">
            <v>0</v>
          </cell>
          <cell r="F18" t="str">
            <v>TR5.1.1.48</v>
          </cell>
          <cell r="G18">
            <v>0</v>
          </cell>
          <cell r="H18">
            <v>2924</v>
          </cell>
        </row>
        <row r="19">
          <cell r="C19" t="str">
            <v>Bongkar Penutup Plafond</v>
          </cell>
          <cell r="D19" t="str">
            <v>m2</v>
          </cell>
          <cell r="E19">
            <v>0</v>
          </cell>
          <cell r="F19" t="str">
            <v>TR5.1.1.48</v>
          </cell>
          <cell r="G19">
            <v>0</v>
          </cell>
          <cell r="H19">
            <v>2924</v>
          </cell>
        </row>
        <row r="20">
          <cell r="C20" t="str">
            <v>Kolom Praktis (11 x 11 cm)</v>
          </cell>
          <cell r="D20" t="str">
            <v>m'</v>
          </cell>
          <cell r="E20">
            <v>0</v>
          </cell>
          <cell r="F20" t="str">
            <v>TR5.1.2.2.1</v>
          </cell>
          <cell r="G20">
            <v>63062</v>
          </cell>
          <cell r="H20">
            <v>25137</v>
          </cell>
        </row>
        <row r="21">
          <cell r="C21" t="str">
            <v>Ring Balok Praktis (11 x 15 cm)</v>
          </cell>
          <cell r="D21" t="str">
            <v>m'</v>
          </cell>
          <cell r="E21">
            <v>0</v>
          </cell>
          <cell r="F21" t="str">
            <v>TR5.1.2.2.2</v>
          </cell>
          <cell r="G21">
            <v>81357</v>
          </cell>
          <cell r="H21">
            <v>41512</v>
          </cell>
        </row>
        <row r="22">
          <cell r="C22" t="str">
            <v>Pekerjaan Lantai Keramik 40x40 cm</v>
          </cell>
          <cell r="D22" t="str">
            <v>m2</v>
          </cell>
          <cell r="E22">
            <v>0</v>
          </cell>
          <cell r="F22" t="str">
            <v>TR5.1.9.2.1.11</v>
          </cell>
          <cell r="G22">
            <v>191892</v>
          </cell>
          <cell r="H22">
            <v>42957</v>
          </cell>
        </row>
        <row r="23">
          <cell r="C23" t="str">
            <v>Keramik Lantai  60X60 Cm (Ex China)</v>
          </cell>
          <cell r="D23" t="str">
            <v>m2</v>
          </cell>
          <cell r="E23">
            <v>0</v>
          </cell>
          <cell r="F23" t="str">
            <v>TR5.1.9.2.1.3</v>
          </cell>
          <cell r="G23">
            <v>195732</v>
          </cell>
          <cell r="H23">
            <v>80260</v>
          </cell>
        </row>
        <row r="24">
          <cell r="C24" t="str">
            <v>Lantai Karpet Tile 50x50 cm</v>
          </cell>
          <cell r="D24" t="str">
            <v>m2</v>
          </cell>
          <cell r="E24">
            <v>0</v>
          </cell>
          <cell r="F24" t="str">
            <v>TR5.1.9.2.4.3</v>
          </cell>
          <cell r="G24">
            <v>268582</v>
          </cell>
          <cell r="H24">
            <v>23876</v>
          </cell>
        </row>
        <row r="25">
          <cell r="C25" t="str">
            <v xml:space="preserve">Plint Keramik Ukuran (10 X 30) </v>
          </cell>
          <cell r="D25" t="str">
            <v>m'</v>
          </cell>
          <cell r="E25">
            <v>0</v>
          </cell>
          <cell r="F25" t="str">
            <v>TR5.1.9.2.2.6</v>
          </cell>
          <cell r="G25">
            <v>19615</v>
          </cell>
          <cell r="H25">
            <v>22067</v>
          </cell>
        </row>
        <row r="26">
          <cell r="C26" t="str">
            <v>Pasang Dinding Bata Merah (1/2 Batu), 1Pc : 3Ps</v>
          </cell>
          <cell r="D26" t="str">
            <v>m2</v>
          </cell>
          <cell r="E26">
            <v>0</v>
          </cell>
          <cell r="F26" t="str">
            <v>TR5.1.3.4.2</v>
          </cell>
          <cell r="G26">
            <v>129855</v>
          </cell>
          <cell r="H26">
            <v>42463</v>
          </cell>
        </row>
        <row r="27">
          <cell r="C27" t="str">
            <v>Plesteran</v>
          </cell>
          <cell r="D27" t="str">
            <v>m2</v>
          </cell>
          <cell r="E27">
            <v>0</v>
          </cell>
          <cell r="F27" t="str">
            <v>TR5.1.9.1.2.2</v>
          </cell>
          <cell r="G27">
            <v>24447</v>
          </cell>
          <cell r="H27">
            <v>49898</v>
          </cell>
        </row>
        <row r="28">
          <cell r="C28" t="str">
            <v>Acian</v>
          </cell>
          <cell r="D28" t="str">
            <v>m2</v>
          </cell>
          <cell r="E28">
            <v>0</v>
          </cell>
          <cell r="F28" t="str">
            <v>TR5.1.9.1.4.7</v>
          </cell>
          <cell r="G28">
            <v>5281</v>
          </cell>
          <cell r="H28">
            <v>33265</v>
          </cell>
        </row>
        <row r="29">
          <cell r="C29" t="str">
            <v>Partisi Gypsum Satu Muka</v>
          </cell>
          <cell r="D29" t="str">
            <v>m2</v>
          </cell>
          <cell r="E29">
            <v>0</v>
          </cell>
          <cell r="F29" t="str">
            <v>TR5.1.9.1.8.3</v>
          </cell>
          <cell r="G29">
            <v>96372</v>
          </cell>
          <cell r="H29">
            <v>66133</v>
          </cell>
        </row>
        <row r="30">
          <cell r="C30" t="str">
            <v>Partisi Gypsum Dua Muka</v>
          </cell>
          <cell r="D30" t="str">
            <v>m2</v>
          </cell>
          <cell r="E30">
            <v>0</v>
          </cell>
          <cell r="F30" t="str">
            <v>TR5.1.9.1.8.1</v>
          </cell>
          <cell r="G30">
            <v>169824</v>
          </cell>
          <cell r="H30">
            <v>87221</v>
          </cell>
        </row>
        <row r="31">
          <cell r="C31" t="str">
            <v>Backdrop Fin. Hpl Taco ( Wrn. Dasar)</v>
          </cell>
          <cell r="D31" t="str">
            <v>m2</v>
          </cell>
          <cell r="E31">
            <v>0</v>
          </cell>
          <cell r="F31" t="str">
            <v>TR5.1.9.1.14</v>
          </cell>
          <cell r="G31">
            <v>655094</v>
          </cell>
          <cell r="H31">
            <v>765418</v>
          </cell>
        </row>
        <row r="32">
          <cell r="C32" t="str">
            <v>Frame Monitor WOC 21 TV (Rangka Hollow)</v>
          </cell>
          <cell r="D32" t="str">
            <v>kg</v>
          </cell>
          <cell r="E32">
            <v>0</v>
          </cell>
          <cell r="F32" t="str">
            <v>TR5.1.4.2</v>
          </cell>
          <cell r="G32">
            <v>29292</v>
          </cell>
          <cell r="H32">
            <v>7452</v>
          </cell>
        </row>
        <row r="33">
          <cell r="C33" t="str">
            <v>Pengecatan Dinding Interior</v>
          </cell>
          <cell r="D33" t="str">
            <v>m2</v>
          </cell>
          <cell r="E33">
            <v>0</v>
          </cell>
          <cell r="F33" t="str">
            <v>TR5.1.9.4.3</v>
          </cell>
          <cell r="G33">
            <v>25104</v>
          </cell>
          <cell r="H33">
            <v>10219</v>
          </cell>
        </row>
        <row r="34">
          <cell r="C34" t="str">
            <v>Pengecatan Dinding Partisi Gypsum</v>
          </cell>
          <cell r="D34" t="str">
            <v>m2</v>
          </cell>
          <cell r="E34">
            <v>0</v>
          </cell>
          <cell r="F34" t="str">
            <v>TR5.1.9.4.3</v>
          </cell>
          <cell r="G34">
            <v>25104</v>
          </cell>
          <cell r="H34">
            <v>10219</v>
          </cell>
        </row>
        <row r="35">
          <cell r="C35" t="str">
            <v>Pasang Wallpaper</v>
          </cell>
          <cell r="D35" t="str">
            <v>m2</v>
          </cell>
          <cell r="E35">
            <v>0</v>
          </cell>
          <cell r="F35" t="str">
            <v>TR5.1.14.0.2</v>
          </cell>
          <cell r="G35">
            <v>74528</v>
          </cell>
          <cell r="H35">
            <v>32409</v>
          </cell>
        </row>
        <row r="36">
          <cell r="C36" t="str">
            <v>Pasang Plafond Gypsum</v>
          </cell>
          <cell r="D36" t="str">
            <v>m2</v>
          </cell>
          <cell r="E36">
            <v>0</v>
          </cell>
          <cell r="F36" t="str">
            <v>TR5.1.9.3.1</v>
          </cell>
          <cell r="G36">
            <v>88196</v>
          </cell>
          <cell r="H36">
            <v>69107</v>
          </cell>
        </row>
        <row r="37">
          <cell r="C37" t="str">
            <v>Pasang Plafond Gypsum Jalur Kabel Tray &amp; Teras</v>
          </cell>
          <cell r="D37" t="str">
            <v>m2</v>
          </cell>
          <cell r="E37">
            <v>0</v>
          </cell>
          <cell r="F37" t="str">
            <v>TR5.1.9.3.1</v>
          </cell>
          <cell r="G37">
            <v>88196</v>
          </cell>
          <cell r="H37">
            <v>69107</v>
          </cell>
        </row>
        <row r="38">
          <cell r="C38" t="str">
            <v>Pasang List Plafond Gypsum</v>
          </cell>
          <cell r="D38" t="str">
            <v>m'</v>
          </cell>
          <cell r="E38">
            <v>0</v>
          </cell>
          <cell r="F38" t="str">
            <v>TR5.1.9.3.13</v>
          </cell>
          <cell r="G38">
            <v>12731</v>
          </cell>
          <cell r="H38">
            <v>14612</v>
          </cell>
        </row>
        <row r="39">
          <cell r="C39" t="str">
            <v>Pengecatan Plafond Gypsum</v>
          </cell>
          <cell r="D39" t="str">
            <v>m2</v>
          </cell>
          <cell r="E39">
            <v>0</v>
          </cell>
          <cell r="F39" t="str">
            <v>TR5.1.9.4.3</v>
          </cell>
          <cell r="G39">
            <v>25104</v>
          </cell>
          <cell r="H39">
            <v>10219</v>
          </cell>
        </row>
        <row r="40">
          <cell r="C40" t="str">
            <v>Kusen Pintu Alumunium</v>
          </cell>
          <cell r="D40" t="str">
            <v>m'</v>
          </cell>
          <cell r="E40">
            <v>0</v>
          </cell>
          <cell r="F40" t="str">
            <v>TR5.1.5.1.2</v>
          </cell>
          <cell r="G40">
            <v>123612</v>
          </cell>
          <cell r="H40">
            <v>10140</v>
          </cell>
        </row>
        <row r="41">
          <cell r="C41" t="str">
            <v>Frame Daun Pintu Alumunium</v>
          </cell>
          <cell r="D41" t="str">
            <v>m'</v>
          </cell>
          <cell r="E41">
            <v>0</v>
          </cell>
          <cell r="F41" t="str">
            <v>TR5.1.5.1.4</v>
          </cell>
          <cell r="G41">
            <v>118640</v>
          </cell>
          <cell r="H41">
            <v>10140</v>
          </cell>
        </row>
        <row r="42">
          <cell r="C42" t="str">
            <v>Pasang Kaca Polos 5mm</v>
          </cell>
          <cell r="D42" t="str">
            <v>m2</v>
          </cell>
          <cell r="E42">
            <v>0</v>
          </cell>
          <cell r="F42" t="str">
            <v>TR5.1.5.1.21</v>
          </cell>
          <cell r="G42">
            <v>287781</v>
          </cell>
          <cell r="H42">
            <v>24608</v>
          </cell>
        </row>
        <row r="43">
          <cell r="C43" t="str">
            <v>Pasang Engsel Pintu Alumunium Kaca</v>
          </cell>
          <cell r="D43" t="str">
            <v>unit</v>
          </cell>
          <cell r="E43">
            <v>0</v>
          </cell>
          <cell r="F43" t="str">
            <v>TR5.1.5.1.16</v>
          </cell>
          <cell r="G43">
            <v>32867</v>
          </cell>
          <cell r="H43">
            <v>24608</v>
          </cell>
        </row>
        <row r="44">
          <cell r="C44" t="str">
            <v>Pasang Handle Pintu Alumunium Kaca</v>
          </cell>
          <cell r="D44" t="str">
            <v>unit</v>
          </cell>
          <cell r="E44">
            <v>0</v>
          </cell>
          <cell r="F44" t="str">
            <v>TR5.1.5.1.19</v>
          </cell>
          <cell r="G44">
            <v>108446</v>
          </cell>
          <cell r="H44">
            <v>82002</v>
          </cell>
        </row>
        <row r="45">
          <cell r="C45" t="str">
            <v>Pasang Kunci Pintu Alumunium Kaca</v>
          </cell>
          <cell r="D45" t="str">
            <v>unit</v>
          </cell>
          <cell r="E45">
            <v>0</v>
          </cell>
          <cell r="F45" t="str">
            <v>TR5.1.5.1.28</v>
          </cell>
          <cell r="G45">
            <v>256682</v>
          </cell>
          <cell r="H45">
            <v>25030</v>
          </cell>
        </row>
        <row r="46">
          <cell r="C46" t="str">
            <v>Kusen Kayu (Kelas-I)</v>
          </cell>
          <cell r="D46" t="str">
            <v>m3</v>
          </cell>
          <cell r="E46">
            <v>0</v>
          </cell>
          <cell r="F46" t="str">
            <v>TR5.1.8.1.2</v>
          </cell>
          <cell r="G46">
            <v>9823878</v>
          </cell>
          <cell r="H46">
            <v>1218772</v>
          </cell>
        </row>
        <row r="47">
          <cell r="C47" t="str">
            <v>Daun Pintu Panil</v>
          </cell>
          <cell r="D47" t="str">
            <v>m2</v>
          </cell>
          <cell r="E47">
            <v>0</v>
          </cell>
          <cell r="F47" t="str">
            <v>TR5.1.8.2.2</v>
          </cell>
          <cell r="G47">
            <v>638912</v>
          </cell>
          <cell r="H47">
            <v>548933</v>
          </cell>
        </row>
        <row r="48">
          <cell r="C48" t="str">
            <v>Engsel Pintu</v>
          </cell>
          <cell r="D48" t="str">
            <v>unit</v>
          </cell>
          <cell r="E48">
            <v>0</v>
          </cell>
          <cell r="F48" t="str">
            <v>TR5.1.5.1.16</v>
          </cell>
          <cell r="G48">
            <v>32867</v>
          </cell>
          <cell r="H48">
            <v>24608</v>
          </cell>
        </row>
        <row r="49">
          <cell r="C49" t="str">
            <v>Kunci Pintu</v>
          </cell>
          <cell r="D49" t="str">
            <v>unit</v>
          </cell>
          <cell r="E49">
            <v>0</v>
          </cell>
          <cell r="F49" t="str">
            <v>TR5.1.5.1.28</v>
          </cell>
          <cell r="G49">
            <v>256682</v>
          </cell>
          <cell r="H49">
            <v>25030</v>
          </cell>
        </row>
        <row r="50">
          <cell r="C50" t="str">
            <v>Handle Pintu</v>
          </cell>
          <cell r="D50" t="str">
            <v>unit</v>
          </cell>
          <cell r="E50">
            <v>0</v>
          </cell>
          <cell r="F50" t="str">
            <v>TR5.1.5.1.29</v>
          </cell>
          <cell r="G50">
            <v>92071</v>
          </cell>
          <cell r="H50">
            <v>26337</v>
          </cell>
        </row>
        <row r="51">
          <cell r="C51" t="str">
            <v>Pasang Sandblast</v>
          </cell>
          <cell r="D51" t="str">
            <v>m2</v>
          </cell>
          <cell r="E51">
            <v>0</v>
          </cell>
          <cell r="F51" t="str">
            <v>TR5.1.14.0.4</v>
          </cell>
          <cell r="G51">
            <v>73629</v>
          </cell>
          <cell r="H51">
            <v>32409</v>
          </cell>
        </row>
        <row r="52">
          <cell r="C52" t="str">
            <v>Verical Blind / Roller Blind</v>
          </cell>
          <cell r="D52" t="str">
            <v>m2</v>
          </cell>
          <cell r="E52">
            <v>0</v>
          </cell>
          <cell r="F52" t="str">
            <v>TR5.1.14.0.1</v>
          </cell>
          <cell r="G52">
            <v>347207</v>
          </cell>
          <cell r="H52">
            <v>30533</v>
          </cell>
        </row>
        <row r="53">
          <cell r="C53" t="str">
            <v>Instalasi Listrik</v>
          </cell>
          <cell r="D53" t="str">
            <v>titik</v>
          </cell>
          <cell r="E53">
            <v>0</v>
          </cell>
          <cell r="F53" t="str">
            <v>TR5.1.16.2</v>
          </cell>
          <cell r="G53">
            <v>220477</v>
          </cell>
          <cell r="H53">
            <v>53032</v>
          </cell>
        </row>
        <row r="54">
          <cell r="C54" t="str">
            <v>Instalasi Listrik Stop Kontak Meja dan Dinding</v>
          </cell>
          <cell r="D54" t="str">
            <v>titik</v>
          </cell>
          <cell r="E54">
            <v>0</v>
          </cell>
          <cell r="F54" t="str">
            <v>TR5.1.16.2</v>
          </cell>
          <cell r="G54">
            <v>220477</v>
          </cell>
          <cell r="H54">
            <v>53032</v>
          </cell>
        </row>
        <row r="55">
          <cell r="C55" t="str">
            <v>Lampu Downlight</v>
          </cell>
          <cell r="D55" t="str">
            <v>titik</v>
          </cell>
          <cell r="E55">
            <v>0</v>
          </cell>
          <cell r="F55" t="str">
            <v>TR5.1.16.10</v>
          </cell>
          <cell r="G55">
            <v>173261</v>
          </cell>
          <cell r="H55">
            <v>22097</v>
          </cell>
        </row>
        <row r="56">
          <cell r="C56" t="str">
            <v xml:space="preserve">Lampu Tl 2 X 36 Watt </v>
          </cell>
          <cell r="D56" t="str">
            <v>titik</v>
          </cell>
          <cell r="E56">
            <v>0</v>
          </cell>
          <cell r="F56" t="str">
            <v>TR5.1.16.9</v>
          </cell>
          <cell r="G56">
            <v>338745</v>
          </cell>
          <cell r="H56">
            <v>22097</v>
          </cell>
        </row>
        <row r="57">
          <cell r="C57" t="str">
            <v>Saklar Tunggal</v>
          </cell>
          <cell r="D57" t="str">
            <v>unit</v>
          </cell>
          <cell r="E57">
            <v>0</v>
          </cell>
          <cell r="F57" t="str">
            <v>TR5.1.16.5</v>
          </cell>
          <cell r="G57">
            <v>26561</v>
          </cell>
          <cell r="H57">
            <v>22097</v>
          </cell>
        </row>
        <row r="58">
          <cell r="C58" t="str">
            <v>Saklar Ganda</v>
          </cell>
          <cell r="D58" t="str">
            <v>buah</v>
          </cell>
          <cell r="E58">
            <v>0</v>
          </cell>
          <cell r="F58" t="str">
            <v>TR5.1.16.6</v>
          </cell>
          <cell r="G58">
            <v>30003</v>
          </cell>
          <cell r="H58">
            <v>22097</v>
          </cell>
        </row>
        <row r="59">
          <cell r="C59" t="str">
            <v>Stop Kontak Meja</v>
          </cell>
          <cell r="D59" t="str">
            <v>buah</v>
          </cell>
          <cell r="E59">
            <v>0</v>
          </cell>
          <cell r="F59" t="str">
            <v>TR5.1.16.4</v>
          </cell>
          <cell r="G59">
            <v>19840</v>
          </cell>
          <cell r="H59">
            <v>22097</v>
          </cell>
        </row>
        <row r="60">
          <cell r="C60" t="str">
            <v>Stop Kontak Outbow Meja 2 Hole</v>
          </cell>
          <cell r="D60" t="str">
            <v>buah</v>
          </cell>
          <cell r="E60">
            <v>0</v>
          </cell>
          <cell r="F60" t="str">
            <v>New Item</v>
          </cell>
          <cell r="G60">
            <v>39000</v>
          </cell>
          <cell r="H60">
            <v>22097</v>
          </cell>
        </row>
        <row r="61">
          <cell r="C61" t="str">
            <v>Stop Kontak Dinding</v>
          </cell>
          <cell r="D61" t="str">
            <v>buah</v>
          </cell>
          <cell r="E61">
            <v>0</v>
          </cell>
          <cell r="F61" t="str">
            <v>TR5.1.16.4</v>
          </cell>
          <cell r="G61">
            <v>19840</v>
          </cell>
          <cell r="H61">
            <v>22097</v>
          </cell>
        </row>
        <row r="62">
          <cell r="C62" t="str">
            <v>Wastafel Kitchen Set</v>
          </cell>
          <cell r="D62" t="str">
            <v>set</v>
          </cell>
          <cell r="E62">
            <v>0</v>
          </cell>
          <cell r="F62" t="str">
            <v>TR5.1.13.32</v>
          </cell>
          <cell r="G62">
            <v>498081</v>
          </cell>
          <cell r="H62">
            <v>55230</v>
          </cell>
        </row>
        <row r="63">
          <cell r="C63" t="str">
            <v xml:space="preserve">Kran Air </v>
          </cell>
          <cell r="D63" t="str">
            <v>Unit</v>
          </cell>
          <cell r="E63">
            <v>0</v>
          </cell>
          <cell r="F63" t="str">
            <v>TR5.1.13.8</v>
          </cell>
          <cell r="G63">
            <v>596961</v>
          </cell>
          <cell r="H63">
            <v>8087</v>
          </cell>
        </row>
        <row r="64">
          <cell r="C64" t="str">
            <v>Pipa PVC Air Bersih Diameter 1/2 Inc</v>
          </cell>
          <cell r="D64" t="str">
            <v>m'</v>
          </cell>
          <cell r="E64">
            <v>0</v>
          </cell>
          <cell r="F64" t="str">
            <v>TR5.1.13.21</v>
          </cell>
          <cell r="G64">
            <v>10487</v>
          </cell>
          <cell r="H64">
            <v>12721</v>
          </cell>
        </row>
        <row r="65">
          <cell r="C65" t="str">
            <v>Pipa PVC Diameter 4 Inc</v>
          </cell>
          <cell r="D65" t="str">
            <v>m'</v>
          </cell>
          <cell r="E65">
            <v>0</v>
          </cell>
          <cell r="F65" t="str">
            <v>TR5.1.13.26</v>
          </cell>
          <cell r="G65">
            <v>126855</v>
          </cell>
          <cell r="H65">
            <v>12581</v>
          </cell>
        </row>
        <row r="66">
          <cell r="C66" t="str">
            <v>Pembersihan Lapangan</v>
          </cell>
          <cell r="D66" t="str">
            <v>m2</v>
          </cell>
          <cell r="E66">
            <v>0</v>
          </cell>
          <cell r="F66" t="str">
            <v>TR5.1.1.9</v>
          </cell>
          <cell r="G66">
            <v>0</v>
          </cell>
          <cell r="H66">
            <v>15553</v>
          </cell>
        </row>
        <row r="67">
          <cell r="C67" t="str">
            <v>Bowplank</v>
          </cell>
          <cell r="D67" t="str">
            <v>m'</v>
          </cell>
          <cell r="E67">
            <v>0</v>
          </cell>
          <cell r="F67" t="str">
            <v>TR5.1.1.1</v>
          </cell>
          <cell r="G67">
            <v>69984</v>
          </cell>
          <cell r="H67">
            <v>10429</v>
          </cell>
        </row>
        <row r="68">
          <cell r="C68" t="str">
            <v>Pemotongan Pohon</v>
          </cell>
          <cell r="D68" t="str">
            <v>bh</v>
          </cell>
          <cell r="E68">
            <v>0</v>
          </cell>
          <cell r="F68" t="str">
            <v>New Item</v>
          </cell>
          <cell r="G68">
            <v>0</v>
          </cell>
          <cell r="H68">
            <v>750000</v>
          </cell>
        </row>
        <row r="69">
          <cell r="C69" t="str">
            <v>Pembuangan Sampah Proyek</v>
          </cell>
          <cell r="D69" t="str">
            <v>rit</v>
          </cell>
          <cell r="E69">
            <v>0</v>
          </cell>
          <cell r="F69" t="str">
            <v>New Item</v>
          </cell>
          <cell r="G69">
            <v>0</v>
          </cell>
          <cell r="H69">
            <v>750000</v>
          </cell>
        </row>
        <row r="70">
          <cell r="C70" t="str">
            <v>AC 1PK Wall Mounted</v>
          </cell>
          <cell r="D70" t="str">
            <v>Unit</v>
          </cell>
          <cell r="E70">
            <v>0</v>
          </cell>
          <cell r="F70" t="str">
            <v>TR5.1.15.3</v>
          </cell>
          <cell r="G70">
            <v>5859057</v>
          </cell>
          <cell r="H70">
            <v>286223</v>
          </cell>
        </row>
        <row r="71">
          <cell r="C71" t="str">
            <v>AC 2PK Wall Mounted</v>
          </cell>
          <cell r="D71" t="str">
            <v>Unit</v>
          </cell>
          <cell r="E71">
            <v>0</v>
          </cell>
          <cell r="F71" t="str">
            <v>TR5.1.15.5</v>
          </cell>
          <cell r="G71">
            <v>10611403</v>
          </cell>
          <cell r="H71">
            <v>286223</v>
          </cell>
        </row>
        <row r="72">
          <cell r="C72" t="str">
            <v>Bongkar Pasang AC</v>
          </cell>
          <cell r="D72" t="str">
            <v>Unit</v>
          </cell>
          <cell r="E72">
            <v>0</v>
          </cell>
          <cell r="F72" t="str">
            <v>New Item</v>
          </cell>
          <cell r="G72">
            <v>0</v>
          </cell>
          <cell r="H72">
            <v>700000</v>
          </cell>
        </row>
        <row r="73">
          <cell r="C73" t="str">
            <v>Pipa Refrigerant</v>
          </cell>
          <cell r="D73" t="str">
            <v>m</v>
          </cell>
          <cell r="E73">
            <v>0</v>
          </cell>
          <cell r="F73" t="str">
            <v>270824-18</v>
          </cell>
          <cell r="G73">
            <v>148500</v>
          </cell>
          <cell r="H73">
            <v>24500</v>
          </cell>
        </row>
        <row r="74">
          <cell r="C74" t="str">
            <v>Kabel Kontrol</v>
          </cell>
          <cell r="D74" t="str">
            <v>m</v>
          </cell>
          <cell r="E74">
            <v>0</v>
          </cell>
          <cell r="F74" t="str">
            <v>270824-19</v>
          </cell>
          <cell r="G74">
            <v>31000</v>
          </cell>
          <cell r="H74">
            <v>3800</v>
          </cell>
        </row>
        <row r="75">
          <cell r="C75" t="str">
            <v>Kabel Power</v>
          </cell>
          <cell r="D75" t="str">
            <v>m</v>
          </cell>
          <cell r="E75">
            <v>0</v>
          </cell>
          <cell r="F75" t="str">
            <v>270824-20</v>
          </cell>
          <cell r="G75">
            <v>40354</v>
          </cell>
          <cell r="H75">
            <v>6800</v>
          </cell>
        </row>
        <row r="76">
          <cell r="C76" t="str">
            <v>MCB</v>
          </cell>
          <cell r="D76" t="str">
            <v>bh</v>
          </cell>
          <cell r="E76">
            <v>0</v>
          </cell>
          <cell r="F76" t="str">
            <v>270824-21</v>
          </cell>
          <cell r="G76">
            <v>246000</v>
          </cell>
          <cell r="H76">
            <v>38250</v>
          </cell>
        </row>
        <row r="77">
          <cell r="C77" t="str">
            <v>Pengisian Freon</v>
          </cell>
          <cell r="D77" t="str">
            <v>bh</v>
          </cell>
          <cell r="E77">
            <v>0</v>
          </cell>
          <cell r="F77" t="str">
            <v>270824-21</v>
          </cell>
          <cell r="G77">
            <v>581000</v>
          </cell>
          <cell r="H77">
            <v>55000</v>
          </cell>
        </row>
        <row r="78">
          <cell r="C78" t="str">
            <v>Bracket Outdoor AC</v>
          </cell>
          <cell r="D78" t="str">
            <v>set</v>
          </cell>
          <cell r="E78">
            <v>0</v>
          </cell>
          <cell r="F78" t="str">
            <v>New Item</v>
          </cell>
          <cell r="G78">
            <v>250000</v>
          </cell>
          <cell r="H78">
            <v>0</v>
          </cell>
        </row>
        <row r="79">
          <cell r="C79" t="str">
            <v>Tray kabel 30x10, Ladder</v>
          </cell>
          <cell r="D79" t="str">
            <v>m'</v>
          </cell>
          <cell r="E79">
            <v>0</v>
          </cell>
          <cell r="F79" t="str">
            <v>TR5.1.16.1</v>
          </cell>
          <cell r="G79">
            <v>280677</v>
          </cell>
          <cell r="H79">
            <v>72930</v>
          </cell>
        </row>
        <row r="80">
          <cell r="C80" t="str">
            <v>Atap Spandek</v>
          </cell>
          <cell r="D80" t="str">
            <v>m2</v>
          </cell>
          <cell r="E80">
            <v>0</v>
          </cell>
          <cell r="F80" t="str">
            <v>TR5.1.7.3.2</v>
          </cell>
          <cell r="G80">
            <v>120960</v>
          </cell>
          <cell r="H80">
            <v>35576</v>
          </cell>
        </row>
        <row r="81">
          <cell r="C81" t="str">
            <v>Bongkar Talang</v>
          </cell>
          <cell r="D81" t="str">
            <v>m2</v>
          </cell>
          <cell r="E81">
            <v>0</v>
          </cell>
          <cell r="F81" t="str">
            <v>TR5.1.1.46</v>
          </cell>
          <cell r="G81">
            <v>0</v>
          </cell>
          <cell r="H81">
            <v>2924</v>
          </cell>
        </row>
        <row r="82">
          <cell r="C82" t="str">
            <v>Pasang Talang</v>
          </cell>
          <cell r="D82" t="str">
            <v>m1</v>
          </cell>
          <cell r="E82">
            <v>0</v>
          </cell>
          <cell r="F82" t="str">
            <v>TR5.1.6.7</v>
          </cell>
          <cell r="G82">
            <v>168677</v>
          </cell>
          <cell r="H82">
            <v>77798</v>
          </cell>
        </row>
        <row r="83">
          <cell r="C83" t="str">
            <v>Wastafel Kitchen Set</v>
          </cell>
          <cell r="D83" t="str">
            <v>unit</v>
          </cell>
          <cell r="E83">
            <v>0</v>
          </cell>
          <cell r="F83" t="str">
            <v>TR5.1.13.32</v>
          </cell>
          <cell r="G83">
            <v>498081</v>
          </cell>
          <cell r="H83">
            <v>55230</v>
          </cell>
        </row>
        <row r="84">
          <cell r="C84" t="str">
            <v>Pengecatan Tiang Besi</v>
          </cell>
          <cell r="D84" t="str">
            <v>m2</v>
          </cell>
          <cell r="E84">
            <v>0</v>
          </cell>
          <cell r="F84" t="str">
            <v>TR5.1.9.4.10</v>
          </cell>
          <cell r="G84">
            <v>39988</v>
          </cell>
          <cell r="H84">
            <v>21214</v>
          </cell>
        </row>
        <row r="85">
          <cell r="C85" t="str">
            <v>x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</row>
        <row r="86">
          <cell r="C86" t="str">
            <v>x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</row>
        <row r="87">
          <cell r="C87" t="str">
            <v>x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</row>
        <row r="88">
          <cell r="C88" t="str">
            <v>x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</v>
          </cell>
        </row>
        <row r="89">
          <cell r="C89" t="str">
            <v>x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</row>
        <row r="90">
          <cell r="C90" t="str">
            <v>x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</row>
        <row r="91">
          <cell r="C91" t="str">
            <v>x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</row>
        <row r="92">
          <cell r="C92" t="str">
            <v>x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</row>
        <row r="93">
          <cell r="C93" t="str">
            <v>x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</row>
        <row r="94">
          <cell r="C94" t="str">
            <v>x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</row>
        <row r="95">
          <cell r="C95" t="str">
            <v>x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</row>
        <row r="96">
          <cell r="C96" t="str">
            <v>x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</row>
        <row r="97">
          <cell r="C97" t="str">
            <v>x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</row>
        <row r="98">
          <cell r="C98" t="str">
            <v>x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</row>
        <row r="99">
          <cell r="C99" t="str">
            <v>x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</row>
        <row r="100">
          <cell r="C100" t="str">
            <v>x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</v>
          </cell>
        </row>
        <row r="101">
          <cell r="C101" t="str">
            <v>x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</v>
          </cell>
        </row>
        <row r="102">
          <cell r="C102" t="str">
            <v>x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</v>
          </cell>
        </row>
        <row r="103">
          <cell r="C103" t="str">
            <v>x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</v>
          </cell>
        </row>
        <row r="104">
          <cell r="C104" t="str">
            <v>x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1</v>
          </cell>
        </row>
        <row r="105">
          <cell r="C105" t="str">
            <v>x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</v>
          </cell>
        </row>
        <row r="106">
          <cell r="C106" t="str">
            <v>x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1</v>
          </cell>
        </row>
        <row r="107">
          <cell r="C107" t="str">
            <v>x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</v>
          </cell>
        </row>
        <row r="108">
          <cell r="C108" t="str">
            <v>x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1</v>
          </cell>
        </row>
        <row r="109">
          <cell r="C109" t="str">
            <v>x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</v>
          </cell>
        </row>
        <row r="110">
          <cell r="C110" t="str">
            <v>x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</row>
        <row r="111">
          <cell r="C111" t="str">
            <v>x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</row>
        <row r="112">
          <cell r="C112" t="str">
            <v>x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</row>
        <row r="113">
          <cell r="C113" t="str">
            <v>x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</v>
          </cell>
        </row>
        <row r="114">
          <cell r="C114" t="str">
            <v>x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</v>
          </cell>
        </row>
        <row r="115">
          <cell r="C115" t="str">
            <v>x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1</v>
          </cell>
        </row>
        <row r="116">
          <cell r="C116" t="str">
            <v>x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</row>
        <row r="117">
          <cell r="C117" t="str">
            <v>Relokasi Mebel Ex LEA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550000</v>
          </cell>
        </row>
      </sheetData>
      <sheetData sheetId="4" refreshError="1"/>
      <sheetData sheetId="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"/>
      <sheetName val="UPAH&amp;BHN"/>
      <sheetName val="ANALISA"/>
      <sheetName val="RAB"/>
      <sheetName val="REKAP"/>
      <sheetName val="SCHEDULE"/>
      <sheetName val="METHOD"/>
      <sheetName val="CAP-PLANT"/>
      <sheetName val="ON-SITE"/>
      <sheetName val="SUB-KONTR"/>
      <sheetName val="T-TERIMA"/>
      <sheetName val="LIST"/>
      <sheetName val="s-inti"/>
      <sheetName val="d-alat"/>
      <sheetName val="ADDRES"/>
      <sheetName val="COV-THK"/>
      <sheetName val="COV-ADM"/>
      <sheetName val="NEGOSI"/>
      <sheetName val="D-TSEL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"/>
      <sheetName val="304-06"/>
      <sheetName val="BASEMENT"/>
      <sheetName val="Anls"/>
      <sheetName val="DAF-2"/>
      <sheetName val="Analisa"/>
      <sheetName val="DAFTAR 7"/>
      <sheetName val="DAFTAR_8"/>
      <sheetName val="DAF_1"/>
      <sheetName val="Bill No.1"/>
      <sheetName val="Price Biaya Cadangan"/>
      <sheetName val="BQ.Rekapitulasi  Akhir"/>
      <sheetName val="DAF_2"/>
      <sheetName val="DAF-1"/>
      <sheetName val="ARSUtM "/>
      <sheetName val="H.Satuan"/>
      <sheetName val="harga"/>
      <sheetName val="BQ ARS"/>
      <sheetName val="HARSAT"/>
      <sheetName val="D2.2"/>
      <sheetName val="fill in first"/>
      <sheetName val="Cover Daf-2"/>
      <sheetName val="A"/>
      <sheetName val="Rekap Direct Cost"/>
      <sheetName val="Cover Daf_2"/>
      <sheetName val="ALAT"/>
      <sheetName val="BQ.Rekapitulasi Akhir"/>
      <sheetName val="Infra"/>
      <sheetName val="BAG-2"/>
      <sheetName val="STR"/>
      <sheetName val="REKAP"/>
      <sheetName val="Tataudara"/>
      <sheetName val="Bag_9"/>
      <sheetName val="Alat PL"/>
      <sheetName val="SAP"/>
      <sheetName val="Sales"/>
      <sheetName val="Cover"/>
      <sheetName val="REF.ONLY"/>
      <sheetName val="BQ-1A"/>
      <sheetName val="Form-3.3"/>
      <sheetName val="ELEKTRIKAL"/>
      <sheetName val="Plumbing"/>
      <sheetName val="BQ PL "/>
      <sheetName val="AHSbj"/>
      <sheetName val="DATA"/>
      <sheetName val="Area Tabulation1"/>
      <sheetName val="Proj Data"/>
      <sheetName val="HRG BHN"/>
      <sheetName val="Material"/>
      <sheetName val="Upah"/>
      <sheetName val="rINCIAN"/>
      <sheetName val="Sheet1"/>
      <sheetName val="BQ_1A"/>
      <sheetName val="B - Norelec"/>
      <sheetName val="RAB"/>
      <sheetName val="name"/>
      <sheetName val="DAFTAR_7"/>
      <sheetName val="H_Satuan"/>
      <sheetName val="Bill_No_1"/>
      <sheetName val="Price_Biaya_Cadangan"/>
      <sheetName val="BQ_Rekapitulasi__Akhir"/>
      <sheetName val="INPUT"/>
      <sheetName val="2-Genset print"/>
      <sheetName val="A-ars"/>
      <sheetName val="HARGA MATERIAL"/>
      <sheetName val="MEK"/>
      <sheetName val="B-12082012 (2)"/>
      <sheetName val="Monitor"/>
      <sheetName val="LAMP-A"/>
      <sheetName val="ANALISA TENDER"/>
      <sheetName val="LS_Rutin"/>
      <sheetName val="CAT_HAR"/>
      <sheetName val="Index1"/>
      <sheetName val="rincian per proyek"/>
      <sheetName val="rab_analisa"/>
      <sheetName val="Cost Summary"/>
      <sheetName val="kanopi"/>
      <sheetName val="DAF-3"/>
      <sheetName val="DAF-4"/>
      <sheetName val="sum"/>
      <sheetName val="MP &amp; FC"/>
      <sheetName val="Data Base"/>
      <sheetName val="REKAP_STRUKTUR"/>
      <sheetName val="Mall"/>
      <sheetName val="Bill No_1"/>
      <sheetName val="CF"/>
      <sheetName val="Electrikal"/>
      <sheetName val="Penjumlahan"/>
      <sheetName val="PERF TEST Pre MP"/>
      <sheetName val="ANALIS2"/>
      <sheetName val="ANALISAGATE"/>
      <sheetName val="RAB_ASRAMA_(7.A)"/>
      <sheetName val="IPK"/>
      <sheetName val="Upah+Bahan"/>
      <sheetName val="lokasari-el"/>
      <sheetName val="Ana"/>
      <sheetName val="ANALISA PEK.UMUM"/>
      <sheetName val="Bag_2"/>
      <sheetName val="List of Project &quot;SBY&quot;"/>
      <sheetName val="Paint Type B"/>
      <sheetName val="PAD-F"/>
      <sheetName val="material "/>
      <sheetName val="Bag_1"/>
      <sheetName val="Rate"/>
      <sheetName val="D4"/>
      <sheetName val="D6"/>
      <sheetName val="D7"/>
      <sheetName val="D8"/>
      <sheetName val="Daf 1"/>
      <sheetName val="토공사B동추가"/>
      <sheetName val="Bill.1.VAC-Supply-A"/>
      <sheetName val="I-KAMAR"/>
      <sheetName val="anal rab"/>
      <sheetName val="anal"/>
      <sheetName val="saklar"/>
      <sheetName val="hitungan"/>
      <sheetName val="Rekap Sal"/>
      <sheetName val="A-11 Steel Str"/>
      <sheetName val="A-03 Pile"/>
      <sheetName val="Tie Beam GN"/>
      <sheetName val="PileCap"/>
      <sheetName val="plint"/>
      <sheetName val="Rekap Prelim"/>
      <sheetName val="IPL_SCHEDULE"/>
      <sheetName val="MUA"/>
      <sheetName val="BJ"/>
      <sheetName val="C1"/>
      <sheetName val="Pipe"/>
      <sheetName val="BQ-E20-02(Rp)"/>
      <sheetName val="諸経費"/>
      <sheetName val="清水計算営業税率関連"/>
      <sheetName val="Agregat Halus &amp; Kasar"/>
      <sheetName val="KANTOR"/>
      <sheetName val="STR(CANCEL)"/>
      <sheetName val="Harsat Bahan"/>
      <sheetName val="RKP.ANL"/>
      <sheetName val="Analisa Alat"/>
      <sheetName val="daf-3(OK)"/>
      <sheetName val="daf-7(OK)"/>
      <sheetName val="Fin-Bengkel"/>
      <sheetName val="Fin-Showroom"/>
      <sheetName val="Hal_Pagar"/>
      <sheetName val="Str-Bengkel"/>
      <sheetName val="Str-Showroom"/>
      <sheetName val="기준"/>
      <sheetName val="an el"/>
      <sheetName val="AC"/>
      <sheetName val="BAHAN"/>
      <sheetName val="BQ"/>
      <sheetName val="Harsat_marina"/>
      <sheetName val="???B???"/>
      <sheetName val="K"/>
      <sheetName val="FINISHING"/>
      <sheetName val="BASIC PRICE "/>
      <sheetName val="ahs"/>
      <sheetName val="Markup"/>
      <sheetName val="Fill this out first..."/>
      <sheetName val="___B___"/>
      <sheetName val="arab"/>
      <sheetName val="DAF.ALAT"/>
      <sheetName val="Bhn"/>
      <sheetName val="CH"/>
      <sheetName val="RFP003D"/>
      <sheetName val="Basic Price"/>
      <sheetName val="Isolasi Luar Dalam"/>
      <sheetName val="Isolasi Luar"/>
      <sheetName val="Rekap Tahap 1"/>
      <sheetName val="f-1"/>
      <sheetName val="326BQSTC"/>
      <sheetName val="Upah_Bahan"/>
      <sheetName val="summ_all package"/>
      <sheetName val="Analisa 2"/>
      <sheetName val="hafele"/>
      <sheetName val="RUCIKA&amp;WAVIN"/>
      <sheetName val="BQ_effice"/>
      <sheetName val="Hrg Upah"/>
      <sheetName val="???"/>
      <sheetName val="??????????"/>
      <sheetName val="BQ SPP"/>
      <sheetName val="___"/>
      <sheetName val="__________"/>
      <sheetName val="112-885"/>
      <sheetName val="ANALISA-1"/>
      <sheetName val="Summary Market Segmentation"/>
      <sheetName val="BQ_ARS"/>
      <sheetName val="Cover_Daf_2"/>
      <sheetName val="ARSUtM_"/>
      <sheetName val="fill_in_first"/>
      <sheetName val="Cover_Daf-2"/>
      <sheetName val="Alat_PL"/>
      <sheetName val="Rekap_Direct_Cost"/>
      <sheetName val="Form-3_3"/>
      <sheetName val="D2_2"/>
      <sheetName val="BQ_Rekapitulasi_Akhir"/>
      <sheetName val="HRG_BHN"/>
      <sheetName val="BQ_PL_"/>
      <sheetName val="REF_ONLY"/>
      <sheetName val="HARGA_MATERIAL"/>
      <sheetName val="VAC-1"/>
      <sheetName val="ME Mall"/>
      <sheetName val="Rekap Biaya"/>
      <sheetName val="kas"/>
      <sheetName val="Harga Satuan Bahan &amp; Sewa Alat"/>
      <sheetName val="U,B"/>
      <sheetName val="C94151"/>
      <sheetName val="BQ-Str"/>
      <sheetName val="Ahs.1"/>
      <sheetName val="Ahs.2"/>
      <sheetName val="Cash Flow bulanan"/>
      <sheetName val="__"/>
      <sheetName val="DK&amp;H"/>
      <sheetName val="Database"/>
      <sheetName val="BL"/>
      <sheetName val="UNIT PRICE ANALYSIS (KSN)"/>
      <sheetName val="sai"/>
      <sheetName val="hsd"/>
      <sheetName val="villa"/>
      <sheetName val="Pek-tapak"/>
      <sheetName val="KOEF"/>
      <sheetName val="??"/>
      <sheetName val="HS ALAT"/>
      <sheetName val="NP"/>
      <sheetName val="1.REK"/>
      <sheetName val="telp"/>
      <sheetName val="CF-hot"/>
      <sheetName val="C-Flow RAP"/>
      <sheetName val="PPC"/>
      <sheetName val="GP.M Tump"/>
      <sheetName val="Kabel"/>
      <sheetName val="boq"/>
      <sheetName val="AKP-01"/>
      <sheetName val="Harsat_Pek"/>
      <sheetName val="rate Bahan"/>
      <sheetName val="Anal-1"/>
      <sheetName val="Analisa Upah &amp; Bahan Plum"/>
      <sheetName val="RAB SITE"/>
      <sheetName val="REKAP ME"/>
      <sheetName val="MU str"/>
      <sheetName val="Produksi &amp; Scedule"/>
      <sheetName val="mA THP III"/>
      <sheetName val="Inds &amp; For"/>
      <sheetName val="Cover-01"/>
      <sheetName val="Man Power"/>
      <sheetName val="prd01-5"/>
      <sheetName val="AN-E"/>
      <sheetName val="Meth"/>
      <sheetName val="Grand Summary"/>
      <sheetName val=" SST72~Shelter"/>
      <sheetName val="DP"/>
      <sheetName val="DIV.1"/>
      <sheetName val="MET"/>
      <sheetName val="HargaDasar"/>
      <sheetName val="Elekt"/>
      <sheetName val="DAFTAR ISI"/>
      <sheetName val="ALL MEDIA PLANS"/>
      <sheetName val="Sampul"/>
      <sheetName val="UPH,BHN,ALT"/>
      <sheetName val="FORM-X-1"/>
      <sheetName val="Resume "/>
      <sheetName val="LHP7"/>
      <sheetName val="JADI"/>
      <sheetName val="Cutleries"/>
      <sheetName val="Input Sheet"/>
      <sheetName val="List"/>
      <sheetName val="PULOA2.1"/>
      <sheetName val="Balok"/>
      <sheetName val="PC"/>
      <sheetName val="10.1 (1)"/>
      <sheetName val="Balok L.1"/>
      <sheetName val="ANALISA (2)"/>
      <sheetName val="HB"/>
      <sheetName val="304_06"/>
      <sheetName val="PAD_F"/>
      <sheetName val="8LT 12"/>
      <sheetName val="DAFTAR  BESI IWF"/>
      <sheetName val="R-1"/>
      <sheetName val="H-Bahan"/>
      <sheetName val="Klm-Mnl"/>
      <sheetName val="H-BHN"/>
      <sheetName val="HG-R3"/>
      <sheetName val="Analtanah"/>
      <sheetName val="dafharbhn"/>
      <sheetName val="BAG_III"/>
      <sheetName val="RM IA"/>
      <sheetName val="ESCON"/>
      <sheetName val="PT"/>
      <sheetName val="SEX"/>
      <sheetName val="LOADDAT"/>
      <sheetName val="MU2"/>
      <sheetName val="List Material"/>
      <sheetName val="DAF 1-draft"/>
      <sheetName val="GL"/>
      <sheetName val="Harsat_El"/>
      <sheetName val="Bill-2"/>
      <sheetName val="D_6"/>
      <sheetName val="DAFTAR_71"/>
      <sheetName val="Bill_No_11"/>
      <sheetName val="Price_Biaya_Cadangan1"/>
      <sheetName val="BQ_Rekapitulasi__Akhir1"/>
      <sheetName val="H_Satuan1"/>
      <sheetName val="ANALISA_TENDER"/>
      <sheetName val="B_-_Norelec"/>
      <sheetName val="B-12082012_(2)"/>
      <sheetName val="rincian_per_proyek"/>
      <sheetName val="MP_&amp;_FC"/>
      <sheetName val="Data_Base"/>
      <sheetName val="RAB_ASRAMA_(7_A)"/>
      <sheetName val="Cost_Summary"/>
      <sheetName val="Bill_No_12"/>
      <sheetName val="PERF_TEST_Pre_MP"/>
      <sheetName val="Area_Tabulation1"/>
      <sheetName val="Proj_Data"/>
      <sheetName val="ANALISA_PEK_UMUM"/>
      <sheetName val="2-Genset_print"/>
      <sheetName val="Paint_Type_B"/>
      <sheetName val="Rekap_Sal"/>
      <sheetName val="material_"/>
      <sheetName val="Tie_Beam_GN"/>
      <sheetName val="Bill_1_VAC-Supply-A"/>
      <sheetName val="anal_rab"/>
      <sheetName val="List_of_Project_&quot;SBY&quot;"/>
      <sheetName val="A-11_Steel_Str"/>
      <sheetName val="A-03_Pile"/>
      <sheetName val="Rekap_Prelim"/>
      <sheetName val="Rekap_Tahap_1"/>
      <sheetName val="an_el"/>
      <sheetName val="Agregat_Halus_&amp;_Kasar"/>
      <sheetName val="BASIC_PRICE_"/>
      <sheetName val="DAF_ALAT"/>
      <sheetName val="Isolasi_Luar_Dalam"/>
      <sheetName val="Isolasi_Luar"/>
      <sheetName val="BQ_SPP"/>
      <sheetName val="Analisa_Alat"/>
      <sheetName val="RKP_ANL"/>
      <sheetName val="Basic_Price"/>
      <sheetName val="C-Flow_RAP"/>
      <sheetName val="Harsat_Bahan"/>
      <sheetName val="Analisa_2"/>
      <sheetName val="summ_all_package"/>
      <sheetName val="Fill_this_out_first___"/>
      <sheetName val="Hrg_Upah"/>
      <sheetName val="ANGGARAN"/>
      <sheetName val="DAF-7"/>
      <sheetName val="5"/>
      <sheetName val="prog-C1"/>
      <sheetName val="geo-C1"/>
      <sheetName val="geo-C2"/>
      <sheetName val="A11_south_well_list_03090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HBU"/>
      <sheetName val="UP"/>
      <sheetName val="pabrikasi kayu"/>
      <sheetName val="pabrikasi_kayu"/>
      <sheetName val="ANALISA-SNI"/>
      <sheetName val="RPF"/>
      <sheetName val="DELETE"/>
      <sheetName val="TOWN"/>
      <sheetName val="UPAH"/>
      <sheetName val="ANALISA"/>
      <sheetName val="Bill of Qty MEP"/>
      <sheetName val="LS-Rutin"/>
      <sheetName val="랙_기능별 물자"/>
      <sheetName val="Summary"/>
      <sheetName val="RAPA"/>
      <sheetName val="RAPI"/>
    </sheetNames>
    <sheetDataSet>
      <sheetData sheetId="0">
        <row r="444">
          <cell r="E444" t="str">
            <v>Tukang kayu</v>
          </cell>
        </row>
      </sheetData>
      <sheetData sheetId="1" refreshError="1">
        <row r="444">
          <cell r="E444" t="str">
            <v>Tukang kayu</v>
          </cell>
        </row>
        <row r="445">
          <cell r="E445" t="str">
            <v>Tukang las</v>
          </cell>
        </row>
        <row r="446">
          <cell r="E446" t="str">
            <v>Tukang</v>
          </cell>
        </row>
        <row r="447">
          <cell r="E447" t="str">
            <v>Tukang gali</v>
          </cell>
        </row>
        <row r="448">
          <cell r="E448" t="str">
            <v>Tukang batu</v>
          </cell>
        </row>
        <row r="449">
          <cell r="E449" t="str">
            <v>Tukang besi</v>
          </cell>
        </row>
        <row r="450">
          <cell r="E450" t="str">
            <v>Tukang cat</v>
          </cell>
        </row>
        <row r="451">
          <cell r="E451" t="str">
            <v>Tukang listrik</v>
          </cell>
        </row>
        <row r="452">
          <cell r="E452" t="str">
            <v>Kepala tukang</v>
          </cell>
        </row>
        <row r="453">
          <cell r="E453" t="str">
            <v>Mandor</v>
          </cell>
        </row>
        <row r="458">
          <cell r="F458" t="str">
            <v>M3</v>
          </cell>
        </row>
        <row r="459">
          <cell r="F459" t="str">
            <v>M2</v>
          </cell>
        </row>
        <row r="460">
          <cell r="F460" t="str">
            <v>M'</v>
          </cell>
        </row>
        <row r="461">
          <cell r="F461" t="str">
            <v>Bh</v>
          </cell>
        </row>
        <row r="462">
          <cell r="F462" t="str">
            <v>Btg</v>
          </cell>
        </row>
        <row r="463">
          <cell r="F463" t="str">
            <v>Roll</v>
          </cell>
        </row>
        <row r="464">
          <cell r="F464" t="str">
            <v>Kg</v>
          </cell>
        </row>
        <row r="465">
          <cell r="F465" t="str">
            <v>Gln</v>
          </cell>
        </row>
        <row r="466">
          <cell r="F466" t="str">
            <v>Zak</v>
          </cell>
        </row>
        <row r="467">
          <cell r="F467" t="str">
            <v>Btl</v>
          </cell>
        </row>
        <row r="468">
          <cell r="F468" t="str">
            <v>Klng</v>
          </cell>
        </row>
        <row r="469">
          <cell r="F469" t="str">
            <v>Ltr</v>
          </cell>
        </row>
        <row r="470">
          <cell r="F470" t="str">
            <v>Dos</v>
          </cell>
        </row>
        <row r="471">
          <cell r="F471" t="str">
            <v>Lbr</v>
          </cell>
        </row>
        <row r="472">
          <cell r="F472" t="str">
            <v>Set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lt 2 bo"/>
      <sheetName val="Breakdown"/>
      <sheetName val="s_v13"/>
      <sheetName val="s_v14"/>
      <sheetName val="s_v16"/>
      <sheetName val="TOWN"/>
      <sheetName val="KH-Q1,Q2,01"/>
      <sheetName val="DAF-1"/>
      <sheetName val="analisa hor"/>
      <sheetName val="Cover Daf-2"/>
      <sheetName val="BAG-2"/>
      <sheetName val="A"/>
      <sheetName val="Analisa"/>
      <sheetName val="HRG BHN"/>
      <sheetName val="BAHAN"/>
      <sheetName val="FINISHING"/>
      <sheetName val="r_fin"/>
      <sheetName val="ES-PARK"/>
      <sheetName val="ES_PARK"/>
      <sheetName val="BQ-Tenis"/>
      <sheetName val="Arsitektur"/>
      <sheetName val="Material"/>
      <sheetName val="BOQ_Aula"/>
      <sheetName val="Prelim"/>
      <sheetName val="hsd"/>
      <sheetName val="sai"/>
      <sheetName val="bau"/>
      <sheetName val="MAPP"/>
      <sheetName val="rek det 1-3"/>
      <sheetName val="WI"/>
      <sheetName val="upah &amp; bhn"/>
      <sheetName val="Cover"/>
      <sheetName val="I-KAMAR"/>
      <sheetName val="daf-3(OK)"/>
      <sheetName val="daf-7(OK)"/>
      <sheetName val="Sheet1"/>
      <sheetName val="Rekap "/>
      <sheetName val="6th FLOOR INTERIOR"/>
      <sheetName val="6TH FLOOR M&amp;E"/>
      <sheetName val="6TH FLOOR AV"/>
      <sheetName val="7th FLOOR INTERIOR"/>
      <sheetName val="7th FLOOR M&amp;E"/>
      <sheetName val="7th FLOOR AV"/>
      <sheetName val="8th FLOOR INTERIOR"/>
      <sheetName val="8th FLOOR M&amp;E"/>
      <sheetName val="8th FLOOR AV"/>
      <sheetName val="Transport"/>
      <sheetName val="304-06"/>
      <sheetName val="index"/>
      <sheetName val="faktor"/>
      <sheetName val="BQ-E20-02(Rp)"/>
      <sheetName val="DatabaseBarang"/>
      <sheetName val="AHSSNI"/>
      <sheetName val="struktur"/>
      <sheetName val="villa"/>
      <sheetName val="Harsat Upah"/>
      <sheetName val="anal alat"/>
      <sheetName val="JO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総括1"/>
      <sheetName val="NET表"/>
      <sheetName val="BQ表"/>
      <sheetName val="A"/>
      <sheetName val="Fill this out first___"/>
      <sheetName val="bq"/>
      <sheetName val="ana_str"/>
    </sheetNames>
    <sheetDataSet>
      <sheetData sheetId="0" refreshError="1">
        <row r="1">
          <cell r="A1">
            <v>0</v>
          </cell>
          <cell r="C1" t="str">
            <v>新 概算事業費積算総括表(1998-05-25)</v>
          </cell>
          <cell r="G1" t="str">
            <v>★操作方法(CTRL+Ｂ:ｷ-)</v>
          </cell>
        </row>
        <row r="2">
          <cell r="G2" t="str">
            <v>★操作方法(CTRL+Ｂ:ｷ-)</v>
          </cell>
        </row>
        <row r="3">
          <cell r="E3" t="str">
            <v xml:space="preserve">   概 算 事 業 費 積 算 総 括 表 (   期 ) (新築・改修)</v>
          </cell>
          <cell r="M3" t="str">
            <v>(建築案件の場合)</v>
          </cell>
        </row>
        <row r="4">
          <cell r="C4" t="str">
            <v xml:space="preserve"> 案  件  名 (年度)</v>
          </cell>
          <cell r="E4" t="str">
            <v>フィリピン国 地域保健所改修・機材整備計画</v>
          </cell>
          <cell r="I4" t="str">
            <v>平成11年</v>
          </cell>
          <cell r="K4" t="str">
            <v xml:space="preserve"> コンサルタント名</v>
          </cell>
          <cell r="M4" t="str">
            <v xml:space="preserve"> 株式会社　久 米 設 計</v>
          </cell>
        </row>
        <row r="5">
          <cell r="C5" t="str">
            <v xml:space="preserve"> 建　　設　　地</v>
          </cell>
          <cell r="E5" t="str">
            <v>フィリピン国</v>
          </cell>
          <cell r="F5" t="str">
            <v>ﾊﾞﾀ-ﾝ,ﾌﾞﾗｶﾝ,ﾇｴﾊﾞｴｼﾊ,ﾊﾟﾝﾊﾟﾝｶﾞ,ｻﾞﾝﾊﾞﾗｽ,ﾀ-ﾗｯｸ州</v>
          </cell>
          <cell r="K5" t="str">
            <v xml:space="preserve"> 積 算 時 点</v>
          </cell>
          <cell r="M5" t="str">
            <v xml:space="preserve">  平成10年 10月(1998年)</v>
          </cell>
        </row>
        <row r="6">
          <cell r="C6" t="str">
            <v xml:space="preserve"> 工　　　　　期</v>
          </cell>
          <cell r="E6" t="str">
            <v>1999 年 ６ 月初より 2000 年 3 月末まで ( 9.5 ｹ月間 )</v>
          </cell>
          <cell r="K6" t="str">
            <v xml:space="preserve"> 換 算 レ － ト</v>
          </cell>
          <cell r="M6" t="str">
            <v xml:space="preserve"> 1 US$=138.7円=40.8Peso</v>
          </cell>
        </row>
        <row r="7">
          <cell r="C7" t="str">
            <v>1. 用　　　　途</v>
          </cell>
          <cell r="E7" t="str">
            <v xml:space="preserve">医 　療 </v>
          </cell>
          <cell r="K7" t="str">
            <v xml:space="preserve"> 換 算 レ － ト</v>
          </cell>
          <cell r="M7" t="str">
            <v xml:space="preserve"> 1 Peso = 3.40 円</v>
          </cell>
        </row>
        <row r="8">
          <cell r="C8" t="str">
            <v>2. 敷 地  面 積</v>
          </cell>
          <cell r="E8">
            <v>33294</v>
          </cell>
          <cell r="F8" t="str">
            <v>m2</v>
          </cell>
          <cell r="G8" t="str">
            <v xml:space="preserve"> 3. 建築面積</v>
          </cell>
          <cell r="H8">
            <v>16160</v>
          </cell>
          <cell r="I8" t="str">
            <v>m2</v>
          </cell>
          <cell r="J8" t="str">
            <v xml:space="preserve"> 施 設 概 要</v>
          </cell>
          <cell r="K8" t="str">
            <v xml:space="preserve"> 地下 0階,地上 1階,軒高 3.7m (計)83 棟</v>
          </cell>
        </row>
        <row r="9">
          <cell r="C9" t="str">
            <v>4. 延 床  面 積</v>
          </cell>
          <cell r="E9">
            <v>16160</v>
          </cell>
          <cell r="F9" t="str">
            <v xml:space="preserve">m2 </v>
          </cell>
          <cell r="G9" t="str">
            <v xml:space="preserve"> 5. 面積内訳</v>
          </cell>
          <cell r="H9" t="str">
            <v>MCHC=2020.0 m2 :</v>
          </cell>
          <cell r="J9" t="str">
            <v>主体基礎構造</v>
          </cell>
          <cell r="K9" t="str">
            <v xml:space="preserve">  ＲＣ造 : 直 接 基 礎 </v>
          </cell>
        </row>
        <row r="10">
          <cell r="C10" t="str">
            <v>6. 施 工 床 面 積</v>
          </cell>
          <cell r="E10">
            <v>19018</v>
          </cell>
          <cell r="F10" t="str">
            <v>m2</v>
          </cell>
          <cell r="G10" t="str">
            <v>RHU=2460.0 m2: BHS=3600.0 m2:</v>
          </cell>
        </row>
        <row r="11">
          <cell r="E11">
            <v>19018</v>
          </cell>
          <cell r="F11" t="str">
            <v>m2</v>
          </cell>
          <cell r="G11" t="str">
            <v>RHU=2460.0 m2: BHS=3600.0 m2:</v>
          </cell>
        </row>
        <row r="12">
          <cell r="E12" t="str">
            <v xml:space="preserve">        現 地 調 達</v>
          </cell>
          <cell r="H12" t="str">
            <v xml:space="preserve">     第 三 国 調 達</v>
          </cell>
          <cell r="K12" t="str">
            <v xml:space="preserve">  日 本 調 達</v>
          </cell>
          <cell r="N12" t="str">
            <v xml:space="preserve"> 構成比(%)</v>
          </cell>
        </row>
        <row r="13">
          <cell r="C13" t="str">
            <v>工　事　名　称</v>
          </cell>
          <cell r="E13" t="str">
            <v xml:space="preserve">  現地貨 ( Peso )</v>
          </cell>
          <cell r="G13" t="str">
            <v>円 換 算</v>
          </cell>
          <cell r="H13" t="str">
            <v xml:space="preserve">  第三国 ( US$ )</v>
          </cell>
          <cell r="J13" t="str">
            <v>円 換 算</v>
          </cell>
          <cell r="K13" t="str">
            <v xml:space="preserve">  日 本 円 (\) </v>
          </cell>
          <cell r="M13" t="str">
            <v>総 合 計</v>
          </cell>
          <cell r="N13" t="str">
            <v>単価</v>
          </cell>
        </row>
        <row r="14">
          <cell r="E14" t="str">
            <v xml:space="preserve"> Ａ</v>
          </cell>
          <cell r="F14" t="str">
            <v xml:space="preserve"> Ｂ</v>
          </cell>
          <cell r="H14" t="str">
            <v xml:space="preserve"> Ｃ</v>
          </cell>
          <cell r="I14" t="str">
            <v xml:space="preserve"> Ｄ</v>
          </cell>
          <cell r="M14">
            <v>0</v>
          </cell>
          <cell r="N14" t="str">
            <v>(千円／m2)</v>
          </cell>
        </row>
        <row r="15">
          <cell r="C15" t="str">
            <v xml:space="preserve"> 総 　事　 業　 費</v>
          </cell>
          <cell r="E15">
            <v>205568815</v>
          </cell>
          <cell r="F15">
            <v>0</v>
          </cell>
          <cell r="G15">
            <v>698933971</v>
          </cell>
          <cell r="H15">
            <v>0</v>
          </cell>
          <cell r="I15">
            <v>0</v>
          </cell>
          <cell r="J15">
            <v>0</v>
          </cell>
          <cell r="K15">
            <v>64919000</v>
          </cell>
          <cell r="M15">
            <v>763852971</v>
          </cell>
          <cell r="N15">
            <v>100</v>
          </cell>
        </row>
        <row r="16">
          <cell r="C16" t="str">
            <v>Ｉ. 建 築 建 設 費</v>
          </cell>
          <cell r="E16">
            <v>205568815</v>
          </cell>
          <cell r="F16">
            <v>0</v>
          </cell>
          <cell r="G16">
            <v>698933971</v>
          </cell>
          <cell r="H16">
            <v>0</v>
          </cell>
          <cell r="I16">
            <v>0</v>
          </cell>
          <cell r="J16">
            <v>0</v>
          </cell>
          <cell r="K16">
            <v>64919000</v>
          </cell>
          <cell r="M16">
            <v>763852971</v>
          </cell>
          <cell r="N16">
            <v>100</v>
          </cell>
          <cell r="O16">
            <v>100</v>
          </cell>
        </row>
        <row r="17">
          <cell r="C17" t="str">
            <v>Ａ.直 接 工 事 費</v>
          </cell>
          <cell r="E17">
            <v>205568815</v>
          </cell>
          <cell r="F17">
            <v>0</v>
          </cell>
          <cell r="G17">
            <v>698933971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M17">
            <v>698933971</v>
          </cell>
          <cell r="O17">
            <v>91.501113111465529</v>
          </cell>
        </row>
        <row r="18">
          <cell r="C18" t="str">
            <v xml:space="preserve"> １.建　築　費</v>
          </cell>
          <cell r="E18">
            <v>177146892</v>
          </cell>
          <cell r="F18">
            <v>0</v>
          </cell>
          <cell r="G18">
            <v>602299432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602299432</v>
          </cell>
        </row>
        <row r="19">
          <cell r="C19" t="str">
            <v>(1) 直接仮設</v>
          </cell>
          <cell r="E19">
            <v>5080885</v>
          </cell>
          <cell r="F19">
            <v>0</v>
          </cell>
          <cell r="G19">
            <v>17275009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17275009</v>
          </cell>
        </row>
        <row r="20">
          <cell r="C20" t="str">
            <v>(2) 地業工事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</row>
        <row r="21">
          <cell r="C21" t="str">
            <v>(3) 土 工 事</v>
          </cell>
          <cell r="E21">
            <v>1774839</v>
          </cell>
          <cell r="F21">
            <v>0</v>
          </cell>
          <cell r="G21">
            <v>6034452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6034452</v>
          </cell>
        </row>
        <row r="22">
          <cell r="C22" t="str">
            <v>(4) 躯体工事</v>
          </cell>
          <cell r="E22">
            <v>66767310</v>
          </cell>
          <cell r="F22">
            <v>0</v>
          </cell>
          <cell r="G22">
            <v>227008854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227008854</v>
          </cell>
        </row>
        <row r="23">
          <cell r="C23" t="str">
            <v>(5) 仕上工事</v>
          </cell>
          <cell r="E23">
            <v>103523858</v>
          </cell>
          <cell r="F23">
            <v>0</v>
          </cell>
          <cell r="G23">
            <v>351981117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351981117</v>
          </cell>
        </row>
        <row r="24">
          <cell r="C24" t="str">
            <v xml:space="preserve"> ２.設　備　費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</row>
        <row r="25">
          <cell r="C25" t="str">
            <v>(1) 電気設備工事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</row>
        <row r="26">
          <cell r="C26" t="str">
            <v xml:space="preserve"> 1. 受電・幹線動力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</row>
        <row r="27">
          <cell r="C27" t="str">
            <v xml:space="preserve"> 2. 照明器具設備等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</row>
        <row r="28">
          <cell r="C28" t="str">
            <v xml:space="preserve"> 3. 弱電設備等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</row>
        <row r="29">
          <cell r="C29" t="str">
            <v>(2) 給排水衛生設備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表"/>
      <sheetName val="NET表"/>
      <sheetName val="srt"/>
      <sheetName val="escon"/>
      <sheetName val="scope"/>
      <sheetName val="maker"/>
      <sheetName val="bq"/>
      <sheetName val="data profit"/>
      <sheetName val="0504"/>
      <sheetName val="profit"/>
      <sheetName val="sumpro"/>
      <sheetName val="sex"/>
      <sheetName val="BQ・"/>
      <sheetName val="NET・"/>
      <sheetName val="概総括1"/>
      <sheetName val="AnalisaSIPIL RIIL"/>
      <sheetName val="PLUMBING"/>
      <sheetName val="DAF-1"/>
      <sheetName val="BAG-2"/>
      <sheetName val="HB me"/>
      <sheetName val="Pipe"/>
      <sheetName val="sort2"/>
      <sheetName val="tifico"/>
      <sheetName val="Estimate"/>
      <sheetName val="Submission Form"/>
      <sheetName val="Summary"/>
      <sheetName val="An Arsitektur"/>
      <sheetName val="Unit Rate (2)"/>
      <sheetName val="An Struktur"/>
      <sheetName val="data_profit"/>
      <sheetName val="AnalisaSIPIL_RIIL"/>
      <sheetName val="Kihon-Jiko"/>
      <sheetName val="환산표"/>
      <sheetName val="A"/>
      <sheetName val="Currency Rate"/>
      <sheetName val="index"/>
      <sheetName val="#3E1_GCR"/>
      <sheetName val="data_profit2"/>
      <sheetName val="AnalisaSIPIL_RIIL2"/>
      <sheetName val="HB_me1"/>
      <sheetName val="An_Arsitektur1"/>
      <sheetName val="Unit_Rate_(2)1"/>
      <sheetName val="An_Struktur1"/>
      <sheetName val="Currency_Rate1"/>
      <sheetName val="Submission_Form1"/>
      <sheetName val="data_profit1"/>
      <sheetName val="AnalisaSIPIL_RIIL1"/>
      <sheetName val="HB_me"/>
      <sheetName val="An_Arsitektur"/>
      <sheetName val="Unit_Rate_(2)"/>
      <sheetName val="An_Struktur"/>
      <sheetName val="Currency_Rate"/>
      <sheetName val="Submission_Form"/>
      <sheetName val="No.1"/>
      <sheetName val="Analisa"/>
      <sheetName val="I-KAMAR"/>
      <sheetName val="L-Mechanical"/>
      <sheetName val="Fill this out first___"/>
      <sheetName val="見積NET(SEM)"/>
      <sheetName val="ｬｰｴﾀｫeｴ｣"/>
      <sheetName val="Anls"/>
      <sheetName val="玉掛ﾜｲﾔｰ選定"/>
      <sheetName val="細目"/>
      <sheetName val="1.Cover"/>
      <sheetName val="BAG_2"/>
      <sheetName val="Elektrikal"/>
      <sheetName val="HSATUAN"/>
      <sheetName val="DAF-2"/>
      <sheetName val="Cover Daf-2"/>
      <sheetName val="ana_str"/>
      <sheetName val="KH-Q1,Q2,01"/>
      <sheetName val="予算票"/>
      <sheetName val="cek 2061"/>
      <sheetName val="BQ-MECHANICAL"/>
      <sheetName val="내역"/>
      <sheetName val="分類"/>
      <sheetName val="Stampduty"/>
      <sheetName val="part"/>
      <sheetName val="機器表2"/>
      <sheetName val="INS"/>
      <sheetName val="설비2차"/>
      <sheetName val="설계내역서"/>
      <sheetName val="BJJIN"/>
      <sheetName val="SIL98"/>
      <sheetName val="Analisa Upah &amp; Bahan Plum"/>
      <sheetName val="HRG BAHAN &amp; UPAH okk"/>
      <sheetName val="sket"/>
      <sheetName val="Weight Bridge"/>
      <sheetName val="D &amp; W sizes"/>
      <sheetName val="choose"/>
      <sheetName val="7.공정표"/>
      <sheetName val="Ahs.2"/>
      <sheetName val="Ahs.1"/>
      <sheetName val="Rincian"/>
      <sheetName val="rekap"/>
      <sheetName val="Ch"/>
      <sheetName val="struktur tdk dipakai"/>
      <sheetName val="Analis Kusen okk"/>
      <sheetName val="ANALISA ME"/>
      <sheetName val="メニュー"/>
      <sheetName val="設定"/>
      <sheetName val="LPP-201"/>
      <sheetName val="Fill this out first..."/>
      <sheetName val="analisa Str"/>
      <sheetName val="BQ-Tenis"/>
      <sheetName val="Arsitektur"/>
      <sheetName val="Material"/>
      <sheetName val="BOQ_Aula"/>
      <sheetName val="Prelim"/>
      <sheetName val="Meth"/>
      <sheetName val="AN-E"/>
      <sheetName val="urai _ guide post"/>
      <sheetName val="urai_galian tanah"/>
      <sheetName val="Rekapitulasi Biaya"/>
      <sheetName val="BOQ"/>
      <sheetName val="NAMES"/>
      <sheetName val="대전(세창동)"/>
      <sheetName val="見積NET(SEM).xls"/>
      <sheetName val="gvl"/>
      <sheetName val="Isolasi Luar Dalam"/>
      <sheetName val="Isolasi Luar"/>
      <sheetName val="Analisa SNI STANDART "/>
      <sheetName val="Duc-3"/>
      <sheetName val="Cover Daf_2"/>
      <sheetName val="TOWN"/>
      <sheetName val="I-ME"/>
      <sheetName val="daffin"/>
      <sheetName val="Database for SPP Rev.#1"/>
      <sheetName val="lookup"/>
      <sheetName val="Markup"/>
      <sheetName val="Steel-Twr"/>
      <sheetName val="ANALIS"/>
      <sheetName val="Cover (x)"/>
      <sheetName val="Cor Apt"/>
      <sheetName val="HRG BHN"/>
      <sheetName val="事故分類(第一生命)コード"/>
      <sheetName val="參數設定"/>
      <sheetName val="BQ(CME)"/>
      <sheetName val="upah"/>
      <sheetName val="BQ All_2"/>
      <sheetName val="Analisa 2"/>
      <sheetName val="安装"/>
      <sheetName val="条件"/>
      <sheetName val="General Data"/>
      <sheetName val="労務単価表"/>
      <sheetName val="당초"/>
      <sheetName val="ｺﾝY条件BD"/>
      <sheetName val="General"/>
      <sheetName val="DTCT"/>
      <sheetName val="Harga Bahan &amp; Upah "/>
      <sheetName val="外溝工事"/>
      <sheetName val="실행철강하도"/>
      <sheetName val="전기"/>
      <sheetName val="집계표"/>
      <sheetName val="산근"/>
      <sheetName val="LISTRIK"/>
      <sheetName val="Cover"/>
      <sheetName val="Back-Up"/>
      <sheetName val="Agregat Halus &amp; Kasar"/>
      <sheetName val="BHN"/>
      <sheetName val="BasicPrice"/>
      <sheetName val="Dashboard"/>
      <sheetName val="rek-fbhk"/>
      <sheetName val="Thuc thanh"/>
      <sheetName val="날개벽수량표"/>
      <sheetName val="현장별"/>
      <sheetName val="Sheet1"/>
      <sheetName val="개산공사비"/>
      <sheetName val="Key Assumptions"/>
      <sheetName val="입찰안"/>
      <sheetName val="125x125"/>
      <sheetName val="dtct cong"/>
      <sheetName val="単価表"/>
      <sheetName val="諸経費"/>
      <sheetName val="清水計算営業税率関連"/>
      <sheetName val="AHU"/>
      <sheetName val="DI-ESTI"/>
      <sheetName val="配管単価"/>
      <sheetName val="課題一覧"/>
      <sheetName val="LUAS EX IRM"/>
      <sheetName val="電気設備表"/>
      <sheetName val="水量計算(原本)"/>
      <sheetName val="外気負荷"/>
      <sheetName val="構造体負荷"/>
      <sheetName val="空調負荷"/>
      <sheetName val="見積内訳書式"/>
      <sheetName val="シート原図"/>
      <sheetName val="初期値"/>
      <sheetName val="外構・目次"/>
      <sheetName val="工場棟・目次"/>
      <sheetName val="事務棟・目次"/>
      <sheetName val="隠しシート"/>
      <sheetName val="2002Shipment"/>
      <sheetName val="T"/>
      <sheetName val="H.Satuan"/>
      <sheetName val="Sheet"/>
      <sheetName val="차액보증"/>
      <sheetName val="XNT"/>
      <sheetName val="FAB별"/>
      <sheetName val="Sheet2"/>
      <sheetName val="Quantity"/>
      <sheetName val="SH-F"/>
      <sheetName val="XL4Poppy"/>
      <sheetName val="Tai khoan"/>
      <sheetName val="入力作成表"/>
      <sheetName val="MTO REV_0"/>
      <sheetName val="ประมาณการประตูหน้าต่าง "/>
      <sheetName val="SH-A"/>
      <sheetName val="หน้า ปมก"/>
      <sheetName val="Hauling"/>
      <sheetName val="Sheet3"/>
      <sheetName val="DC-10"/>
      <sheetName val="DI_ESTI"/>
      <sheetName val="electrical"/>
      <sheetName val="sat"/>
      <sheetName val="ptvt"/>
      <sheetName val="tra_vat_lieu"/>
      <sheetName val="HS"/>
      <sheetName val="手动计画"/>
      <sheetName val="Villa A"/>
      <sheetName val="BANGUNAN PENUNJANG"/>
      <sheetName val="CEP Form"/>
      <sheetName val="SAN REDUCED 1"/>
      <sheetName val="P3"/>
      <sheetName val="分類修正"/>
      <sheetName val="TPI"/>
      <sheetName val="ANA-HRG"/>
      <sheetName val="STRUKTUR"/>
      <sheetName val="Harga Material Elektrikal"/>
      <sheetName val="BQBAS"/>
      <sheetName val="Altman Z Score"/>
      <sheetName val="data_profit3"/>
      <sheetName val="HB_me2"/>
      <sheetName val="AnalisaSIPIL_RIIL3"/>
      <sheetName val="Submission_Form2"/>
      <sheetName val="An_Arsitektur2"/>
      <sheetName val="Unit_Rate_(2)2"/>
      <sheetName val="An_Struktur2"/>
      <sheetName val="Currency_Rate2"/>
      <sheetName val="No_1"/>
      <sheetName val="Fill_this_out_first___"/>
      <sheetName val="1_Cover"/>
      <sheetName val="Cover_Daf-2"/>
      <sheetName val="cek_2061"/>
      <sheetName val="Analisa_Upah_&amp;_Bahan_Plum"/>
      <sheetName val="HRG_BAHAN_&amp;_UPAH_okk"/>
      <sheetName val="Weight_Bridge"/>
      <sheetName val="D_&amp;_W_sizes"/>
      <sheetName val="7_공정표"/>
      <sheetName val="Ahs_2"/>
      <sheetName val="Ahs_1"/>
      <sheetName val="struktur_tdk_dipakai"/>
      <sheetName val="Analis_Kusen_okk"/>
      <sheetName val="ANALISA_ME"/>
      <sheetName val="Fill_this_out_first___1"/>
      <sheetName val="analisa_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Q1" t="str">
            <v>見積提出用掛率（NET確認時は "1" を入力の事）</v>
          </cell>
          <cell r="Y1" t="str">
            <v>Rp.</v>
          </cell>
          <cell r="AA1" t="str">
            <v>MANDAYS</v>
          </cell>
        </row>
        <row r="2">
          <cell r="Q2" t="str">
            <v>区分け</v>
          </cell>
          <cell r="R2" t="str">
            <v>掛率</v>
          </cell>
          <cell r="S2" t="str">
            <v>備考</v>
          </cell>
          <cell r="V2" t="e">
            <v>#REF!</v>
          </cell>
          <cell r="Y2" t="e">
            <v>#REF!</v>
          </cell>
          <cell r="AA2" t="e">
            <v>#REF!</v>
          </cell>
          <cell r="AB2" t="e">
            <v>#REF!</v>
          </cell>
        </row>
        <row r="3">
          <cell r="Q3" t="str">
            <v>数量（ｍ物)</v>
          </cell>
          <cell r="R3">
            <v>1.3</v>
          </cell>
          <cell r="S3" t="str">
            <v>(BQ表unit内表示は"m"とする事)</v>
          </cell>
          <cell r="V3" t="e">
            <v>#REF!</v>
          </cell>
          <cell r="Y3" t="e">
            <v>#REF!</v>
          </cell>
          <cell r="AA3" t="e">
            <v>#REF!</v>
          </cell>
          <cell r="AB3" t="e">
            <v>#REF!</v>
          </cell>
        </row>
        <row r="4">
          <cell r="Q4" t="str">
            <v>主材 (1)</v>
          </cell>
          <cell r="R4">
            <v>1</v>
          </cell>
          <cell r="S4" t="str">
            <v>盤・変圧器類(TSRT)</v>
          </cell>
          <cell r="V4" t="e">
            <v>#REF!</v>
          </cell>
          <cell r="Y4" t="e">
            <v>#REF!</v>
          </cell>
          <cell r="AA4" t="e">
            <v>#REF!</v>
          </cell>
          <cell r="AB4" t="e">
            <v>#REF!</v>
          </cell>
        </row>
        <row r="5">
          <cell r="Q5" t="str">
            <v>主材 (2)</v>
          </cell>
          <cell r="R5">
            <v>1</v>
          </cell>
          <cell r="S5" t="str">
            <v>日本側主材</v>
          </cell>
          <cell r="V5" t="e">
            <v>#REF!</v>
          </cell>
          <cell r="Y5" t="e">
            <v>#REF!</v>
          </cell>
          <cell r="AA5" t="e">
            <v>#REF!</v>
          </cell>
          <cell r="AB5" t="e">
            <v>#REF!</v>
          </cell>
        </row>
        <row r="6">
          <cell r="Q6" t="str">
            <v>主材 (3)</v>
          </cell>
          <cell r="R6">
            <v>1</v>
          </cell>
          <cell r="S6" t="str">
            <v>照明等(TSRT)</v>
          </cell>
          <cell r="V6" t="e">
            <v>#REF!</v>
          </cell>
          <cell r="Y6" t="e">
            <v>#REF!</v>
          </cell>
        </row>
        <row r="7">
          <cell r="Q7" t="str">
            <v>一般材</v>
          </cell>
          <cell r="R7">
            <v>1</v>
          </cell>
          <cell r="V7" t="e">
            <v>#REF!</v>
          </cell>
        </row>
        <row r="8">
          <cell r="Q8" t="str">
            <v>労務費</v>
          </cell>
          <cell r="R8">
            <v>1</v>
          </cell>
          <cell r="V8" t="e">
            <v>#REF!</v>
          </cell>
        </row>
        <row r="68">
          <cell r="E68" t="str">
            <v>B.2.3.</v>
          </cell>
          <cell r="G68" t="str">
            <v>SANITARY FIXTURES</v>
          </cell>
        </row>
        <row r="69">
          <cell r="E69" t="str">
            <v>B.2.4.</v>
          </cell>
          <cell r="G69" t="str">
            <v>WATER SUPPLY PIPING SYSTEM</v>
          </cell>
        </row>
        <row r="70">
          <cell r="E70" t="str">
            <v>B.2.5.</v>
          </cell>
          <cell r="G70" t="str">
            <v>DRAINAGE PIPING WORKS</v>
          </cell>
        </row>
        <row r="71">
          <cell r="E71" t="str">
            <v>B.2.6.</v>
          </cell>
          <cell r="G71" t="str">
            <v>FIRE PROTECTION PIPING WORK</v>
          </cell>
        </row>
        <row r="74">
          <cell r="G74" t="str">
            <v>FIRE PROTECTION PIPING WORK</v>
          </cell>
        </row>
        <row r="75">
          <cell r="E75" t="str">
            <v>B.3.1.</v>
          </cell>
          <cell r="G75" t="str">
            <v>SANITARY FIXTURES</v>
          </cell>
        </row>
        <row r="76">
          <cell r="E76" t="str">
            <v>B.3.2.</v>
          </cell>
          <cell r="G76" t="str">
            <v>WATER SUPPLY PIPING SYSTEM</v>
          </cell>
        </row>
        <row r="77">
          <cell r="E77" t="str">
            <v>B.3.3.</v>
          </cell>
          <cell r="G77" t="str">
            <v>DRAINAGE PIPING WORKS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"/>
      <sheetName val="Review Profitability"/>
      <sheetName val="COGS"/>
      <sheetName val="Tabel PUPR"/>
    </sheetNames>
    <sheetDataSet>
      <sheetData sheetId="0">
        <row r="12">
          <cell r="D12" t="str">
            <v>a</v>
          </cell>
          <cell r="E12" t="str">
            <v>Sederhana ( &lt; 2 lantai)</v>
          </cell>
        </row>
      </sheetData>
      <sheetData sheetId="1"/>
      <sheetData sheetId="2"/>
      <sheetData sheetId="3">
        <row r="4">
          <cell r="D4" t="str">
            <v xml:space="preserve">Sendiri ( by GSD ) </v>
          </cell>
        </row>
        <row r="8">
          <cell r="A8" t="str">
            <v>Sederhana ( &lt; 2 lantai)</v>
          </cell>
        </row>
        <row r="9">
          <cell r="A9" t="str">
            <v>Tidak Sederhana (&gt; 2 lantai)</v>
          </cell>
        </row>
        <row r="15">
          <cell r="A15">
            <v>250000000</v>
          </cell>
          <cell r="B15" t="str">
            <v>a</v>
          </cell>
          <cell r="C15">
            <v>0.10589999999999999</v>
          </cell>
          <cell r="D15">
            <v>0.21079999999999999</v>
          </cell>
          <cell r="E15">
            <v>0.15740000000000001</v>
          </cell>
        </row>
        <row r="16">
          <cell r="A16">
            <v>500000000</v>
          </cell>
          <cell r="B16" t="str">
            <v>b</v>
          </cell>
          <cell r="C16">
            <v>9.1499999999999998E-2</v>
          </cell>
          <cell r="D16">
            <v>0.182</v>
          </cell>
          <cell r="E16">
            <v>0.1323</v>
          </cell>
        </row>
        <row r="17">
          <cell r="A17">
            <v>1000000000</v>
          </cell>
          <cell r="B17" t="str">
            <v>c</v>
          </cell>
          <cell r="C17">
            <v>7.7200000000000005E-2</v>
          </cell>
          <cell r="D17">
            <v>0.1537</v>
          </cell>
          <cell r="E17">
            <v>0.1129</v>
          </cell>
        </row>
        <row r="18">
          <cell r="A18">
            <v>2500000000</v>
          </cell>
          <cell r="B18" t="str">
            <v>d</v>
          </cell>
          <cell r="C18">
            <v>6.4699999999999994E-2</v>
          </cell>
          <cell r="D18">
            <v>0.1288</v>
          </cell>
          <cell r="E18">
            <v>9.64E-2</v>
          </cell>
        </row>
        <row r="19">
          <cell r="A19">
            <v>5000000000</v>
          </cell>
          <cell r="B19" t="str">
            <v>e</v>
          </cell>
          <cell r="C19">
            <v>5.4100000000000002E-2</v>
          </cell>
          <cell r="D19">
            <v>0.1076</v>
          </cell>
          <cell r="E19">
            <v>8.7099999999999997E-2</v>
          </cell>
        </row>
        <row r="20">
          <cell r="A20">
            <v>10000000000</v>
          </cell>
          <cell r="B20" t="str">
            <v>f</v>
          </cell>
          <cell r="C20">
            <v>4.4900000000000002E-2</v>
          </cell>
          <cell r="D20">
            <v>7.6200000000000004E-2</v>
          </cell>
          <cell r="E20">
            <v>7.5600000000000001E-2</v>
          </cell>
        </row>
        <row r="21">
          <cell r="A21">
            <v>25000000000</v>
          </cell>
          <cell r="B21" t="str">
            <v>g</v>
          </cell>
          <cell r="C21">
            <v>4.0300000000000002E-2</v>
          </cell>
          <cell r="D21">
            <v>5.1299999999999998E-2</v>
          </cell>
          <cell r="E21">
            <v>6.8199999999999997E-2</v>
          </cell>
        </row>
        <row r="22">
          <cell r="A22">
            <v>50000000000</v>
          </cell>
          <cell r="B22" t="str">
            <v>h</v>
          </cell>
          <cell r="C22">
            <v>3.6299999999999999E-2</v>
          </cell>
          <cell r="D22">
            <v>3.5000000000000003E-2</v>
          </cell>
          <cell r="E22">
            <v>4.5999999999999999E-2</v>
          </cell>
        </row>
        <row r="23">
          <cell r="A23">
            <v>100000000000</v>
          </cell>
          <cell r="B23" t="str">
            <v>i</v>
          </cell>
          <cell r="C23">
            <v>2.4799999999999999E-2</v>
          </cell>
          <cell r="D23">
            <v>2.3900000000000001E-2</v>
          </cell>
          <cell r="E23">
            <v>3.1399999999999997E-2</v>
          </cell>
        </row>
        <row r="24">
          <cell r="A24">
            <v>250000000000</v>
          </cell>
          <cell r="B24" t="str">
            <v>j</v>
          </cell>
          <cell r="C24">
            <v>1.5900000000000001E-2</v>
          </cell>
          <cell r="D24">
            <v>1.4999999999999999E-2</v>
          </cell>
          <cell r="E24">
            <v>2.9000000000000001E-2</v>
          </cell>
        </row>
        <row r="25">
          <cell r="A25">
            <v>500000000000</v>
          </cell>
          <cell r="B25" t="str">
            <v>k</v>
          </cell>
          <cell r="C25">
            <v>1.49E-2</v>
          </cell>
          <cell r="D25">
            <v>1.0999999999999999E-2</v>
          </cell>
          <cell r="E25">
            <v>2.7300000000000001E-2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Cash flow COGS R0 Pisah"/>
      <sheetName val="Cash flow HK, SEC"/>
      <sheetName val="Cash flow Recept, Agendaris (2)"/>
      <sheetName val="Cash flow Recept, Agendaris"/>
      <sheetName val="Tabel Angsuran LOAN SEC"/>
      <sheetName val="Tabel Angsuran LOAN AGR"/>
      <sheetName val="key"/>
      <sheetName val="Template Profitability DEF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 xml:space="preserve">YA 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491B-F8BC-4C00-903D-D748B2BF7927}">
  <dimension ref="A1:Z984"/>
  <sheetViews>
    <sheetView topLeftCell="B1" zoomScale="70" zoomScaleNormal="70" workbookViewId="0">
      <selection activeCell="E37" sqref="E37"/>
    </sheetView>
  </sheetViews>
  <sheetFormatPr defaultColWidth="14.375" defaultRowHeight="14.3"/>
  <cols>
    <col min="1" max="1" width="3" style="16" hidden="1" customWidth="1"/>
    <col min="2" max="2" width="3" style="16" customWidth="1"/>
    <col min="3" max="3" width="44.375" style="16" customWidth="1"/>
    <col min="4" max="4" width="17.375" style="16" customWidth="1"/>
    <col min="5" max="5" width="28.375" style="16" customWidth="1"/>
    <col min="6" max="6" width="18.125" style="16" customWidth="1"/>
    <col min="7" max="7" width="21.75" style="16" customWidth="1"/>
    <col min="8" max="8" width="17.25" style="16" customWidth="1"/>
    <col min="9" max="9" width="22.25" style="16" customWidth="1"/>
    <col min="10" max="17" width="17.75" style="16" customWidth="1"/>
    <col min="18" max="26" width="9" style="16" customWidth="1"/>
    <col min="27" max="16384" width="14.375" style="16"/>
  </cols>
  <sheetData>
    <row r="1" spans="1:26" ht="14.3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3" customHeight="1" thickBot="1">
      <c r="A2" s="15"/>
      <c r="B2" s="15"/>
      <c r="C2" s="221" t="s">
        <v>0</v>
      </c>
      <c r="D2" s="222"/>
      <c r="E2" s="222"/>
      <c r="F2" s="15"/>
      <c r="G2" s="223" t="s">
        <v>1</v>
      </c>
      <c r="H2" s="224"/>
      <c r="I2" s="225"/>
      <c r="J2" s="17"/>
      <c r="K2" s="17"/>
      <c r="L2" s="17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7.35" customHeight="1" thickBot="1">
      <c r="A3" s="15"/>
      <c r="B3" s="15"/>
      <c r="C3" s="18" t="s">
        <v>2</v>
      </c>
      <c r="D3" s="19"/>
      <c r="E3" s="20"/>
      <c r="F3" s="21"/>
      <c r="G3" s="226" t="str">
        <f>E6</f>
        <v>Pekerjaan Pengadaan BBM TTC Maumere</v>
      </c>
      <c r="H3" s="227"/>
      <c r="I3" s="228"/>
      <c r="J3" s="17"/>
      <c r="K3" s="17"/>
      <c r="L3" s="17"/>
      <c r="M3" s="17"/>
      <c r="N3" s="17"/>
      <c r="O3" s="17"/>
      <c r="P3" s="17"/>
      <c r="Q3" s="22"/>
      <c r="R3" s="15"/>
      <c r="S3" s="15"/>
      <c r="T3" s="15"/>
      <c r="U3" s="15"/>
      <c r="V3" s="15"/>
      <c r="W3" s="15"/>
      <c r="X3" s="15"/>
      <c r="Y3" s="15"/>
      <c r="Z3" s="15"/>
    </row>
    <row r="4" spans="1:26" ht="14.3" customHeight="1" thickBot="1">
      <c r="A4" s="15"/>
      <c r="B4" s="15"/>
      <c r="C4" s="23" t="s">
        <v>3</v>
      </c>
      <c r="D4" s="24"/>
      <c r="E4" s="25" t="s">
        <v>137</v>
      </c>
      <c r="F4" s="21"/>
      <c r="G4" s="229" t="str">
        <f>E4</f>
        <v>Telkomsel</v>
      </c>
      <c r="H4" s="230"/>
      <c r="I4" s="231"/>
      <c r="J4" s="17"/>
      <c r="K4" s="17"/>
      <c r="L4" s="17"/>
      <c r="M4" s="17"/>
      <c r="N4" s="17"/>
      <c r="O4" s="17"/>
      <c r="P4" s="17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95" customHeight="1" thickBot="1">
      <c r="A5" s="15"/>
      <c r="B5" s="15"/>
      <c r="C5" s="26" t="s">
        <v>4</v>
      </c>
      <c r="D5" s="27"/>
      <c r="E5" s="28" t="s">
        <v>114</v>
      </c>
      <c r="F5" s="21"/>
      <c r="G5" s="29" t="s">
        <v>5</v>
      </c>
      <c r="H5" s="30"/>
      <c r="I5" s="31">
        <f>IF(E37=D55,E37,"perhitungan salah, CEK KEMBALI CASH FLOW DAN BLOCK REVENUE STREAM")</f>
        <v>44146500.000000007</v>
      </c>
      <c r="J5" s="32" t="b">
        <f>I5=E37</f>
        <v>1</v>
      </c>
      <c r="K5" s="17"/>
      <c r="L5" s="17"/>
      <c r="M5" s="17"/>
      <c r="N5" s="17"/>
      <c r="O5" s="17"/>
      <c r="P5" s="17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95" customHeight="1" thickBot="1">
      <c r="A6" s="15"/>
      <c r="B6" s="15"/>
      <c r="C6" s="26" t="s">
        <v>6</v>
      </c>
      <c r="D6" s="27"/>
      <c r="E6" s="33" t="s">
        <v>158</v>
      </c>
      <c r="F6" s="21"/>
      <c r="G6" s="34" t="s">
        <v>7</v>
      </c>
      <c r="H6" s="35"/>
      <c r="I6" s="36">
        <f>IF(E23=D58*-1,E23,"perhitungan salah, CEK KEMBALI CASH FLOW DAN BLOCKCOST STRUCTURE")</f>
        <v>32973000</v>
      </c>
      <c r="J6" s="17" t="b">
        <f>I6=E23</f>
        <v>1</v>
      </c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95" customHeight="1" thickBot="1">
      <c r="A7" s="15"/>
      <c r="B7" s="15"/>
      <c r="C7" s="26" t="s">
        <v>8</v>
      </c>
      <c r="D7" s="27"/>
      <c r="E7" s="37" t="s">
        <v>159</v>
      </c>
      <c r="F7" s="21"/>
      <c r="G7" s="38" t="s">
        <v>9</v>
      </c>
      <c r="H7" s="39">
        <f>I7/I5</f>
        <v>0.25310047229112176</v>
      </c>
      <c r="I7" s="40">
        <f>I5-I6</f>
        <v>11173500.000000007</v>
      </c>
      <c r="J7" s="32" t="b">
        <f>I7=D67</f>
        <v>1</v>
      </c>
      <c r="K7" s="17"/>
      <c r="L7" s="17"/>
      <c r="M7" s="17"/>
      <c r="N7" s="17"/>
      <c r="O7" s="17"/>
      <c r="P7" s="17"/>
      <c r="Q7" s="41"/>
      <c r="R7" s="15"/>
      <c r="S7" s="15"/>
      <c r="T7" s="15"/>
      <c r="U7" s="15"/>
      <c r="V7" s="15"/>
      <c r="W7" s="15"/>
      <c r="X7" s="15"/>
      <c r="Y7" s="15"/>
      <c r="Z7" s="15"/>
    </row>
    <row r="8" spans="1:26" ht="14.95" customHeight="1" thickBot="1">
      <c r="A8" s="15"/>
      <c r="B8" s="15"/>
      <c r="C8" s="26" t="s">
        <v>10</v>
      </c>
      <c r="D8" s="27"/>
      <c r="E8" s="180">
        <v>46259</v>
      </c>
      <c r="F8" s="21"/>
      <c r="G8" s="43" t="s">
        <v>117</v>
      </c>
      <c r="H8" s="44"/>
      <c r="I8" s="36">
        <f>E41</f>
        <v>1169882.2500000002</v>
      </c>
      <c r="J8" s="17" t="b">
        <f>I8=E41</f>
        <v>1</v>
      </c>
      <c r="K8" s="17"/>
      <c r="L8" s="17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95" customHeight="1" thickBot="1">
      <c r="A9" s="15">
        <f t="shared" ref="A9:A10" si="0">IF(E9="",0,1)</f>
        <v>1</v>
      </c>
      <c r="B9" s="15"/>
      <c r="C9" s="26" t="s">
        <v>11</v>
      </c>
      <c r="D9" s="27"/>
      <c r="E9" s="37">
        <v>1</v>
      </c>
      <c r="F9" s="21"/>
      <c r="G9" s="45" t="s">
        <v>109</v>
      </c>
      <c r="H9" s="46">
        <f>I9/I5</f>
        <v>0.22660047229112174</v>
      </c>
      <c r="I9" s="47">
        <f>I7-I8</f>
        <v>10003617.750000007</v>
      </c>
      <c r="J9" s="17" t="b">
        <f>I9=D73</f>
        <v>1</v>
      </c>
      <c r="K9" s="17"/>
      <c r="L9" s="17"/>
      <c r="M9" s="17"/>
      <c r="N9" s="17"/>
      <c r="O9" s="17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95" customHeight="1" thickBot="1">
      <c r="A10" s="15">
        <f t="shared" si="0"/>
        <v>1</v>
      </c>
      <c r="B10" s="15"/>
      <c r="C10" s="26" t="s">
        <v>12</v>
      </c>
      <c r="D10" s="27"/>
      <c r="E10" s="48">
        <v>0</v>
      </c>
      <c r="F10" s="21"/>
      <c r="G10" s="43" t="s">
        <v>13</v>
      </c>
      <c r="H10" s="44"/>
      <c r="I10" s="36">
        <f>D76*-1</f>
        <v>7284.1725000000015</v>
      </c>
      <c r="J10" s="17" t="b">
        <f>I10=E45</f>
        <v>1</v>
      </c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95" customHeight="1" thickBot="1">
      <c r="A11" s="15"/>
      <c r="B11" s="15"/>
      <c r="C11" s="49" t="s">
        <v>14</v>
      </c>
      <c r="D11" s="50"/>
      <c r="E11" s="48" t="s">
        <v>15</v>
      </c>
      <c r="F11" s="21" t="s">
        <v>16</v>
      </c>
      <c r="G11" s="43" t="s">
        <v>17</v>
      </c>
      <c r="H11" s="44"/>
      <c r="I11" s="36">
        <f t="shared" ref="I11" si="1">D77*-1</f>
        <v>6610.3865437500008</v>
      </c>
      <c r="J11" s="17" t="b">
        <f>I11=E46</f>
        <v>1</v>
      </c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95" customHeight="1" thickBot="1">
      <c r="A12" s="15"/>
      <c r="B12" s="15"/>
      <c r="C12" s="49" t="s">
        <v>18</v>
      </c>
      <c r="D12" s="51" t="str">
        <f t="array" ref="D12">IF(E37&lt;='[128]Tabel PUPR'!A15,'[128]Tabel PUPR'!B15,IF(E37&lt;='[128]Tabel PUPR'!A16,'[128]Tabel PUPR'!B16,IF(E37&lt;='[128]Tabel PUPR'!A17,'[128]Tabel PUPR'!B17,IF(E37&lt;='[128]Tabel PUPR'!A18,'[128]Tabel PUPR'!B18,IF(E37&lt;='[128]Tabel PUPR'!A19,'[128]Tabel PUPR'!B19,IF(E37&lt;='[128]Tabel PUPR'!A20,'[128]Tabel PUPR'!B20,IF(E37&lt;='[128]Tabel PUPR'!A21,'[128]Tabel PUPR'!B21,IF(E37&lt;='[128]Tabel PUPR'!A22,'[128]Tabel PUPR'!B22,IF(E37&lt;='[128]Tabel PUPR'!A23,'[128]Tabel PUPR'!B23,IF(E37&lt;='[128]Tabel PUPR'!A24,'[128]Tabel PUPR'!B24,IF(E37&lt;='[128]Tabel PUPR'!A25,k,k)))))))))))</f>
        <v>a</v>
      </c>
      <c r="E12" s="48" t="s">
        <v>19</v>
      </c>
      <c r="F12" s="21" t="s">
        <v>16</v>
      </c>
      <c r="G12" s="38" t="s">
        <v>107</v>
      </c>
      <c r="H12" s="39">
        <f>I12/I5</f>
        <v>0.22628573479112174</v>
      </c>
      <c r="I12" s="40">
        <f>I9-SUM(I10:I11)</f>
        <v>9989723.1909562573</v>
      </c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95" customHeight="1" thickBot="1">
      <c r="A13" s="15"/>
      <c r="B13" s="15"/>
      <c r="C13" s="49" t="s">
        <v>21</v>
      </c>
      <c r="D13" s="50"/>
      <c r="E13" s="48" t="s">
        <v>124</v>
      </c>
      <c r="F13" s="21"/>
      <c r="G13" s="43" t="s">
        <v>118</v>
      </c>
      <c r="H13" s="44"/>
      <c r="I13" s="36">
        <f>-D72</f>
        <v>1229085.0000000005</v>
      </c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95" customHeight="1" thickBot="1">
      <c r="A14" s="15"/>
      <c r="B14" s="15"/>
      <c r="C14" s="52" t="s">
        <v>23</v>
      </c>
      <c r="D14" s="53"/>
      <c r="E14" s="54" t="s">
        <v>124</v>
      </c>
      <c r="F14" s="55"/>
      <c r="G14" s="56" t="s">
        <v>108</v>
      </c>
      <c r="H14" s="57" t="str">
        <f>IF(I14&gt;0,"Cashflow Positif","Cashflow Negatif")</f>
        <v>Cashflow Positif</v>
      </c>
      <c r="I14" s="58">
        <f>I12-I13</f>
        <v>8760638.1909562573</v>
      </c>
      <c r="J14" s="17"/>
      <c r="K14" s="59" t="s">
        <v>119</v>
      </c>
      <c r="L14" s="60"/>
      <c r="M14" s="60"/>
      <c r="N14" s="61"/>
      <c r="O14" s="17"/>
      <c r="P14" s="17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95" customHeight="1" thickBot="1">
      <c r="A15" s="15"/>
      <c r="B15" s="15"/>
      <c r="C15" s="18" t="s">
        <v>25</v>
      </c>
      <c r="D15" s="19"/>
      <c r="E15" s="20"/>
      <c r="F15" s="21"/>
      <c r="G15" s="43" t="s">
        <v>22</v>
      </c>
      <c r="H15" s="62">
        <f>COUNTIF(E79:Q79,"&lt;"&amp;0)</f>
        <v>0</v>
      </c>
      <c r="I15" s="36" t="str">
        <f>IF(H15&gt;0,"Terdapat CF Negatif","All CF Positif")</f>
        <v>All CF Positif</v>
      </c>
      <c r="J15" s="15"/>
      <c r="K15" s="213"/>
      <c r="L15" s="214"/>
      <c r="M15" s="214"/>
      <c r="N15" s="63"/>
      <c r="O15" s="15"/>
      <c r="P15" s="15"/>
      <c r="Q15" s="64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6.700000000000003" customHeight="1">
      <c r="A16" s="65">
        <f>IF(E10=[129]key!A3,1,0)</f>
        <v>0</v>
      </c>
      <c r="B16" s="15"/>
      <c r="C16" s="23" t="s">
        <v>26</v>
      </c>
      <c r="D16" s="24"/>
      <c r="E16" s="66">
        <v>0.1089</v>
      </c>
      <c r="F16" s="21"/>
      <c r="G16" s="67" t="s">
        <v>24</v>
      </c>
      <c r="H16" s="215" t="str">
        <f>IF(H12&gt;0%,IF(H15=0,IF(H12&gt;10.89%,"Layak dengan Net Income sebesar",IF(I5&gt;1000000000,IF(H12&gt;10.89%,"Tidak Layak dengan Net income dibawah treshold ",IF(H12&gt;0%,"Tidak Layak dengan Net income dibawah treshold","Tidak Layak dengan Net income dibawah treshold")),"Tidak Layak dengan Net income dibawah treshold")),"Tidak Layak dengan Net Income sebesar"),"Tidak Layak dengan Net income dibawah treshold")</f>
        <v>Layak dengan Net Income sebesar</v>
      </c>
      <c r="I16" s="216"/>
      <c r="K16" s="68" t="s">
        <v>120</v>
      </c>
      <c r="L16" s="69"/>
      <c r="M16" s="69"/>
      <c r="N16" s="7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95" customHeight="1" thickBot="1">
      <c r="A17" s="15"/>
      <c r="B17" s="15"/>
      <c r="C17" s="26" t="s">
        <v>27</v>
      </c>
      <c r="D17" s="27"/>
      <c r="E17" s="71">
        <f>E16/12</f>
        <v>9.0749999999999997E-3</v>
      </c>
      <c r="F17" s="21"/>
      <c r="G17" s="67"/>
      <c r="H17" s="217">
        <f>H12</f>
        <v>0.22628573479112174</v>
      </c>
      <c r="I17" s="218"/>
      <c r="J17" s="15"/>
      <c r="K17" s="72" t="s">
        <v>121</v>
      </c>
      <c r="L17" s="73"/>
      <c r="M17" s="73"/>
      <c r="N17" s="7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95" customHeight="1" thickBot="1">
      <c r="A18" s="15"/>
      <c r="B18" s="15"/>
      <c r="C18" s="26" t="s">
        <v>28</v>
      </c>
      <c r="D18" s="27"/>
      <c r="E18" s="75">
        <v>1</v>
      </c>
      <c r="F18" s="21"/>
      <c r="G18" s="76" t="s">
        <v>110</v>
      </c>
      <c r="H18" s="77" t="s">
        <v>116</v>
      </c>
      <c r="I18" s="78">
        <f>I5+D70</f>
        <v>49002615.000000007</v>
      </c>
      <c r="J18" s="79"/>
      <c r="K18" s="72" t="s">
        <v>122</v>
      </c>
      <c r="L18" s="73"/>
      <c r="M18" s="73"/>
      <c r="N18" s="7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3" customHeight="1" thickBot="1">
      <c r="A19" s="15"/>
      <c r="B19" s="15"/>
      <c r="C19" s="26" t="s">
        <v>29</v>
      </c>
      <c r="D19" s="27"/>
      <c r="E19" s="75">
        <v>0.01</v>
      </c>
      <c r="F19" s="21"/>
      <c r="G19" s="80" t="s">
        <v>111</v>
      </c>
      <c r="H19" s="81"/>
      <c r="I19" s="82"/>
      <c r="J19" s="15"/>
      <c r="K19" s="83" t="s">
        <v>123</v>
      </c>
      <c r="L19" s="84"/>
      <c r="M19" s="84"/>
      <c r="N19" s="8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3" customHeight="1">
      <c r="A20" s="15"/>
      <c r="B20" s="15"/>
      <c r="C20" s="26" t="s">
        <v>30</v>
      </c>
      <c r="D20" s="27"/>
      <c r="E20" s="75">
        <v>0.12</v>
      </c>
      <c r="F20" s="21"/>
      <c r="G20" s="86" t="str">
        <f>C24</f>
        <v>Biaya Mitra Pelaksana (Exclude PPN)</v>
      </c>
      <c r="H20" s="87"/>
      <c r="I20" s="88">
        <f>E24</f>
        <v>32973000</v>
      </c>
      <c r="J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.75" customHeight="1">
      <c r="A21" s="15"/>
      <c r="B21" s="15"/>
      <c r="C21" s="26" t="s">
        <v>31</v>
      </c>
      <c r="D21" s="27"/>
      <c r="E21" s="71">
        <v>2.6499999999999999E-2</v>
      </c>
      <c r="F21" s="21"/>
      <c r="G21" s="86" t="str">
        <f>C31</f>
        <v xml:space="preserve">BOP Project </v>
      </c>
      <c r="H21" s="87"/>
      <c r="I21" s="88">
        <f>E31</f>
        <v>0</v>
      </c>
      <c r="J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3" customHeight="1" thickBot="1">
      <c r="A22" s="15"/>
      <c r="B22" s="15"/>
      <c r="C22" s="52" t="s">
        <v>32</v>
      </c>
      <c r="D22" s="53"/>
      <c r="E22" s="89">
        <f>E9</f>
        <v>1</v>
      </c>
      <c r="F22" s="55"/>
      <c r="G22" s="90" t="str">
        <f>C39</f>
        <v>Management Fee GSD</v>
      </c>
      <c r="H22" s="91"/>
      <c r="I22" s="92">
        <f>E39</f>
        <v>11173500.000000006</v>
      </c>
      <c r="J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3" customHeight="1" thickBot="1">
      <c r="A23" s="15"/>
      <c r="B23" s="15"/>
      <c r="C23" s="18" t="s">
        <v>33</v>
      </c>
      <c r="D23" s="19"/>
      <c r="E23" s="20">
        <f>SUM(E24:E31)</f>
        <v>32973000</v>
      </c>
      <c r="F23" s="21"/>
      <c r="G23" s="15"/>
      <c r="H23" s="15"/>
      <c r="I23" s="64"/>
      <c r="J23" s="64"/>
      <c r="K23" s="64"/>
      <c r="L23" s="64"/>
      <c r="M23" s="64"/>
      <c r="N23" s="64"/>
      <c r="O23" s="64"/>
      <c r="P23" s="64"/>
      <c r="Q23" s="64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3" customHeight="1">
      <c r="A24" s="15"/>
      <c r="B24" s="15"/>
      <c r="C24" s="93" t="s">
        <v>115</v>
      </c>
      <c r="D24" s="94"/>
      <c r="E24" s="95">
        <f>COGS!H6</f>
        <v>32973000</v>
      </c>
      <c r="F24" s="55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3" customHeight="1">
      <c r="A25" s="15"/>
      <c r="B25" s="15"/>
      <c r="C25" s="97" t="s">
        <v>34</v>
      </c>
      <c r="D25" s="98"/>
      <c r="E25" s="99">
        <v>0</v>
      </c>
      <c r="F25" s="5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3" customHeight="1">
      <c r="A26" s="15"/>
      <c r="B26" s="15"/>
      <c r="C26" s="100" t="s">
        <v>35</v>
      </c>
      <c r="D26" s="101"/>
      <c r="E26" s="102"/>
      <c r="F26" s="103" t="s">
        <v>36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3" customHeight="1">
      <c r="A27" s="15"/>
      <c r="B27" s="15"/>
      <c r="C27" s="100" t="s">
        <v>37</v>
      </c>
      <c r="D27" s="101"/>
      <c r="E27" s="102"/>
      <c r="F27" s="103" t="s">
        <v>38</v>
      </c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3" customHeight="1">
      <c r="A28" s="15"/>
      <c r="B28" s="15"/>
      <c r="C28" s="100" t="s">
        <v>39</v>
      </c>
      <c r="D28" s="101"/>
      <c r="E28" s="102">
        <v>0</v>
      </c>
      <c r="F28" s="5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3" customHeight="1">
      <c r="A29" s="15"/>
      <c r="B29" s="15"/>
      <c r="C29" s="100" t="s">
        <v>40</v>
      </c>
      <c r="D29" s="101"/>
      <c r="E29" s="102">
        <v>0</v>
      </c>
      <c r="F29" s="15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3" customHeight="1">
      <c r="A30" s="15"/>
      <c r="B30" s="15"/>
      <c r="C30" s="100" t="s">
        <v>41</v>
      </c>
      <c r="D30" s="104">
        <f>IF(E11='[128]Tabel PUPR'!D4,0%,VLOOKUP([128]Profitability!D12,'[128]Tabel PUPR'!B15:E25,IF([128]Profitability!E12='[128]Tabel PUPR'!A8,2,IF([128]Profitability!D12='[128]Tabel PUPR'!A9,3,4))))</f>
        <v>0</v>
      </c>
      <c r="E30" s="102">
        <f t="shared" ref="E30:E31" si="2">D30*$E$24</f>
        <v>0</v>
      </c>
      <c r="F30" s="105" t="s">
        <v>42</v>
      </c>
      <c r="G30" s="104">
        <v>0</v>
      </c>
      <c r="H30" s="96"/>
      <c r="I30" s="96"/>
      <c r="J30" s="96"/>
      <c r="K30" s="96"/>
      <c r="L30" s="96"/>
      <c r="M30" s="96"/>
      <c r="N30" s="96"/>
      <c r="O30" s="96"/>
      <c r="P30" s="96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3" customHeight="1" thickBot="1">
      <c r="A31" s="15"/>
      <c r="B31" s="15"/>
      <c r="C31" s="100" t="s">
        <v>43</v>
      </c>
      <c r="D31" s="104">
        <f>G31</f>
        <v>0</v>
      </c>
      <c r="E31" s="102">
        <f t="shared" si="2"/>
        <v>0</v>
      </c>
      <c r="F31" s="105" t="s">
        <v>42</v>
      </c>
      <c r="G31" s="104">
        <v>0</v>
      </c>
      <c r="H31" s="106" t="s">
        <v>44</v>
      </c>
      <c r="I31" s="96"/>
      <c r="J31" s="96"/>
      <c r="K31" s="96"/>
      <c r="L31" s="96"/>
      <c r="M31" s="96"/>
      <c r="N31" s="96"/>
      <c r="O31" s="96"/>
      <c r="P31" s="96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3" customHeight="1" thickBot="1">
      <c r="A32" s="15"/>
      <c r="B32" s="15"/>
      <c r="C32" s="18" t="s">
        <v>45</v>
      </c>
      <c r="D32" s="19"/>
      <c r="E32" s="20">
        <f>SUM(E33:E36)</f>
        <v>0</v>
      </c>
      <c r="F32" s="107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3" customHeight="1">
      <c r="A33" s="15"/>
      <c r="B33" s="15"/>
      <c r="C33" s="100" t="s">
        <v>46</v>
      </c>
      <c r="D33" s="101">
        <v>0</v>
      </c>
      <c r="E33" s="102">
        <f>D33*$E$37</f>
        <v>0</v>
      </c>
      <c r="F33" s="107" t="s">
        <v>47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3" customHeight="1">
      <c r="A34" s="15"/>
      <c r="B34" s="15"/>
      <c r="C34" s="100" t="s">
        <v>48</v>
      </c>
      <c r="D34" s="101">
        <v>0</v>
      </c>
      <c r="E34" s="102">
        <f t="shared" ref="E34:E35" si="3">D34*$E$37</f>
        <v>0</v>
      </c>
      <c r="F34" s="107" t="s">
        <v>47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3" customHeight="1">
      <c r="A35" s="15"/>
      <c r="B35" s="15"/>
      <c r="C35" s="100" t="s">
        <v>49</v>
      </c>
      <c r="D35" s="101">
        <v>0</v>
      </c>
      <c r="E35" s="102">
        <f t="shared" si="3"/>
        <v>0</v>
      </c>
      <c r="F35" s="107" t="s">
        <v>47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3" customHeight="1">
      <c r="A36" s="15"/>
      <c r="B36" s="15"/>
      <c r="C36" s="100" t="s">
        <v>50</v>
      </c>
      <c r="D36" s="101">
        <v>0</v>
      </c>
      <c r="E36" s="102">
        <f>D36*$E$37</f>
        <v>0</v>
      </c>
      <c r="F36" s="107" t="s">
        <v>47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3" customHeight="1" thickBot="1">
      <c r="A37" s="15"/>
      <c r="B37" s="15"/>
      <c r="C37" s="108" t="s">
        <v>51</v>
      </c>
      <c r="D37" s="109"/>
      <c r="E37" s="110">
        <f>SUM(E38:E39)</f>
        <v>44146500.000000007</v>
      </c>
      <c r="F37" s="55"/>
      <c r="G37" s="111">
        <v>44146500</v>
      </c>
      <c r="H37" s="112"/>
      <c r="I37" s="64"/>
      <c r="J37" s="64"/>
      <c r="K37" s="64"/>
      <c r="L37" s="64"/>
      <c r="M37" s="64"/>
      <c r="N37" s="64"/>
      <c r="O37" s="64"/>
      <c r="P37" s="64"/>
      <c r="Q37" s="64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3" customHeight="1">
      <c r="A38" s="15"/>
      <c r="B38" s="15"/>
      <c r="C38" s="113" t="s">
        <v>52</v>
      </c>
      <c r="D38" s="114"/>
      <c r="E38" s="115">
        <f>E24</f>
        <v>32973000</v>
      </c>
      <c r="F38" s="55"/>
      <c r="G38" s="106"/>
      <c r="H38" s="106"/>
      <c r="I38" s="96"/>
      <c r="J38" s="96"/>
      <c r="K38" s="96"/>
      <c r="L38" s="96"/>
      <c r="M38" s="96"/>
      <c r="N38" s="96"/>
      <c r="O38" s="96"/>
      <c r="P38" s="96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3" customHeight="1" thickBot="1">
      <c r="A39" s="15"/>
      <c r="B39" s="15"/>
      <c r="C39" s="116" t="s">
        <v>53</v>
      </c>
      <c r="D39" s="117">
        <v>0.33886816486216009</v>
      </c>
      <c r="E39" s="89">
        <f>D39*SUM(E38)</f>
        <v>11173500.000000006</v>
      </c>
      <c r="F39" s="55" t="s">
        <v>54</v>
      </c>
      <c r="G39" s="79"/>
      <c r="H39" s="15"/>
      <c r="I39" s="79"/>
      <c r="J39" s="79"/>
      <c r="K39" s="79"/>
      <c r="L39" s="79"/>
      <c r="M39" s="79"/>
      <c r="N39" s="79"/>
      <c r="O39" s="79"/>
      <c r="P39" s="79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3" customHeight="1" thickBot="1">
      <c r="A40" s="15"/>
      <c r="B40" s="15"/>
      <c r="C40" s="108" t="s">
        <v>55</v>
      </c>
      <c r="D40" s="109"/>
      <c r="E40" s="110"/>
      <c r="F40" s="118"/>
      <c r="G40" s="79"/>
      <c r="H40" s="15"/>
      <c r="I40" s="119"/>
      <c r="J40" s="119"/>
      <c r="K40" s="119"/>
      <c r="L40" s="119"/>
      <c r="M40" s="119"/>
      <c r="N40" s="119"/>
      <c r="O40" s="119"/>
      <c r="P40" s="119"/>
      <c r="Q40" s="119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3" customHeight="1">
      <c r="A41" s="15"/>
      <c r="B41" s="15"/>
      <c r="C41" s="113" t="s">
        <v>112</v>
      </c>
      <c r="D41" s="114"/>
      <c r="E41" s="115">
        <f>D68*-1</f>
        <v>1169882.2500000002</v>
      </c>
      <c r="F41" s="21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3" customHeight="1" thickBot="1">
      <c r="A42" s="15"/>
      <c r="B42" s="15"/>
      <c r="C42" s="120" t="s">
        <v>113</v>
      </c>
      <c r="D42" s="121"/>
      <c r="E42" s="122">
        <f>D72*-1</f>
        <v>1229085.0000000005</v>
      </c>
      <c r="F42" s="21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3" customHeight="1" thickBot="1">
      <c r="A43" s="15"/>
      <c r="B43" s="15"/>
      <c r="C43" s="18" t="s">
        <v>56</v>
      </c>
      <c r="D43" s="19"/>
      <c r="E43" s="20"/>
      <c r="F43" s="118"/>
      <c r="G43" s="15"/>
      <c r="H43" s="15"/>
      <c r="I43" s="119"/>
      <c r="J43" s="119"/>
      <c r="K43" s="119"/>
      <c r="L43" s="119"/>
      <c r="M43" s="119"/>
      <c r="N43" s="119"/>
      <c r="O43" s="119"/>
      <c r="P43" s="119"/>
      <c r="Q43" s="119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3" customHeight="1">
      <c r="A44" s="15"/>
      <c r="B44" s="15"/>
      <c r="C44" s="113" t="s">
        <v>57</v>
      </c>
      <c r="D44" s="114"/>
      <c r="E44" s="123">
        <f>D74</f>
        <v>728417.25000000012</v>
      </c>
      <c r="F44" s="21"/>
      <c r="G44" s="124" t="s">
        <v>128</v>
      </c>
      <c r="I44" s="125" t="s">
        <v>125</v>
      </c>
      <c r="J44" s="126"/>
      <c r="K44" s="125" t="s">
        <v>129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3" customHeight="1">
      <c r="A45" s="15"/>
      <c r="B45" s="15"/>
      <c r="C45" s="120" t="s">
        <v>75</v>
      </c>
      <c r="D45" s="121"/>
      <c r="E45" s="122">
        <f>-D76</f>
        <v>7284.1725000000015</v>
      </c>
      <c r="F45" s="21"/>
      <c r="G45" s="127" t="s">
        <v>130</v>
      </c>
      <c r="I45" s="126" t="s">
        <v>126</v>
      </c>
      <c r="J45" s="126"/>
      <c r="K45" s="126" t="s">
        <v>127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3" customHeight="1" thickBot="1">
      <c r="A46" s="15"/>
      <c r="B46" s="15"/>
      <c r="C46" s="116" t="s">
        <v>17</v>
      </c>
      <c r="D46" s="128"/>
      <c r="E46" s="129">
        <f>D77*-1</f>
        <v>6610.3865437500008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3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3" customHeight="1">
      <c r="A48" s="15"/>
      <c r="B48" s="15"/>
      <c r="C48" s="219" t="s">
        <v>58</v>
      </c>
      <c r="D48" s="220"/>
      <c r="E48" s="220"/>
      <c r="F48" s="15"/>
      <c r="G48" s="13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3" customHeight="1">
      <c r="A49" s="15"/>
      <c r="B49" s="15"/>
      <c r="C49" s="131" t="s">
        <v>59</v>
      </c>
      <c r="D49" s="132" t="s">
        <v>60</v>
      </c>
      <c r="E49" s="132">
        <v>0</v>
      </c>
      <c r="F49" s="132">
        <v>1</v>
      </c>
      <c r="G49" s="132">
        <v>2</v>
      </c>
      <c r="H49" s="132">
        <v>3</v>
      </c>
      <c r="I49" s="132">
        <v>4</v>
      </c>
      <c r="J49" s="132">
        <v>5</v>
      </c>
      <c r="K49" s="132">
        <v>6</v>
      </c>
      <c r="L49" s="132">
        <v>7</v>
      </c>
      <c r="M49" s="132">
        <v>8</v>
      </c>
      <c r="N49" s="132">
        <v>9</v>
      </c>
      <c r="O49" s="132">
        <v>10</v>
      </c>
      <c r="P49" s="132">
        <v>11</v>
      </c>
      <c r="Q49" s="132">
        <v>12</v>
      </c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3" customHeight="1">
      <c r="A50" s="15">
        <v>1</v>
      </c>
      <c r="B50" s="15"/>
      <c r="C50" s="131" t="s">
        <v>61</v>
      </c>
      <c r="D50" s="133"/>
      <c r="E50" s="134">
        <f>E8</f>
        <v>46259</v>
      </c>
      <c r="F50" s="134">
        <f t="shared" ref="F50:Q50" si="4">EDATE(E50,1)</f>
        <v>46290</v>
      </c>
      <c r="G50" s="134">
        <f t="shared" si="4"/>
        <v>46320</v>
      </c>
      <c r="H50" s="134">
        <f t="shared" si="4"/>
        <v>46351</v>
      </c>
      <c r="I50" s="134">
        <f t="shared" si="4"/>
        <v>46381</v>
      </c>
      <c r="J50" s="134">
        <f t="shared" si="4"/>
        <v>46412</v>
      </c>
      <c r="K50" s="134">
        <f>EDATE(J50,1)</f>
        <v>46443</v>
      </c>
      <c r="L50" s="134">
        <f t="shared" si="4"/>
        <v>46471</v>
      </c>
      <c r="M50" s="134">
        <f t="shared" si="4"/>
        <v>46502</v>
      </c>
      <c r="N50" s="134">
        <f t="shared" si="4"/>
        <v>46532</v>
      </c>
      <c r="O50" s="134">
        <f>EDATE(N50,1)</f>
        <v>46563</v>
      </c>
      <c r="P50" s="134">
        <f t="shared" si="4"/>
        <v>46593</v>
      </c>
      <c r="Q50" s="134">
        <f t="shared" si="4"/>
        <v>46624</v>
      </c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3" customHeight="1">
      <c r="A51" s="15">
        <f t="shared" ref="A51" si="5">A50+1</f>
        <v>2</v>
      </c>
      <c r="B51" s="15"/>
      <c r="C51" s="135" t="s">
        <v>62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3" customHeight="1">
      <c r="A52" s="15"/>
      <c r="B52" s="15"/>
      <c r="C52" s="137" t="s">
        <v>63</v>
      </c>
      <c r="D52" s="138">
        <f>MAX(E52:Q52)</f>
        <v>1</v>
      </c>
      <c r="E52" s="139">
        <v>0</v>
      </c>
      <c r="F52" s="139">
        <v>1</v>
      </c>
      <c r="G52" s="138">
        <f t="shared" ref="G52" si="6">IF(G49&lt;=$E$9,100%/$E$9*G49,0)</f>
        <v>0</v>
      </c>
      <c r="H52" s="138">
        <f t="shared" ref="H52:Q52" si="7">IF(H49&lt;=$E$9,100%/$E$9*H49,0)</f>
        <v>0</v>
      </c>
      <c r="I52" s="138">
        <f t="shared" si="7"/>
        <v>0</v>
      </c>
      <c r="J52" s="138">
        <f t="shared" si="7"/>
        <v>0</v>
      </c>
      <c r="K52" s="138">
        <f t="shared" si="7"/>
        <v>0</v>
      </c>
      <c r="L52" s="138">
        <f t="shared" si="7"/>
        <v>0</v>
      </c>
      <c r="M52" s="138">
        <f t="shared" si="7"/>
        <v>0</v>
      </c>
      <c r="N52" s="138">
        <f t="shared" si="7"/>
        <v>0</v>
      </c>
      <c r="O52" s="138">
        <f t="shared" si="7"/>
        <v>0</v>
      </c>
      <c r="P52" s="138">
        <f t="shared" si="7"/>
        <v>0</v>
      </c>
      <c r="Q52" s="138">
        <f t="shared" si="7"/>
        <v>0</v>
      </c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3" customHeight="1">
      <c r="A53" s="15"/>
      <c r="B53" s="15"/>
      <c r="C53" s="137" t="s">
        <v>64</v>
      </c>
      <c r="D53" s="140">
        <f t="shared" ref="D53:D72" si="8">SUM(E53:Q53)</f>
        <v>1</v>
      </c>
      <c r="E53" s="140">
        <v>0</v>
      </c>
      <c r="F53" s="140">
        <v>1</v>
      </c>
      <c r="G53" s="140"/>
      <c r="H53" s="140"/>
      <c r="I53" s="140"/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5" t="s">
        <v>65</v>
      </c>
      <c r="S53" s="15"/>
      <c r="T53" s="15"/>
      <c r="U53" s="15"/>
      <c r="V53" s="15"/>
      <c r="W53" s="15"/>
      <c r="X53" s="15"/>
      <c r="Y53" s="15"/>
      <c r="Z53" s="15"/>
    </row>
    <row r="54" spans="1:26" ht="14.3" customHeight="1">
      <c r="A54" s="15"/>
      <c r="B54" s="15"/>
      <c r="C54" s="137" t="s">
        <v>66</v>
      </c>
      <c r="D54" s="138">
        <f t="shared" si="8"/>
        <v>1</v>
      </c>
      <c r="E54" s="138">
        <f>E53</f>
        <v>0</v>
      </c>
      <c r="F54" s="138">
        <v>1</v>
      </c>
      <c r="G54" s="138">
        <f t="shared" ref="G54" si="9">G53</f>
        <v>0</v>
      </c>
      <c r="H54" s="138">
        <f t="shared" ref="H54:N54" si="10">H53</f>
        <v>0</v>
      </c>
      <c r="I54" s="138">
        <f t="shared" si="10"/>
        <v>0</v>
      </c>
      <c r="J54" s="138">
        <f t="shared" si="10"/>
        <v>0</v>
      </c>
      <c r="K54" s="138">
        <f t="shared" si="10"/>
        <v>0</v>
      </c>
      <c r="L54" s="138">
        <f t="shared" si="10"/>
        <v>0</v>
      </c>
      <c r="M54" s="138">
        <f t="shared" si="10"/>
        <v>0</v>
      </c>
      <c r="N54" s="138">
        <f t="shared" si="10"/>
        <v>0</v>
      </c>
      <c r="O54" s="138">
        <f>O53</f>
        <v>0</v>
      </c>
      <c r="P54" s="138">
        <f t="shared" ref="P54:Q54" si="11">P53</f>
        <v>0</v>
      </c>
      <c r="Q54" s="138">
        <f t="shared" si="11"/>
        <v>0</v>
      </c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3" customHeight="1">
      <c r="A55" s="15" t="e">
        <f>#REF!+1</f>
        <v>#REF!</v>
      </c>
      <c r="B55" s="15"/>
      <c r="C55" s="135" t="str">
        <f>C37</f>
        <v>REVENUE STREAM / CASH IN</v>
      </c>
      <c r="D55" s="141">
        <f t="shared" si="8"/>
        <v>44146500.000000007</v>
      </c>
      <c r="E55" s="142">
        <f t="shared" ref="E55:Q55" si="12">SUM(E56:E57)</f>
        <v>0</v>
      </c>
      <c r="F55" s="142">
        <f t="shared" si="12"/>
        <v>44146500.000000007</v>
      </c>
      <c r="G55" s="142">
        <f t="shared" si="12"/>
        <v>0</v>
      </c>
      <c r="H55" s="142">
        <f t="shared" si="12"/>
        <v>0</v>
      </c>
      <c r="I55" s="142">
        <f t="shared" si="12"/>
        <v>0</v>
      </c>
      <c r="J55" s="142">
        <f t="shared" si="12"/>
        <v>0</v>
      </c>
      <c r="K55" s="142">
        <f t="shared" si="12"/>
        <v>0</v>
      </c>
      <c r="L55" s="142">
        <f t="shared" si="12"/>
        <v>0</v>
      </c>
      <c r="M55" s="142">
        <f t="shared" si="12"/>
        <v>0</v>
      </c>
      <c r="N55" s="142">
        <f t="shared" si="12"/>
        <v>0</v>
      </c>
      <c r="O55" s="142">
        <f t="shared" si="12"/>
        <v>0</v>
      </c>
      <c r="P55" s="142">
        <f t="shared" si="12"/>
        <v>0</v>
      </c>
      <c r="Q55" s="142">
        <f t="shared" si="12"/>
        <v>0</v>
      </c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3" customHeight="1">
      <c r="A56" s="15" t="e">
        <f>A55+1</f>
        <v>#REF!</v>
      </c>
      <c r="B56" s="15"/>
      <c r="C56" s="137" t="s">
        <v>52</v>
      </c>
      <c r="D56" s="143">
        <f t="shared" si="8"/>
        <v>32973000</v>
      </c>
      <c r="E56" s="143">
        <v>0</v>
      </c>
      <c r="F56" s="143">
        <f t="shared" ref="F56:Q56" si="13">F53*$E$38</f>
        <v>32973000</v>
      </c>
      <c r="G56" s="143">
        <f t="shared" si="13"/>
        <v>0</v>
      </c>
      <c r="H56" s="143">
        <f t="shared" si="13"/>
        <v>0</v>
      </c>
      <c r="I56" s="143">
        <f t="shared" si="13"/>
        <v>0</v>
      </c>
      <c r="J56" s="143">
        <f t="shared" si="13"/>
        <v>0</v>
      </c>
      <c r="K56" s="143">
        <f t="shared" si="13"/>
        <v>0</v>
      </c>
      <c r="L56" s="143">
        <f t="shared" si="13"/>
        <v>0</v>
      </c>
      <c r="M56" s="143">
        <f t="shared" si="13"/>
        <v>0</v>
      </c>
      <c r="N56" s="143">
        <f t="shared" si="13"/>
        <v>0</v>
      </c>
      <c r="O56" s="143">
        <f t="shared" si="13"/>
        <v>0</v>
      </c>
      <c r="P56" s="143">
        <f t="shared" si="13"/>
        <v>0</v>
      </c>
      <c r="Q56" s="143">
        <f t="shared" si="13"/>
        <v>0</v>
      </c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3" customHeight="1">
      <c r="A57" s="15"/>
      <c r="B57" s="15"/>
      <c r="C57" s="137" t="str">
        <f>C39</f>
        <v>Management Fee GSD</v>
      </c>
      <c r="D57" s="143">
        <f t="shared" si="8"/>
        <v>11173500.000000006</v>
      </c>
      <c r="E57" s="143">
        <v>0</v>
      </c>
      <c r="F57" s="143">
        <f t="shared" ref="F57:Q57" si="14">$E$39*F53</f>
        <v>11173500.000000006</v>
      </c>
      <c r="G57" s="143">
        <f t="shared" si="14"/>
        <v>0</v>
      </c>
      <c r="H57" s="143">
        <f t="shared" si="14"/>
        <v>0</v>
      </c>
      <c r="I57" s="143">
        <f t="shared" si="14"/>
        <v>0</v>
      </c>
      <c r="J57" s="143">
        <f t="shared" si="14"/>
        <v>0</v>
      </c>
      <c r="K57" s="143">
        <f t="shared" si="14"/>
        <v>0</v>
      </c>
      <c r="L57" s="143">
        <f t="shared" si="14"/>
        <v>0</v>
      </c>
      <c r="M57" s="143">
        <f t="shared" si="14"/>
        <v>0</v>
      </c>
      <c r="N57" s="143">
        <f t="shared" si="14"/>
        <v>0</v>
      </c>
      <c r="O57" s="143">
        <f t="shared" si="14"/>
        <v>0</v>
      </c>
      <c r="P57" s="143">
        <f t="shared" si="14"/>
        <v>0</v>
      </c>
      <c r="Q57" s="143">
        <f t="shared" si="14"/>
        <v>0</v>
      </c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3" customHeight="1">
      <c r="A58" s="15" t="e">
        <f t="shared" ref="A58:A59" si="15">#REF!+1</f>
        <v>#REF!</v>
      </c>
      <c r="B58" s="15"/>
      <c r="C58" s="135" t="str">
        <f t="shared" ref="C58:C66" si="16">C23</f>
        <v>COST STRUCTURE / CASH OUT</v>
      </c>
      <c r="D58" s="141">
        <f t="shared" si="8"/>
        <v>-32973000</v>
      </c>
      <c r="E58" s="141">
        <f t="shared" ref="E58:Q58" si="17">SUM(E59:E66)</f>
        <v>0</v>
      </c>
      <c r="F58" s="141">
        <f t="shared" si="17"/>
        <v>-32973000</v>
      </c>
      <c r="G58" s="141">
        <f t="shared" si="17"/>
        <v>0</v>
      </c>
      <c r="H58" s="141">
        <f t="shared" si="17"/>
        <v>0</v>
      </c>
      <c r="I58" s="141">
        <f t="shared" si="17"/>
        <v>0</v>
      </c>
      <c r="J58" s="141">
        <f t="shared" si="17"/>
        <v>0</v>
      </c>
      <c r="K58" s="141">
        <f t="shared" si="17"/>
        <v>0</v>
      </c>
      <c r="L58" s="141">
        <f t="shared" si="17"/>
        <v>0</v>
      </c>
      <c r="M58" s="141">
        <f t="shared" si="17"/>
        <v>0</v>
      </c>
      <c r="N58" s="141">
        <f t="shared" si="17"/>
        <v>0</v>
      </c>
      <c r="O58" s="141">
        <f t="shared" si="17"/>
        <v>0</v>
      </c>
      <c r="P58" s="141">
        <f t="shared" si="17"/>
        <v>0</v>
      </c>
      <c r="Q58" s="141">
        <f t="shared" si="17"/>
        <v>0</v>
      </c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3" customHeight="1">
      <c r="A59" s="15" t="e">
        <f t="shared" si="15"/>
        <v>#REF!</v>
      </c>
      <c r="B59" s="15"/>
      <c r="C59" s="137" t="str">
        <f t="shared" si="16"/>
        <v>Biaya Mitra Pelaksana (Exclude PPN)</v>
      </c>
      <c r="D59" s="143">
        <f t="shared" si="8"/>
        <v>-32973000</v>
      </c>
      <c r="E59" s="143">
        <f t="shared" ref="E59:Q59" si="18">-E54*$E$24</f>
        <v>0</v>
      </c>
      <c r="F59" s="143">
        <f t="shared" si="18"/>
        <v>-32973000</v>
      </c>
      <c r="G59" s="143">
        <f t="shared" si="18"/>
        <v>0</v>
      </c>
      <c r="H59" s="143">
        <f t="shared" si="18"/>
        <v>0</v>
      </c>
      <c r="I59" s="143">
        <f t="shared" si="18"/>
        <v>0</v>
      </c>
      <c r="J59" s="143">
        <f t="shared" si="18"/>
        <v>0</v>
      </c>
      <c r="K59" s="143">
        <f t="shared" si="18"/>
        <v>0</v>
      </c>
      <c r="L59" s="143">
        <f t="shared" si="18"/>
        <v>0</v>
      </c>
      <c r="M59" s="143">
        <f t="shared" si="18"/>
        <v>0</v>
      </c>
      <c r="N59" s="143">
        <f t="shared" si="18"/>
        <v>0</v>
      </c>
      <c r="O59" s="143">
        <f t="shared" si="18"/>
        <v>0</v>
      </c>
      <c r="P59" s="143">
        <f t="shared" si="18"/>
        <v>0</v>
      </c>
      <c r="Q59" s="143">
        <f t="shared" si="18"/>
        <v>0</v>
      </c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3" customHeight="1">
      <c r="A60" s="15"/>
      <c r="B60" s="15"/>
      <c r="C60" s="135" t="str">
        <f t="shared" si="16"/>
        <v>BEBAN LAINNYA</v>
      </c>
      <c r="D60" s="143">
        <f t="shared" si="8"/>
        <v>0</v>
      </c>
      <c r="E60" s="143">
        <v>0</v>
      </c>
      <c r="F60" s="143">
        <v>0</v>
      </c>
      <c r="G60" s="143">
        <v>0</v>
      </c>
      <c r="H60" s="143">
        <v>0</v>
      </c>
      <c r="I60" s="143">
        <v>0</v>
      </c>
      <c r="J60" s="143">
        <v>0</v>
      </c>
      <c r="K60" s="143">
        <v>0</v>
      </c>
      <c r="L60" s="143">
        <v>0</v>
      </c>
      <c r="M60" s="143">
        <v>0</v>
      </c>
      <c r="N60" s="143">
        <v>0</v>
      </c>
      <c r="O60" s="143">
        <v>0</v>
      </c>
      <c r="P60" s="143">
        <v>0</v>
      </c>
      <c r="Q60" s="143">
        <v>0</v>
      </c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3" customHeight="1">
      <c r="A61" s="15"/>
      <c r="B61" s="15"/>
      <c r="C61" s="137" t="str">
        <f t="shared" si="16"/>
        <v>Fee Fasilitas Jaminan</v>
      </c>
      <c r="D61" s="143">
        <f t="shared" si="8"/>
        <v>0</v>
      </c>
      <c r="E61" s="143">
        <f>-E26</f>
        <v>0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3" customHeight="1">
      <c r="A62" s="15"/>
      <c r="B62" s="15"/>
      <c r="C62" s="137" t="str">
        <f t="shared" si="16"/>
        <v>Admin Fasilitas Jaminan</v>
      </c>
      <c r="D62" s="143">
        <f t="shared" si="8"/>
        <v>0</v>
      </c>
      <c r="E62" s="143">
        <f>-E27</f>
        <v>0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3" customHeight="1">
      <c r="A63" s="15"/>
      <c r="B63" s="15"/>
      <c r="C63" s="137" t="str">
        <f t="shared" si="16"/>
        <v>Construction Assurance Risk ( CAR)</v>
      </c>
      <c r="D63" s="143">
        <f t="shared" si="8"/>
        <v>0</v>
      </c>
      <c r="E63" s="143">
        <v>0</v>
      </c>
      <c r="F63" s="143">
        <v>0</v>
      </c>
      <c r="G63" s="143">
        <v>0</v>
      </c>
      <c r="H63" s="143">
        <v>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43">
        <v>0</v>
      </c>
      <c r="Q63" s="143">
        <v>0</v>
      </c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3" customHeight="1">
      <c r="A64" s="15"/>
      <c r="B64" s="15"/>
      <c r="C64" s="137" t="str">
        <f t="shared" si="16"/>
        <v xml:space="preserve">Iuran Jasa Konstruksi </v>
      </c>
      <c r="D64" s="143">
        <f t="shared" si="8"/>
        <v>0</v>
      </c>
      <c r="E64" s="143">
        <v>0</v>
      </c>
      <c r="F64" s="143">
        <v>0</v>
      </c>
      <c r="G64" s="143">
        <v>0</v>
      </c>
      <c r="H64" s="143">
        <v>0</v>
      </c>
      <c r="I64" s="143">
        <v>0</v>
      </c>
      <c r="J64" s="143">
        <v>0</v>
      </c>
      <c r="K64" s="143">
        <v>0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3" customHeight="1">
      <c r="A65" s="15"/>
      <c r="B65" s="15"/>
      <c r="C65" s="137" t="str">
        <f t="shared" si="16"/>
        <v xml:space="preserve">Biaya Pengawasan </v>
      </c>
      <c r="D65" s="143">
        <f t="shared" si="8"/>
        <v>0</v>
      </c>
      <c r="E65" s="143">
        <v>0</v>
      </c>
      <c r="F65" s="143">
        <f>-$E$30/($E$9)</f>
        <v>0</v>
      </c>
      <c r="G65" s="143">
        <f t="shared" ref="G65" si="19">-$E$30/($E$9)</f>
        <v>0</v>
      </c>
      <c r="H65" s="143">
        <f>-$E$30/($E$9)</f>
        <v>0</v>
      </c>
      <c r="I65" s="143">
        <f t="shared" ref="I65:Q65" si="20">-$E$30/($E$9)</f>
        <v>0</v>
      </c>
      <c r="J65" s="143">
        <f t="shared" si="20"/>
        <v>0</v>
      </c>
      <c r="K65" s="143">
        <f t="shared" si="20"/>
        <v>0</v>
      </c>
      <c r="L65" s="143">
        <f t="shared" si="20"/>
        <v>0</v>
      </c>
      <c r="M65" s="143">
        <f t="shared" si="20"/>
        <v>0</v>
      </c>
      <c r="N65" s="143">
        <f t="shared" si="20"/>
        <v>0</v>
      </c>
      <c r="O65" s="143">
        <f t="shared" si="20"/>
        <v>0</v>
      </c>
      <c r="P65" s="143">
        <f t="shared" si="20"/>
        <v>0</v>
      </c>
      <c r="Q65" s="143">
        <f t="shared" si="20"/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3" customHeight="1">
      <c r="A66" s="15"/>
      <c r="B66" s="15"/>
      <c r="C66" s="137" t="str">
        <f t="shared" si="16"/>
        <v xml:space="preserve">BOP Project </v>
      </c>
      <c r="D66" s="143">
        <f t="shared" si="8"/>
        <v>0</v>
      </c>
      <c r="E66" s="143"/>
      <c r="F66" s="143">
        <f>-$E$31/($E$9)</f>
        <v>0</v>
      </c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3" customHeight="1">
      <c r="A67" s="15" t="e">
        <f>#REF!+1</f>
        <v>#REF!</v>
      </c>
      <c r="B67" s="15"/>
      <c r="C67" s="135" t="s">
        <v>67</v>
      </c>
      <c r="D67" s="141">
        <f t="shared" si="8"/>
        <v>11173500.000000007</v>
      </c>
      <c r="E67" s="141">
        <f t="shared" ref="E67:Q67" si="21">E55+E58</f>
        <v>0</v>
      </c>
      <c r="F67" s="141">
        <f t="shared" si="21"/>
        <v>11173500.000000007</v>
      </c>
      <c r="G67" s="141">
        <f t="shared" si="21"/>
        <v>0</v>
      </c>
      <c r="H67" s="141">
        <f t="shared" si="21"/>
        <v>0</v>
      </c>
      <c r="I67" s="141">
        <f t="shared" si="21"/>
        <v>0</v>
      </c>
      <c r="J67" s="141">
        <f t="shared" si="21"/>
        <v>0</v>
      </c>
      <c r="K67" s="141">
        <f t="shared" si="21"/>
        <v>0</v>
      </c>
      <c r="L67" s="141">
        <f t="shared" si="21"/>
        <v>0</v>
      </c>
      <c r="M67" s="141">
        <f t="shared" si="21"/>
        <v>0</v>
      </c>
      <c r="N67" s="141">
        <f t="shared" si="21"/>
        <v>0</v>
      </c>
      <c r="O67" s="141">
        <f t="shared" si="21"/>
        <v>0</v>
      </c>
      <c r="P67" s="141">
        <f t="shared" si="21"/>
        <v>0</v>
      </c>
      <c r="Q67" s="141">
        <f t="shared" si="21"/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3" customHeight="1">
      <c r="A68" s="15" t="e">
        <f>A67+1</f>
        <v>#REF!</v>
      </c>
      <c r="B68" s="15"/>
      <c r="C68" s="144" t="s">
        <v>68</v>
      </c>
      <c r="D68" s="143">
        <f t="shared" si="8"/>
        <v>-1169882.2500000002</v>
      </c>
      <c r="E68" s="143">
        <f t="shared" ref="E68:Q68" si="22">-$E$21*E55</f>
        <v>0</v>
      </c>
      <c r="F68" s="143">
        <f>-$E$21*F55</f>
        <v>-1169882.2500000002</v>
      </c>
      <c r="G68" s="143">
        <f t="shared" si="22"/>
        <v>0</v>
      </c>
      <c r="H68" s="143">
        <f t="shared" si="22"/>
        <v>0</v>
      </c>
      <c r="I68" s="143">
        <f t="shared" si="22"/>
        <v>0</v>
      </c>
      <c r="J68" s="143">
        <f t="shared" si="22"/>
        <v>0</v>
      </c>
      <c r="K68" s="143">
        <f t="shared" si="22"/>
        <v>0</v>
      </c>
      <c r="L68" s="143">
        <f t="shared" si="22"/>
        <v>0</v>
      </c>
      <c r="M68" s="143">
        <f t="shared" si="22"/>
        <v>0</v>
      </c>
      <c r="N68" s="143">
        <f t="shared" si="22"/>
        <v>0</v>
      </c>
      <c r="O68" s="143">
        <f t="shared" si="22"/>
        <v>0</v>
      </c>
      <c r="P68" s="143">
        <f t="shared" si="22"/>
        <v>0</v>
      </c>
      <c r="Q68" s="143">
        <f t="shared" si="22"/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3" customHeight="1">
      <c r="A69" s="15"/>
      <c r="B69" s="15"/>
      <c r="C69" s="144" t="s">
        <v>69</v>
      </c>
      <c r="D69" s="145">
        <f t="shared" si="8"/>
        <v>0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3" customHeight="1">
      <c r="A70" s="15"/>
      <c r="B70" s="15"/>
      <c r="C70" s="144" t="s">
        <v>70</v>
      </c>
      <c r="D70" s="145">
        <f t="shared" si="8"/>
        <v>4856115</v>
      </c>
      <c r="E70" s="145">
        <f>11/12*12%*E55</f>
        <v>0</v>
      </c>
      <c r="F70" s="145">
        <f>11/12*12%*F55</f>
        <v>4856115</v>
      </c>
      <c r="G70" s="145">
        <f t="shared" ref="G70:Q70" si="23">11/12*12%*G55</f>
        <v>0</v>
      </c>
      <c r="H70" s="145">
        <f t="shared" si="23"/>
        <v>0</v>
      </c>
      <c r="I70" s="145">
        <f t="shared" si="23"/>
        <v>0</v>
      </c>
      <c r="J70" s="145">
        <f t="shared" si="23"/>
        <v>0</v>
      </c>
      <c r="K70" s="145">
        <f t="shared" si="23"/>
        <v>0</v>
      </c>
      <c r="L70" s="145">
        <f t="shared" si="23"/>
        <v>0</v>
      </c>
      <c r="M70" s="145">
        <f t="shared" si="23"/>
        <v>0</v>
      </c>
      <c r="N70" s="145">
        <f t="shared" si="23"/>
        <v>0</v>
      </c>
      <c r="O70" s="145">
        <f t="shared" si="23"/>
        <v>0</v>
      </c>
      <c r="P70" s="145">
        <f t="shared" si="23"/>
        <v>0</v>
      </c>
      <c r="Q70" s="145">
        <f t="shared" si="23"/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3" customHeight="1">
      <c r="A71" s="15"/>
      <c r="B71" s="15"/>
      <c r="C71" s="144" t="s">
        <v>71</v>
      </c>
      <c r="D71" s="145">
        <f t="shared" si="8"/>
        <v>-3627029.9999999995</v>
      </c>
      <c r="E71" s="145">
        <f>11/12*12%*E59</f>
        <v>0</v>
      </c>
      <c r="F71" s="145">
        <f>11/12*12%*F59</f>
        <v>-3627029.9999999995</v>
      </c>
      <c r="G71" s="145">
        <f t="shared" ref="G71:Q71" si="24">11/12*12%*G59</f>
        <v>0</v>
      </c>
      <c r="H71" s="145">
        <f t="shared" si="24"/>
        <v>0</v>
      </c>
      <c r="I71" s="145">
        <f t="shared" si="24"/>
        <v>0</v>
      </c>
      <c r="J71" s="145">
        <f t="shared" si="24"/>
        <v>0</v>
      </c>
      <c r="K71" s="145">
        <f t="shared" si="24"/>
        <v>0</v>
      </c>
      <c r="L71" s="145">
        <f t="shared" si="24"/>
        <v>0</v>
      </c>
      <c r="M71" s="145">
        <f t="shared" si="24"/>
        <v>0</v>
      </c>
      <c r="N71" s="145">
        <f t="shared" si="24"/>
        <v>0</v>
      </c>
      <c r="O71" s="145">
        <f t="shared" si="24"/>
        <v>0</v>
      </c>
      <c r="P71" s="145">
        <f t="shared" si="24"/>
        <v>0</v>
      </c>
      <c r="Q71" s="145">
        <f t="shared" si="24"/>
        <v>0</v>
      </c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3" customHeight="1">
      <c r="A72" s="15"/>
      <c r="B72" s="15"/>
      <c r="C72" s="144" t="s">
        <v>72</v>
      </c>
      <c r="D72" s="145">
        <f t="shared" si="8"/>
        <v>-1229085.0000000005</v>
      </c>
      <c r="E72" s="145">
        <f t="shared" ref="E72:Q72" si="25">-(E70+E71)</f>
        <v>0</v>
      </c>
      <c r="F72" s="145">
        <f t="shared" si="25"/>
        <v>-1229085.0000000005</v>
      </c>
      <c r="G72" s="145">
        <f t="shared" si="25"/>
        <v>0</v>
      </c>
      <c r="H72" s="145">
        <f t="shared" si="25"/>
        <v>0</v>
      </c>
      <c r="I72" s="145">
        <f t="shared" si="25"/>
        <v>0</v>
      </c>
      <c r="J72" s="145">
        <f t="shared" si="25"/>
        <v>0</v>
      </c>
      <c r="K72" s="145">
        <f t="shared" si="25"/>
        <v>0</v>
      </c>
      <c r="L72" s="145">
        <f t="shared" si="25"/>
        <v>0</v>
      </c>
      <c r="M72" s="145">
        <f t="shared" si="25"/>
        <v>0</v>
      </c>
      <c r="N72" s="145">
        <f t="shared" si="25"/>
        <v>0</v>
      </c>
      <c r="O72" s="145">
        <f t="shared" si="25"/>
        <v>0</v>
      </c>
      <c r="P72" s="145">
        <f t="shared" si="25"/>
        <v>0</v>
      </c>
      <c r="Q72" s="145">
        <f t="shared" si="25"/>
        <v>0</v>
      </c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3" customHeight="1">
      <c r="A73" s="15" t="e">
        <f>#REF!+1</f>
        <v>#REF!</v>
      </c>
      <c r="B73" s="15"/>
      <c r="C73" s="135" t="str">
        <f>G9</f>
        <v>GROSS MARGIN + PPH</v>
      </c>
      <c r="D73" s="141">
        <f t="shared" ref="D73:D78" si="26">SUM(E73:Q73)</f>
        <v>10003617.750000007</v>
      </c>
      <c r="E73" s="141">
        <f t="shared" ref="E73:Q73" si="27">SUM(E67:E68)</f>
        <v>0</v>
      </c>
      <c r="F73" s="141">
        <f t="shared" si="27"/>
        <v>10003617.750000007</v>
      </c>
      <c r="G73" s="141">
        <f t="shared" si="27"/>
        <v>0</v>
      </c>
      <c r="H73" s="141">
        <f t="shared" si="27"/>
        <v>0</v>
      </c>
      <c r="I73" s="141">
        <f t="shared" si="27"/>
        <v>0</v>
      </c>
      <c r="J73" s="141">
        <f t="shared" si="27"/>
        <v>0</v>
      </c>
      <c r="K73" s="141">
        <f t="shared" si="27"/>
        <v>0</v>
      </c>
      <c r="L73" s="141">
        <f t="shared" si="27"/>
        <v>0</v>
      </c>
      <c r="M73" s="141">
        <f t="shared" si="27"/>
        <v>0</v>
      </c>
      <c r="N73" s="141">
        <f t="shared" si="27"/>
        <v>0</v>
      </c>
      <c r="O73" s="141">
        <f t="shared" si="27"/>
        <v>0</v>
      </c>
      <c r="P73" s="141">
        <f t="shared" si="27"/>
        <v>0</v>
      </c>
      <c r="Q73" s="141">
        <f t="shared" si="27"/>
        <v>0</v>
      </c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3" customHeight="1">
      <c r="A74" s="15"/>
      <c r="B74" s="15"/>
      <c r="C74" s="144" t="s">
        <v>73</v>
      </c>
      <c r="D74" s="143">
        <f t="shared" si="26"/>
        <v>728417.25000000012</v>
      </c>
      <c r="E74" s="182">
        <f>E82</f>
        <v>728417.25000000012</v>
      </c>
      <c r="F74" s="182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3" customHeight="1">
      <c r="A75" s="15"/>
      <c r="B75" s="15"/>
      <c r="C75" s="144" t="s">
        <v>74</v>
      </c>
      <c r="D75" s="143">
        <f t="shared" si="26"/>
        <v>-728417.25000000012</v>
      </c>
      <c r="E75" s="183"/>
      <c r="F75" s="182">
        <f>-F103</f>
        <v>-728417.25000000012</v>
      </c>
      <c r="G75" s="143">
        <f t="shared" ref="G75" si="28">-G103</f>
        <v>0</v>
      </c>
      <c r="H75" s="143">
        <f t="shared" ref="H75:Q75" si="29">-H103</f>
        <v>0</v>
      </c>
      <c r="I75" s="143">
        <f t="shared" si="29"/>
        <v>0</v>
      </c>
      <c r="J75" s="143">
        <f t="shared" si="29"/>
        <v>0</v>
      </c>
      <c r="K75" s="143">
        <f t="shared" si="29"/>
        <v>0</v>
      </c>
      <c r="L75" s="143">
        <f t="shared" si="29"/>
        <v>0</v>
      </c>
      <c r="M75" s="143">
        <f t="shared" si="29"/>
        <v>0</v>
      </c>
      <c r="N75" s="143">
        <f t="shared" si="29"/>
        <v>0</v>
      </c>
      <c r="O75" s="143">
        <f t="shared" si="29"/>
        <v>0</v>
      </c>
      <c r="P75" s="143">
        <f t="shared" si="29"/>
        <v>0</v>
      </c>
      <c r="Q75" s="143">
        <f t="shared" si="29"/>
        <v>0</v>
      </c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3" customHeight="1">
      <c r="A76" s="15" t="e">
        <f>A68+1</f>
        <v>#REF!</v>
      </c>
      <c r="B76" s="15"/>
      <c r="C76" s="137" t="s">
        <v>75</v>
      </c>
      <c r="D76" s="143">
        <f t="shared" si="26"/>
        <v>-7284.1725000000015</v>
      </c>
      <c r="E76" s="182">
        <f>-E74*1%</f>
        <v>-7284.1725000000015</v>
      </c>
      <c r="F76" s="182">
        <f t="shared" ref="F76:G76" si="30">-F74*1%</f>
        <v>0</v>
      </c>
      <c r="G76" s="143">
        <f t="shared" si="30"/>
        <v>0</v>
      </c>
      <c r="H76" s="143">
        <f t="shared" ref="H76:Q76" si="31">-H74*1%</f>
        <v>0</v>
      </c>
      <c r="I76" s="143">
        <f t="shared" si="31"/>
        <v>0</v>
      </c>
      <c r="J76" s="143">
        <f t="shared" si="31"/>
        <v>0</v>
      </c>
      <c r="K76" s="143">
        <f t="shared" si="31"/>
        <v>0</v>
      </c>
      <c r="L76" s="143">
        <f t="shared" si="31"/>
        <v>0</v>
      </c>
      <c r="M76" s="143">
        <f t="shared" si="31"/>
        <v>0</v>
      </c>
      <c r="N76" s="143">
        <f t="shared" si="31"/>
        <v>0</v>
      </c>
      <c r="O76" s="143">
        <f t="shared" si="31"/>
        <v>0</v>
      </c>
      <c r="P76" s="143">
        <f t="shared" si="31"/>
        <v>0</v>
      </c>
      <c r="Q76" s="143">
        <f t="shared" si="31"/>
        <v>0</v>
      </c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3" customHeight="1">
      <c r="A77" s="15" t="e">
        <f t="shared" ref="A77:A79" si="32">A76+1</f>
        <v>#REF!</v>
      </c>
      <c r="B77" s="15"/>
      <c r="C77" s="137" t="s">
        <v>76</v>
      </c>
      <c r="D77" s="143">
        <f t="shared" si="26"/>
        <v>-6610.3865437500008</v>
      </c>
      <c r="E77" s="182"/>
      <c r="F77" s="182">
        <f>-F104</f>
        <v>-6610.3865437500008</v>
      </c>
      <c r="G77" s="143">
        <f t="shared" ref="G77" si="33">-G104</f>
        <v>0</v>
      </c>
      <c r="H77" s="143">
        <f t="shared" ref="H77:Q77" si="34">-H104</f>
        <v>0</v>
      </c>
      <c r="I77" s="143">
        <f t="shared" si="34"/>
        <v>0</v>
      </c>
      <c r="J77" s="143">
        <f t="shared" si="34"/>
        <v>0</v>
      </c>
      <c r="K77" s="143">
        <f t="shared" si="34"/>
        <v>0</v>
      </c>
      <c r="L77" s="143">
        <f t="shared" si="34"/>
        <v>0</v>
      </c>
      <c r="M77" s="143">
        <f t="shared" si="34"/>
        <v>0</v>
      </c>
      <c r="N77" s="143">
        <f t="shared" si="34"/>
        <v>0</v>
      </c>
      <c r="O77" s="143">
        <f t="shared" si="34"/>
        <v>0</v>
      </c>
      <c r="P77" s="143">
        <f t="shared" si="34"/>
        <v>0</v>
      </c>
      <c r="Q77" s="143">
        <f t="shared" si="34"/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3" customHeight="1">
      <c r="A78" s="15" t="e">
        <f t="shared" si="32"/>
        <v>#REF!</v>
      </c>
      <c r="B78" s="15"/>
      <c r="C78" s="135" t="s">
        <v>20</v>
      </c>
      <c r="D78" s="142">
        <f t="shared" si="26"/>
        <v>9989723.1909562573</v>
      </c>
      <c r="E78" s="147">
        <f>E73+SUM(E74:E77)</f>
        <v>721133.07750000013</v>
      </c>
      <c r="F78" s="147">
        <f t="shared" ref="F78:G78" si="35">F73+SUM(F74:F77)</f>
        <v>9268590.1134562567</v>
      </c>
      <c r="G78" s="147">
        <f t="shared" si="35"/>
        <v>0</v>
      </c>
      <c r="H78" s="147">
        <f t="shared" ref="H78:Q78" si="36">H73+SUM(H74:H77)</f>
        <v>0</v>
      </c>
      <c r="I78" s="147">
        <f t="shared" si="36"/>
        <v>0</v>
      </c>
      <c r="J78" s="147">
        <f t="shared" si="36"/>
        <v>0</v>
      </c>
      <c r="K78" s="147">
        <f t="shared" si="36"/>
        <v>0</v>
      </c>
      <c r="L78" s="147">
        <f t="shared" si="36"/>
        <v>0</v>
      </c>
      <c r="M78" s="147">
        <f t="shared" si="36"/>
        <v>0</v>
      </c>
      <c r="N78" s="147">
        <f t="shared" si="36"/>
        <v>0</v>
      </c>
      <c r="O78" s="147">
        <f t="shared" si="36"/>
        <v>0</v>
      </c>
      <c r="P78" s="147">
        <f t="shared" si="36"/>
        <v>0</v>
      </c>
      <c r="Q78" s="147">
        <f t="shared" si="36"/>
        <v>0</v>
      </c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3" customHeight="1">
      <c r="A79" s="15" t="e">
        <f t="shared" si="32"/>
        <v>#REF!</v>
      </c>
      <c r="B79" s="15"/>
      <c r="C79" s="135" t="s">
        <v>77</v>
      </c>
      <c r="D79" s="141"/>
      <c r="E79" s="141">
        <f>E78</f>
        <v>721133.07750000013</v>
      </c>
      <c r="F79" s="141">
        <f>F78+E79</f>
        <v>9989723.1909562573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3" customHeight="1">
      <c r="A80" s="15"/>
      <c r="B80" s="15"/>
      <c r="C80" s="15"/>
      <c r="D80" s="148"/>
      <c r="E80" s="148"/>
      <c r="F80" s="148"/>
      <c r="G80" s="148"/>
      <c r="H80" s="148" t="b">
        <f>F79=D78</f>
        <v>1</v>
      </c>
      <c r="I80" s="148"/>
      <c r="J80" s="148"/>
      <c r="K80" s="148"/>
      <c r="L80" s="148"/>
      <c r="M80" s="148"/>
      <c r="N80" s="148"/>
      <c r="O80" s="148"/>
      <c r="P80" s="148"/>
      <c r="Q80" s="148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3" customHeight="1">
      <c r="A81" s="15"/>
      <c r="B81" s="15"/>
      <c r="C81" s="15"/>
      <c r="D81" s="15"/>
      <c r="E81" s="79"/>
      <c r="F81" s="158">
        <f>1.65%</f>
        <v>1.6500000000000001E-2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3" customHeight="1">
      <c r="A82" s="15"/>
      <c r="B82" s="15"/>
      <c r="C82" s="15"/>
      <c r="D82" s="149"/>
      <c r="E82" s="150">
        <f>F81*E37</f>
        <v>728417.25000000012</v>
      </c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3" customHeight="1">
      <c r="A83" s="15"/>
      <c r="B83" s="15"/>
      <c r="C83" s="15"/>
      <c r="D83" s="152" t="s">
        <v>78</v>
      </c>
      <c r="E83" s="151"/>
      <c r="F83" s="151">
        <f>E84</f>
        <v>728417.25000000012</v>
      </c>
      <c r="G83" s="151"/>
      <c r="H83" s="151">
        <f t="shared" ref="H83:Q83" si="37">G83-G84</f>
        <v>0</v>
      </c>
      <c r="I83" s="151">
        <f t="shared" si="37"/>
        <v>0</v>
      </c>
      <c r="J83" s="151">
        <f t="shared" si="37"/>
        <v>0</v>
      </c>
      <c r="K83" s="151">
        <f>J83-J84</f>
        <v>0</v>
      </c>
      <c r="L83" s="151">
        <f t="shared" si="37"/>
        <v>0</v>
      </c>
      <c r="M83" s="151">
        <f t="shared" si="37"/>
        <v>0</v>
      </c>
      <c r="N83" s="151">
        <f t="shared" si="37"/>
        <v>0</v>
      </c>
      <c r="O83" s="151">
        <f>N83-N84</f>
        <v>0</v>
      </c>
      <c r="P83" s="151">
        <f t="shared" si="37"/>
        <v>0</v>
      </c>
      <c r="Q83" s="151">
        <f t="shared" si="37"/>
        <v>0</v>
      </c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3" customHeight="1">
      <c r="A84" s="15"/>
      <c r="B84" s="15"/>
      <c r="C84" s="15"/>
      <c r="D84" s="149" t="s">
        <v>79</v>
      </c>
      <c r="E84" s="151">
        <f>SUM(F84:R84)</f>
        <v>728417.25000000012</v>
      </c>
      <c r="F84" s="151">
        <f>$E$82/1</f>
        <v>728417.25000000012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3" customHeight="1">
      <c r="A85" s="15"/>
      <c r="B85" s="15"/>
      <c r="C85" s="15"/>
      <c r="D85" s="149" t="s">
        <v>80</v>
      </c>
      <c r="E85" s="151"/>
      <c r="F85" s="151">
        <f>($E$16/12)*1*F83</f>
        <v>6610.3865437500008</v>
      </c>
      <c r="G85" s="151"/>
      <c r="H85" s="151">
        <f t="shared" ref="H85:Q85" si="38">($E$16/12)*1*H83</f>
        <v>0</v>
      </c>
      <c r="I85" s="151">
        <f t="shared" si="38"/>
        <v>0</v>
      </c>
      <c r="J85" s="151">
        <f t="shared" si="38"/>
        <v>0</v>
      </c>
      <c r="K85" s="151">
        <f t="shared" si="38"/>
        <v>0</v>
      </c>
      <c r="L85" s="151">
        <f t="shared" si="38"/>
        <v>0</v>
      </c>
      <c r="M85" s="151">
        <f t="shared" si="38"/>
        <v>0</v>
      </c>
      <c r="N85" s="151">
        <f t="shared" si="38"/>
        <v>0</v>
      </c>
      <c r="O85" s="151">
        <f t="shared" si="38"/>
        <v>0</v>
      </c>
      <c r="P85" s="151">
        <f t="shared" si="38"/>
        <v>0</v>
      </c>
      <c r="Q85" s="151">
        <f t="shared" si="38"/>
        <v>0</v>
      </c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3" customHeight="1">
      <c r="A86" s="15"/>
      <c r="B86" s="15"/>
      <c r="C86" s="15"/>
      <c r="D86" s="149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3" customHeight="1">
      <c r="A87" s="15"/>
      <c r="B87" s="15"/>
      <c r="C87" s="15"/>
      <c r="D87" s="149"/>
      <c r="E87" s="150">
        <v>0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3" customHeight="1">
      <c r="A88" s="15"/>
      <c r="B88" s="15"/>
      <c r="C88" s="15"/>
      <c r="D88" s="152" t="s">
        <v>78</v>
      </c>
      <c r="E88" s="151"/>
      <c r="F88" s="151"/>
      <c r="G88" s="151"/>
      <c r="H88" s="151"/>
      <c r="I88" s="151"/>
      <c r="J88" s="151"/>
      <c r="K88" s="151"/>
      <c r="L88" s="151"/>
      <c r="M88" s="151">
        <f>E89</f>
        <v>0</v>
      </c>
      <c r="N88" s="151">
        <f>M88-M89</f>
        <v>0</v>
      </c>
      <c r="O88" s="151">
        <f>N88-N89</f>
        <v>0</v>
      </c>
      <c r="P88" s="151">
        <f t="shared" ref="P88:Q88" si="39">O88-O89</f>
        <v>0</v>
      </c>
      <c r="Q88" s="151">
        <f t="shared" si="39"/>
        <v>0</v>
      </c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3" customHeight="1">
      <c r="A89" s="15"/>
      <c r="B89" s="15"/>
      <c r="C89" s="15"/>
      <c r="D89" s="149" t="s">
        <v>79</v>
      </c>
      <c r="E89" s="151">
        <f>SUM(F89:R89)</f>
        <v>0</v>
      </c>
      <c r="F89" s="151"/>
      <c r="G89" s="151"/>
      <c r="H89" s="151"/>
      <c r="I89" s="151"/>
      <c r="J89" s="151"/>
      <c r="K89" s="151"/>
      <c r="L89" s="151"/>
      <c r="M89" s="151">
        <f>E87/5</f>
        <v>0</v>
      </c>
      <c r="N89" s="151">
        <f>F87/5</f>
        <v>0</v>
      </c>
      <c r="O89" s="151">
        <f t="shared" ref="O89:Q89" si="40">G87/5</f>
        <v>0</v>
      </c>
      <c r="P89" s="151">
        <f t="shared" si="40"/>
        <v>0</v>
      </c>
      <c r="Q89" s="151">
        <f t="shared" si="40"/>
        <v>0</v>
      </c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3" customHeight="1">
      <c r="A90" s="15"/>
      <c r="B90" s="15"/>
      <c r="C90" s="15"/>
      <c r="D90" s="149" t="s">
        <v>80</v>
      </c>
      <c r="E90" s="151"/>
      <c r="F90" s="151"/>
      <c r="G90" s="151"/>
      <c r="H90" s="151"/>
      <c r="I90" s="151"/>
      <c r="J90" s="151"/>
      <c r="K90" s="151"/>
      <c r="L90" s="151"/>
      <c r="M90" s="151">
        <f>($E$16/12)*1*M88</f>
        <v>0</v>
      </c>
      <c r="N90" s="151">
        <f t="shared" ref="N90:Q90" si="41">($E$16/12)*1*N88</f>
        <v>0</v>
      </c>
      <c r="O90" s="151">
        <f t="shared" si="41"/>
        <v>0</v>
      </c>
      <c r="P90" s="151">
        <f t="shared" si="41"/>
        <v>0</v>
      </c>
      <c r="Q90" s="151">
        <f t="shared" si="41"/>
        <v>0</v>
      </c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3" customHeight="1">
      <c r="A91" s="15"/>
      <c r="B91" s="15"/>
      <c r="C91" s="15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3" customHeight="1">
      <c r="A92" s="15"/>
      <c r="B92" s="15"/>
      <c r="C92" s="15"/>
      <c r="D92" s="149"/>
      <c r="E92" s="150">
        <v>0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3" customHeight="1">
      <c r="A93" s="15"/>
      <c r="B93" s="15"/>
      <c r="C93" s="15"/>
      <c r="D93" s="152" t="s">
        <v>78</v>
      </c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>
        <f>E92</f>
        <v>0</v>
      </c>
      <c r="Q93" s="151">
        <f>P93-P94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3" customHeight="1">
      <c r="A94" s="15"/>
      <c r="B94" s="15"/>
      <c r="C94" s="15"/>
      <c r="D94" s="149" t="s">
        <v>79</v>
      </c>
      <c r="E94" s="151">
        <f>SUM(F94:R94)</f>
        <v>0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>
        <f>$E$92/2</f>
        <v>0</v>
      </c>
      <c r="Q94" s="151">
        <f>$E$92/2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3" customHeight="1">
      <c r="A95" s="15"/>
      <c r="B95" s="15"/>
      <c r="C95" s="15"/>
      <c r="D95" s="149" t="s">
        <v>80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>
        <f>($E$16/12)*1*P93</f>
        <v>0</v>
      </c>
      <c r="Q95" s="151">
        <f>($E$16/12)*1*Q93</f>
        <v>0</v>
      </c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3" customHeight="1">
      <c r="A96" s="15"/>
      <c r="B96" s="15"/>
      <c r="C96" s="15"/>
      <c r="D96" s="149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3" customHeight="1">
      <c r="A97" s="15"/>
      <c r="B97" s="15"/>
      <c r="C97" s="15"/>
      <c r="D97" s="149"/>
      <c r="E97" s="150">
        <v>0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3" customHeight="1">
      <c r="A98" s="15"/>
      <c r="B98" s="15"/>
      <c r="C98" s="15"/>
      <c r="D98" s="152" t="s">
        <v>78</v>
      </c>
      <c r="E98" s="151"/>
      <c r="F98" s="151">
        <f>E99</f>
        <v>0</v>
      </c>
      <c r="G98" s="151">
        <f>F98-F99</f>
        <v>0</v>
      </c>
      <c r="H98" s="151">
        <f t="shared" ref="H98:Q98" si="42">G98-G99</f>
        <v>0</v>
      </c>
      <c r="I98" s="151">
        <f t="shared" si="42"/>
        <v>0</v>
      </c>
      <c r="J98" s="151">
        <f t="shared" si="42"/>
        <v>0</v>
      </c>
      <c r="K98" s="151">
        <f>J98-J99</f>
        <v>0</v>
      </c>
      <c r="L98" s="151">
        <f t="shared" si="42"/>
        <v>0</v>
      </c>
      <c r="M98" s="151">
        <f t="shared" si="42"/>
        <v>0</v>
      </c>
      <c r="N98" s="151">
        <f t="shared" si="42"/>
        <v>0</v>
      </c>
      <c r="O98" s="151">
        <f>N98-N99</f>
        <v>0</v>
      </c>
      <c r="P98" s="151">
        <f t="shared" si="42"/>
        <v>0</v>
      </c>
      <c r="Q98" s="151">
        <f t="shared" si="42"/>
        <v>0</v>
      </c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3" customHeight="1">
      <c r="A99" s="15"/>
      <c r="B99" s="15"/>
      <c r="C99" s="15"/>
      <c r="D99" s="149" t="s">
        <v>79</v>
      </c>
      <c r="E99" s="151">
        <f>SUM(F99:R99)</f>
        <v>0</v>
      </c>
      <c r="F99" s="151">
        <f>$E$97/12</f>
        <v>0</v>
      </c>
      <c r="G99" s="151">
        <f t="shared" ref="G99:Q99" si="43">$E$97/12</f>
        <v>0</v>
      </c>
      <c r="H99" s="151">
        <f t="shared" si="43"/>
        <v>0</v>
      </c>
      <c r="I99" s="151">
        <f t="shared" si="43"/>
        <v>0</v>
      </c>
      <c r="J99" s="151">
        <f t="shared" si="43"/>
        <v>0</v>
      </c>
      <c r="K99" s="151">
        <f t="shared" si="43"/>
        <v>0</v>
      </c>
      <c r="L99" s="151">
        <f t="shared" si="43"/>
        <v>0</v>
      </c>
      <c r="M99" s="151">
        <f t="shared" si="43"/>
        <v>0</v>
      </c>
      <c r="N99" s="151">
        <f t="shared" si="43"/>
        <v>0</v>
      </c>
      <c r="O99" s="151">
        <f t="shared" si="43"/>
        <v>0</v>
      </c>
      <c r="P99" s="151">
        <f t="shared" si="43"/>
        <v>0</v>
      </c>
      <c r="Q99" s="151">
        <f t="shared" si="43"/>
        <v>0</v>
      </c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3" customHeight="1">
      <c r="A100" s="15"/>
      <c r="B100" s="15"/>
      <c r="C100" s="15"/>
      <c r="D100" s="149" t="s">
        <v>80</v>
      </c>
      <c r="E100" s="151"/>
      <c r="F100" s="151">
        <f>($E$16/12)*1*F98</f>
        <v>0</v>
      </c>
      <c r="G100" s="151">
        <f t="shared" ref="G100:Q100" si="44">($E$16/12)*1*G98</f>
        <v>0</v>
      </c>
      <c r="H100" s="151">
        <f t="shared" si="44"/>
        <v>0</v>
      </c>
      <c r="I100" s="151">
        <f t="shared" si="44"/>
        <v>0</v>
      </c>
      <c r="J100" s="151">
        <f t="shared" si="44"/>
        <v>0</v>
      </c>
      <c r="K100" s="151">
        <f t="shared" si="44"/>
        <v>0</v>
      </c>
      <c r="L100" s="151">
        <f t="shared" si="44"/>
        <v>0</v>
      </c>
      <c r="M100" s="151">
        <f t="shared" si="44"/>
        <v>0</v>
      </c>
      <c r="N100" s="151">
        <f t="shared" si="44"/>
        <v>0</v>
      </c>
      <c r="O100" s="151">
        <f t="shared" si="44"/>
        <v>0</v>
      </c>
      <c r="P100" s="151">
        <f t="shared" si="44"/>
        <v>0</v>
      </c>
      <c r="Q100" s="151">
        <f t="shared" si="44"/>
        <v>0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3" customHeight="1">
      <c r="A101" s="15"/>
      <c r="B101" s="15"/>
      <c r="C101" s="15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3" customHeight="1">
      <c r="A102" s="15"/>
      <c r="B102" s="15"/>
      <c r="C102" s="15"/>
      <c r="D102" s="149" t="s">
        <v>81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3" customHeight="1">
      <c r="A103" s="15"/>
      <c r="B103" s="15"/>
      <c r="C103" s="15"/>
      <c r="D103" s="149" t="s">
        <v>79</v>
      </c>
      <c r="E103" s="153">
        <f>SUM(F103:Q103)</f>
        <v>728417.25000000012</v>
      </c>
      <c r="F103" s="154">
        <f>F84+F89+F94+F99</f>
        <v>728417.25000000012</v>
      </c>
      <c r="G103" s="154">
        <f t="shared" ref="G103:Q103" si="45">G84+G89+G94+G99</f>
        <v>0</v>
      </c>
      <c r="H103" s="154">
        <f t="shared" si="45"/>
        <v>0</v>
      </c>
      <c r="I103" s="154">
        <f t="shared" si="45"/>
        <v>0</v>
      </c>
      <c r="J103" s="154">
        <f t="shared" si="45"/>
        <v>0</v>
      </c>
      <c r="K103" s="154">
        <f t="shared" si="45"/>
        <v>0</v>
      </c>
      <c r="L103" s="154">
        <f t="shared" si="45"/>
        <v>0</v>
      </c>
      <c r="M103" s="154">
        <f t="shared" si="45"/>
        <v>0</v>
      </c>
      <c r="N103" s="154">
        <f t="shared" si="45"/>
        <v>0</v>
      </c>
      <c r="O103" s="154">
        <f t="shared" si="45"/>
        <v>0</v>
      </c>
      <c r="P103" s="154">
        <f t="shared" si="45"/>
        <v>0</v>
      </c>
      <c r="Q103" s="154">
        <f t="shared" si="45"/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3" customHeight="1">
      <c r="A104" s="15"/>
      <c r="B104" s="15"/>
      <c r="C104" s="15"/>
      <c r="D104" s="149" t="s">
        <v>80</v>
      </c>
      <c r="E104" s="153">
        <f>SUM(F104:Q104)</f>
        <v>6610.3865437500008</v>
      </c>
      <c r="F104" s="154">
        <f t="shared" ref="F104:Q104" si="46">F85+F90+F95+F100</f>
        <v>6610.3865437500008</v>
      </c>
      <c r="G104" s="154">
        <f t="shared" si="46"/>
        <v>0</v>
      </c>
      <c r="H104" s="154">
        <f t="shared" si="46"/>
        <v>0</v>
      </c>
      <c r="I104" s="154">
        <f t="shared" si="46"/>
        <v>0</v>
      </c>
      <c r="J104" s="154">
        <f t="shared" si="46"/>
        <v>0</v>
      </c>
      <c r="K104" s="154">
        <f t="shared" si="46"/>
        <v>0</v>
      </c>
      <c r="L104" s="154">
        <f t="shared" si="46"/>
        <v>0</v>
      </c>
      <c r="M104" s="154">
        <f t="shared" si="46"/>
        <v>0</v>
      </c>
      <c r="N104" s="154">
        <f t="shared" si="46"/>
        <v>0</v>
      </c>
      <c r="O104" s="154">
        <f t="shared" si="46"/>
        <v>0</v>
      </c>
      <c r="P104" s="154">
        <f t="shared" si="46"/>
        <v>0</v>
      </c>
      <c r="Q104" s="154">
        <f t="shared" si="46"/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3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3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3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3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3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3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3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3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3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3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3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3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3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3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3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3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3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3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3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3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3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3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3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3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3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3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3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3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3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3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3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3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3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3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3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3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3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3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3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3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3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3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3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3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3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3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3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3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3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3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3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3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3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3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3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3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3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3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3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3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3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3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3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3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3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3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3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3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3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3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3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3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3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3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3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3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3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3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3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3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3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3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3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3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3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3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3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3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3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3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3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3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3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3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3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3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3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3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3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3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3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3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3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3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3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3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3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3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3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3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3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3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3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3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3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3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3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3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3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3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3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3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3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3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3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3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3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3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3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3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3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3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3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3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3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3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3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3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3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3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3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3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3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3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3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3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3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3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3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3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3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3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3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3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3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3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3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3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3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3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3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3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3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3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3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3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3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3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3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3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3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3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3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3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3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3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3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3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3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3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3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3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3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3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3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3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3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3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3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3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3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3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3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3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3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3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3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3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3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3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3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3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3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3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3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3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3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3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3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3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3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3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3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3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3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3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3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3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3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3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3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3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3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3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3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3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3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3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3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3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3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3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3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3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3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3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3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3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3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3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3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3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3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3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3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3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3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3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3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3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3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3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3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3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3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3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3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3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3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3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3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3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3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3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3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3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3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3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3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3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3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3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3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3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3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3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3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3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3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3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3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3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3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3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3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3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3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3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3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3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3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3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3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3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3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3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3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3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3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3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3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3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3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3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3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3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3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3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3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3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3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3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3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3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3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3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3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3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3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3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3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3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3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3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3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3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3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3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3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3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3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3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3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3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3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3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3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3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3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3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3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3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3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3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3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3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3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3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3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3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3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3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3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3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3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3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3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3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3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3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3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3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3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3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3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3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3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3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3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3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3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3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3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3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3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3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3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3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3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3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3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3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3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3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3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3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3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3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3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3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3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3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3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3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3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3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3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3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3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3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3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3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3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3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3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3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3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3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3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3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3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3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3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3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3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3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3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3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3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3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3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3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3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3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3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3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3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3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3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3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3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3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3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3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3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3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3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3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3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3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3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3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3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3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3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3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3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3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3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3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3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3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3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3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3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3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3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3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3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3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3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3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3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3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3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3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3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3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3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3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3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3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3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3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3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3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3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3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3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3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3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3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3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3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3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3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3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3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3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3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3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3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3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3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3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3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3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3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3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3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3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3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3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3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3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3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3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3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3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3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3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3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3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3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3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3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3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3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3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3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3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3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3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3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3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3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3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3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3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3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3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3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3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3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3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3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3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3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3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3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3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3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3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3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3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3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3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3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3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3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3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3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3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3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3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3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3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3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3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3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3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3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3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3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3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3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3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3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3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3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3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3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3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3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3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3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3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3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3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3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3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3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3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3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3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3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3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3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3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3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3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3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3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3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3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3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3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3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3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3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3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3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3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3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3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3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3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3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3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3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3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3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3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3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3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3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3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3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3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3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3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3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3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3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3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3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3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3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3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3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3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3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3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3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3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3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3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3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3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3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3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3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3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3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3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3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3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3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3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3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3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3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3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3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3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3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3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3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3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3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3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3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3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3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3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3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3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3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3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3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3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3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3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3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3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3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3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3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3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3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3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3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3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3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3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3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3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3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3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3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3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3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3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3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3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3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3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3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3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3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3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3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3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3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3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3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3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3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3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3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3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3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3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3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3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3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3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3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3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3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3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3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3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3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3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3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3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3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3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3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3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3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3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3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3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3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3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3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3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3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3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3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3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3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3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3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3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3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3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3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3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3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3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3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3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3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3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3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3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3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3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3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3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3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3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3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3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3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3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3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3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3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3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3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3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3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3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3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3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3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3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3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3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3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3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3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3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3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3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3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3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3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3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3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3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3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3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3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3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3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3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3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3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3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3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3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3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3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3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3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3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3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3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3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3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3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3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3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3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3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3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3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3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3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3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3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3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3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3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3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3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3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3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3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3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3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3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3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3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3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3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3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3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3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3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3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3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3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3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3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3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3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3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3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3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3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3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3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3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3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3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3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3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3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3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3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3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3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3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3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3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3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3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3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3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3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3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3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3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3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mergeCells count="8">
    <mergeCell ref="K15:M15"/>
    <mergeCell ref="H16:I16"/>
    <mergeCell ref="H17:I17"/>
    <mergeCell ref="C48:E48"/>
    <mergeCell ref="C2:E2"/>
    <mergeCell ref="G2:I2"/>
    <mergeCell ref="G3:I3"/>
    <mergeCell ref="G4:I4"/>
  </mergeCells>
  <conditionalFormatting sqref="E79:Q79">
    <cfRule type="cellIs" dxfId="11" priority="2" operator="lessThan">
      <formula>0</formula>
    </cfRule>
  </conditionalFormatting>
  <conditionalFormatting sqref="I15">
    <cfRule type="containsText" dxfId="10" priority="1" operator="containsText" text="Terdapat">
      <formula>NOT(ISERROR(SEARCH(("Terdapat"),(I15))))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20A7-C0AB-42E0-8605-AAA5CA72F6CE}">
  <dimension ref="A1:Z984"/>
  <sheetViews>
    <sheetView topLeftCell="B2" zoomScale="70" zoomScaleNormal="70" workbookViewId="0">
      <selection activeCell="E37" sqref="E37"/>
    </sheetView>
  </sheetViews>
  <sheetFormatPr defaultColWidth="14.375" defaultRowHeight="14.3"/>
  <cols>
    <col min="1" max="1" width="3" style="16" hidden="1" customWidth="1"/>
    <col min="2" max="2" width="3" style="16" customWidth="1"/>
    <col min="3" max="3" width="44.375" style="16" customWidth="1"/>
    <col min="4" max="4" width="17.375" style="16" customWidth="1"/>
    <col min="5" max="5" width="28.375" style="16" customWidth="1"/>
    <col min="6" max="6" width="18.125" style="16" customWidth="1"/>
    <col min="7" max="7" width="21.75" style="16" customWidth="1"/>
    <col min="8" max="8" width="17.25" style="16" customWidth="1"/>
    <col min="9" max="9" width="22.25" style="16" customWidth="1"/>
    <col min="10" max="17" width="17.75" style="16" customWidth="1"/>
    <col min="18" max="26" width="9" style="16" customWidth="1"/>
    <col min="27" max="16384" width="14.375" style="16"/>
  </cols>
  <sheetData>
    <row r="1" spans="1:26" ht="14.3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3" customHeight="1" thickBot="1">
      <c r="A2" s="15"/>
      <c r="B2" s="15"/>
      <c r="C2" s="221" t="s">
        <v>0</v>
      </c>
      <c r="D2" s="222"/>
      <c r="E2" s="222"/>
      <c r="F2" s="15"/>
      <c r="G2" s="223" t="s">
        <v>1</v>
      </c>
      <c r="H2" s="224"/>
      <c r="I2" s="225"/>
      <c r="J2" s="17"/>
      <c r="K2" s="17"/>
      <c r="L2" s="17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7.35" customHeight="1" thickBot="1">
      <c r="A3" s="15"/>
      <c r="B3" s="15"/>
      <c r="C3" s="18" t="s">
        <v>2</v>
      </c>
      <c r="D3" s="19"/>
      <c r="E3" s="20"/>
      <c r="F3" s="21"/>
      <c r="G3" s="226" t="str">
        <f>E6</f>
        <v>Pekerjaan Pengadaan BBM TTC HR Muh</v>
      </c>
      <c r="H3" s="227"/>
      <c r="I3" s="228"/>
      <c r="J3" s="17"/>
      <c r="K3" s="17"/>
      <c r="L3" s="17"/>
      <c r="M3" s="17"/>
      <c r="N3" s="17"/>
      <c r="O3" s="17"/>
      <c r="P3" s="17"/>
      <c r="Q3" s="22"/>
      <c r="R3" s="15"/>
      <c r="S3" s="15"/>
      <c r="T3" s="15"/>
      <c r="U3" s="15"/>
      <c r="V3" s="15"/>
      <c r="W3" s="15"/>
      <c r="X3" s="15"/>
      <c r="Y3" s="15"/>
      <c r="Z3" s="15"/>
    </row>
    <row r="4" spans="1:26" ht="14.3" customHeight="1" thickBot="1">
      <c r="A4" s="15"/>
      <c r="B4" s="15"/>
      <c r="C4" s="23" t="s">
        <v>3</v>
      </c>
      <c r="D4" s="24"/>
      <c r="E4" s="25" t="s">
        <v>137</v>
      </c>
      <c r="F4" s="21"/>
      <c r="G4" s="229" t="str">
        <f>E4</f>
        <v>Telkomsel</v>
      </c>
      <c r="H4" s="230"/>
      <c r="I4" s="231"/>
      <c r="J4" s="17"/>
      <c r="K4" s="17"/>
      <c r="L4" s="17"/>
      <c r="M4" s="17"/>
      <c r="N4" s="17"/>
      <c r="O4" s="17"/>
      <c r="P4" s="17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95" customHeight="1" thickBot="1">
      <c r="A5" s="15"/>
      <c r="B5" s="15"/>
      <c r="C5" s="26" t="s">
        <v>4</v>
      </c>
      <c r="D5" s="27"/>
      <c r="E5" s="28" t="s">
        <v>114</v>
      </c>
      <c r="F5" s="21"/>
      <c r="G5" s="29" t="s">
        <v>5</v>
      </c>
      <c r="H5" s="30"/>
      <c r="I5" s="31">
        <f>IF(E37=D55,E37,"perhitungan salah, CEK KEMBALI CASH FLOW DAN BLOCK REVENUE STREAM")</f>
        <v>29431000.000000004</v>
      </c>
      <c r="J5" s="32" t="b">
        <f>I5=E37</f>
        <v>1</v>
      </c>
      <c r="K5" s="17"/>
      <c r="L5" s="17"/>
      <c r="M5" s="17"/>
      <c r="N5" s="17"/>
      <c r="O5" s="17"/>
      <c r="P5" s="17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95" customHeight="1" thickBot="1">
      <c r="A6" s="15"/>
      <c r="B6" s="15"/>
      <c r="C6" s="26" t="s">
        <v>6</v>
      </c>
      <c r="D6" s="27"/>
      <c r="E6" s="33" t="s">
        <v>161</v>
      </c>
      <c r="F6" s="21"/>
      <c r="G6" s="34" t="s">
        <v>7</v>
      </c>
      <c r="H6" s="35"/>
      <c r="I6" s="36">
        <f>IF(E23=D58*-1,E23,"perhitungan salah, CEK KEMBALI CASH FLOW DAN BLOCKCOST STRUCTURE")</f>
        <v>22522522.522522524</v>
      </c>
      <c r="J6" s="17" t="b">
        <f>I6=E23</f>
        <v>1</v>
      </c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95" customHeight="1" thickBot="1">
      <c r="A7" s="15"/>
      <c r="B7" s="15"/>
      <c r="C7" s="26" t="s">
        <v>8</v>
      </c>
      <c r="D7" s="27"/>
      <c r="E7" s="37" t="s">
        <v>160</v>
      </c>
      <c r="F7" s="21"/>
      <c r="G7" s="38" t="s">
        <v>9</v>
      </c>
      <c r="H7" s="39">
        <f>I7/I5</f>
        <v>0.23473471772883961</v>
      </c>
      <c r="I7" s="40">
        <f>I5-I6</f>
        <v>6908477.4774774797</v>
      </c>
      <c r="J7" s="32" t="b">
        <f>I7=D67</f>
        <v>1</v>
      </c>
      <c r="K7" s="17"/>
      <c r="L7" s="17"/>
      <c r="M7" s="17"/>
      <c r="N7" s="17"/>
      <c r="O7" s="17"/>
      <c r="P7" s="17"/>
      <c r="Q7" s="41"/>
      <c r="R7" s="15"/>
      <c r="S7" s="15"/>
      <c r="T7" s="15"/>
      <c r="U7" s="15"/>
      <c r="V7" s="15"/>
      <c r="W7" s="15"/>
      <c r="X7" s="15"/>
      <c r="Y7" s="15"/>
      <c r="Z7" s="15"/>
    </row>
    <row r="8" spans="1:26" ht="14.95" customHeight="1" thickBot="1">
      <c r="A8" s="15"/>
      <c r="B8" s="15"/>
      <c r="C8" s="26" t="s">
        <v>10</v>
      </c>
      <c r="D8" s="27"/>
      <c r="E8" s="180">
        <v>46259</v>
      </c>
      <c r="F8" s="21"/>
      <c r="G8" s="43" t="s">
        <v>117</v>
      </c>
      <c r="H8" s="44"/>
      <c r="I8" s="36">
        <f>E41</f>
        <v>779921.50000000012</v>
      </c>
      <c r="J8" s="17" t="b">
        <f>I8=E41</f>
        <v>1</v>
      </c>
      <c r="K8" s="17"/>
      <c r="L8" s="17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95" customHeight="1" thickBot="1">
      <c r="A9" s="15">
        <f t="shared" ref="A9:A10" si="0">IF(E9="",0,1)</f>
        <v>1</v>
      </c>
      <c r="B9" s="15"/>
      <c r="C9" s="26" t="s">
        <v>11</v>
      </c>
      <c r="D9" s="27"/>
      <c r="E9" s="37">
        <v>1</v>
      </c>
      <c r="F9" s="21"/>
      <c r="G9" s="45" t="s">
        <v>109</v>
      </c>
      <c r="H9" s="46">
        <f>I9/I5</f>
        <v>0.20823471772883961</v>
      </c>
      <c r="I9" s="47">
        <f>I7-I8</f>
        <v>6128555.9774774797</v>
      </c>
      <c r="J9" s="17"/>
      <c r="K9" s="17"/>
      <c r="L9" s="17"/>
      <c r="M9" s="17"/>
      <c r="N9" s="17"/>
      <c r="O9" s="17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95" customHeight="1" thickBot="1">
      <c r="A10" s="15">
        <f t="shared" si="0"/>
        <v>1</v>
      </c>
      <c r="B10" s="15"/>
      <c r="C10" s="26" t="s">
        <v>12</v>
      </c>
      <c r="D10" s="27"/>
      <c r="E10" s="48">
        <v>0</v>
      </c>
      <c r="F10" s="21"/>
      <c r="G10" s="43" t="s">
        <v>13</v>
      </c>
      <c r="H10" s="44"/>
      <c r="I10" s="36">
        <f>D76*-1</f>
        <v>4856.1150000000007</v>
      </c>
      <c r="J10" s="17" t="b">
        <f>I10=E45</f>
        <v>1</v>
      </c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95" customHeight="1" thickBot="1">
      <c r="A11" s="15"/>
      <c r="B11" s="15"/>
      <c r="C11" s="49" t="s">
        <v>14</v>
      </c>
      <c r="D11" s="50"/>
      <c r="E11" s="48" t="s">
        <v>15</v>
      </c>
      <c r="F11" s="21" t="s">
        <v>16</v>
      </c>
      <c r="G11" s="43" t="s">
        <v>17</v>
      </c>
      <c r="H11" s="44"/>
      <c r="I11" s="36">
        <f t="shared" ref="I11" si="1">D77*-1</f>
        <v>4406.9243625000008</v>
      </c>
      <c r="J11" s="17" t="b">
        <f>I11=E46</f>
        <v>1</v>
      </c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95" customHeight="1" thickBot="1">
      <c r="A12" s="15"/>
      <c r="B12" s="15"/>
      <c r="C12" s="49" t="s">
        <v>18</v>
      </c>
      <c r="D12" s="51" t="str">
        <f t="array" ref="D12">IF(E37&lt;='[128]Tabel PUPR'!A15,'[128]Tabel PUPR'!B15,IF(E37&lt;='[128]Tabel PUPR'!A16,'[128]Tabel PUPR'!B16,IF(E37&lt;='[128]Tabel PUPR'!A17,'[128]Tabel PUPR'!B17,IF(E37&lt;='[128]Tabel PUPR'!A18,'[128]Tabel PUPR'!B18,IF(E37&lt;='[128]Tabel PUPR'!A19,'[128]Tabel PUPR'!B19,IF(E37&lt;='[128]Tabel PUPR'!A20,'[128]Tabel PUPR'!B20,IF(E37&lt;='[128]Tabel PUPR'!A21,'[128]Tabel PUPR'!B21,IF(E37&lt;='[128]Tabel PUPR'!A22,'[128]Tabel PUPR'!B22,IF(E37&lt;='[128]Tabel PUPR'!A23,'[128]Tabel PUPR'!B23,IF(E37&lt;='[128]Tabel PUPR'!A24,'[128]Tabel PUPR'!B24,IF(E37&lt;='[128]Tabel PUPR'!A25,k,k)))))))))))</f>
        <v>a</v>
      </c>
      <c r="E12" s="48" t="s">
        <v>19</v>
      </c>
      <c r="F12" s="21" t="s">
        <v>16</v>
      </c>
      <c r="G12" s="38" t="s">
        <v>107</v>
      </c>
      <c r="H12" s="39">
        <f>I12/I5</f>
        <v>0.20791998022883962</v>
      </c>
      <c r="I12" s="40">
        <f>I9-SUM(I10:I11)</f>
        <v>6119292.9381149793</v>
      </c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95" customHeight="1" thickBot="1">
      <c r="A13" s="15"/>
      <c r="B13" s="15"/>
      <c r="C13" s="49" t="s">
        <v>21</v>
      </c>
      <c r="D13" s="50"/>
      <c r="E13" s="48" t="s">
        <v>124</v>
      </c>
      <c r="F13" s="21"/>
      <c r="G13" s="43" t="s">
        <v>118</v>
      </c>
      <c r="H13" s="44"/>
      <c r="I13" s="36">
        <f>-D72</f>
        <v>759932.5225225226</v>
      </c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95" customHeight="1" thickBot="1">
      <c r="A14" s="15"/>
      <c r="B14" s="15"/>
      <c r="C14" s="52" t="s">
        <v>23</v>
      </c>
      <c r="D14" s="53"/>
      <c r="E14" s="54" t="s">
        <v>124</v>
      </c>
      <c r="F14" s="55"/>
      <c r="G14" s="56" t="s">
        <v>108</v>
      </c>
      <c r="H14" s="57" t="str">
        <f>IF(I14&gt;0,"Cashflow Positif","Cashflow Negatif")</f>
        <v>Cashflow Positif</v>
      </c>
      <c r="I14" s="58">
        <f>I12-I13</f>
        <v>5359360.4155924562</v>
      </c>
      <c r="J14" s="17"/>
      <c r="K14" s="59" t="s">
        <v>119</v>
      </c>
      <c r="L14" s="60"/>
      <c r="M14" s="60"/>
      <c r="N14" s="61"/>
      <c r="O14" s="17"/>
      <c r="P14" s="17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95" customHeight="1" thickBot="1">
      <c r="A15" s="15"/>
      <c r="B15" s="15"/>
      <c r="C15" s="18" t="s">
        <v>25</v>
      </c>
      <c r="D15" s="19"/>
      <c r="E15" s="20"/>
      <c r="F15" s="21"/>
      <c r="G15" s="43" t="s">
        <v>22</v>
      </c>
      <c r="H15" s="62">
        <f>COUNTIF(E79:Q79,"&lt;"&amp;0)</f>
        <v>0</v>
      </c>
      <c r="I15" s="36" t="str">
        <f>IF(H15&gt;0,"Terdapat CF Negatif","All CF Positif")</f>
        <v>All CF Positif</v>
      </c>
      <c r="J15" s="15"/>
      <c r="K15" s="213"/>
      <c r="L15" s="214"/>
      <c r="M15" s="214"/>
      <c r="N15" s="63"/>
      <c r="O15" s="15"/>
      <c r="P15" s="15"/>
      <c r="Q15" s="64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6.700000000000003" customHeight="1">
      <c r="A16" s="65">
        <f>IF(E10=[129]key!A3,1,0)</f>
        <v>0</v>
      </c>
      <c r="B16" s="15"/>
      <c r="C16" s="23" t="s">
        <v>26</v>
      </c>
      <c r="D16" s="24"/>
      <c r="E16" s="66">
        <v>0.1089</v>
      </c>
      <c r="F16" s="21"/>
      <c r="G16" s="67" t="s">
        <v>24</v>
      </c>
      <c r="H16" s="215" t="str">
        <f>IF(H12&gt;0%,IF(H15=0,IF(H12&gt;10.89%,"Layak dengan Net Income sebesar",IF(I5&gt;1000000000,IF(H12&gt;10.89%,"Tidak Layak dengan Net income dibawah treshold ",IF(H12&gt;0%,"Tidak Layak dengan Net income dibawah treshold","Tidak Layak dengan Net income dibawah treshold")),"Tidak Layak dengan Net income dibawah treshold")),"Tidak Layak dengan Net Income sebesar"),"Tidak Layak dengan Net income dibawah treshold")</f>
        <v>Layak dengan Net Income sebesar</v>
      </c>
      <c r="I16" s="216"/>
      <c r="K16" s="68" t="s">
        <v>120</v>
      </c>
      <c r="L16" s="69"/>
      <c r="M16" s="69"/>
      <c r="N16" s="7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95" customHeight="1" thickBot="1">
      <c r="A17" s="15"/>
      <c r="B17" s="15"/>
      <c r="C17" s="26" t="s">
        <v>27</v>
      </c>
      <c r="D17" s="27"/>
      <c r="E17" s="71">
        <f>E16/12</f>
        <v>9.0749999999999997E-3</v>
      </c>
      <c r="F17" s="21"/>
      <c r="G17" s="67"/>
      <c r="H17" s="217">
        <f>H12</f>
        <v>0.20791998022883962</v>
      </c>
      <c r="I17" s="218"/>
      <c r="J17" s="15"/>
      <c r="K17" s="72" t="s">
        <v>121</v>
      </c>
      <c r="L17" s="73"/>
      <c r="M17" s="73"/>
      <c r="N17" s="7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95" customHeight="1" thickBot="1">
      <c r="A18" s="15"/>
      <c r="B18" s="15"/>
      <c r="C18" s="26" t="s">
        <v>28</v>
      </c>
      <c r="D18" s="27"/>
      <c r="E18" s="75">
        <v>1</v>
      </c>
      <c r="F18" s="21"/>
      <c r="G18" s="76" t="s">
        <v>110</v>
      </c>
      <c r="H18" s="77" t="s">
        <v>116</v>
      </c>
      <c r="I18" s="78">
        <f>I5+D70</f>
        <v>32668410.000000004</v>
      </c>
      <c r="J18" s="79"/>
      <c r="K18" s="72" t="s">
        <v>122</v>
      </c>
      <c r="L18" s="73"/>
      <c r="M18" s="73"/>
      <c r="N18" s="7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3" customHeight="1" thickBot="1">
      <c r="A19" s="15"/>
      <c r="B19" s="15"/>
      <c r="C19" s="26" t="s">
        <v>29</v>
      </c>
      <c r="D19" s="27"/>
      <c r="E19" s="75">
        <v>0.01</v>
      </c>
      <c r="F19" s="21"/>
      <c r="G19" s="80" t="s">
        <v>111</v>
      </c>
      <c r="H19" s="81"/>
      <c r="I19" s="82"/>
      <c r="J19" s="15"/>
      <c r="K19" s="83" t="s">
        <v>123</v>
      </c>
      <c r="L19" s="84"/>
      <c r="M19" s="84"/>
      <c r="N19" s="8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3" customHeight="1">
      <c r="A20" s="15"/>
      <c r="B20" s="15"/>
      <c r="C20" s="26" t="s">
        <v>30</v>
      </c>
      <c r="D20" s="27"/>
      <c r="E20" s="75">
        <v>0.12</v>
      </c>
      <c r="F20" s="21"/>
      <c r="G20" s="86" t="str">
        <f>C24</f>
        <v>Biaya Mitra Pelaksana (Exclude PPN)</v>
      </c>
      <c r="H20" s="87"/>
      <c r="I20" s="88">
        <f>E24</f>
        <v>22522522.522522524</v>
      </c>
      <c r="J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.75" customHeight="1">
      <c r="A21" s="15"/>
      <c r="B21" s="15"/>
      <c r="C21" s="26" t="s">
        <v>31</v>
      </c>
      <c r="D21" s="27"/>
      <c r="E21" s="71">
        <v>2.6499999999999999E-2</v>
      </c>
      <c r="F21" s="21"/>
      <c r="G21" s="86" t="str">
        <f>C31</f>
        <v xml:space="preserve">BOP Project </v>
      </c>
      <c r="H21" s="87"/>
      <c r="I21" s="88">
        <f>E31</f>
        <v>0</v>
      </c>
      <c r="J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3" customHeight="1" thickBot="1">
      <c r="A22" s="15"/>
      <c r="B22" s="15"/>
      <c r="C22" s="52" t="s">
        <v>32</v>
      </c>
      <c r="D22" s="53"/>
      <c r="E22" s="89">
        <f>E9</f>
        <v>1</v>
      </c>
      <c r="F22" s="55"/>
      <c r="G22" s="90" t="str">
        <f>C39</f>
        <v>Management Fee GSD</v>
      </c>
      <c r="H22" s="91"/>
      <c r="I22" s="92">
        <f>E39</f>
        <v>6908477.4774774788</v>
      </c>
      <c r="J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3" customHeight="1" thickBot="1">
      <c r="A23" s="15"/>
      <c r="B23" s="15"/>
      <c r="C23" s="18" t="s">
        <v>33</v>
      </c>
      <c r="D23" s="19"/>
      <c r="E23" s="20">
        <f>SUM(E24:E31)</f>
        <v>22522522.522522524</v>
      </c>
      <c r="F23" s="21"/>
      <c r="G23" s="15"/>
      <c r="H23" s="15"/>
      <c r="I23" s="64"/>
      <c r="J23" s="64"/>
      <c r="K23" s="64"/>
      <c r="L23" s="64"/>
      <c r="M23" s="64"/>
      <c r="N23" s="64"/>
      <c r="O23" s="64"/>
      <c r="P23" s="64"/>
      <c r="Q23" s="64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3" customHeight="1">
      <c r="A24" s="15"/>
      <c r="B24" s="15"/>
      <c r="C24" s="93" t="s">
        <v>115</v>
      </c>
      <c r="D24" s="94"/>
      <c r="E24" s="95">
        <f>COGS!H7</f>
        <v>22522522.522522524</v>
      </c>
      <c r="F24" s="55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3" customHeight="1">
      <c r="A25" s="15"/>
      <c r="B25" s="15"/>
      <c r="C25" s="97" t="s">
        <v>34</v>
      </c>
      <c r="D25" s="98"/>
      <c r="E25" s="99">
        <v>0</v>
      </c>
      <c r="F25" s="5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3" customHeight="1">
      <c r="A26" s="15"/>
      <c r="B26" s="15"/>
      <c r="C26" s="100" t="s">
        <v>35</v>
      </c>
      <c r="D26" s="101"/>
      <c r="E26" s="102"/>
      <c r="F26" s="103" t="s">
        <v>36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3" customHeight="1">
      <c r="A27" s="15"/>
      <c r="B27" s="15"/>
      <c r="C27" s="100" t="s">
        <v>37</v>
      </c>
      <c r="D27" s="101"/>
      <c r="E27" s="102"/>
      <c r="F27" s="103" t="s">
        <v>38</v>
      </c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3" customHeight="1">
      <c r="A28" s="15"/>
      <c r="B28" s="15"/>
      <c r="C28" s="100" t="s">
        <v>39</v>
      </c>
      <c r="D28" s="101"/>
      <c r="E28" s="102">
        <v>0</v>
      </c>
      <c r="F28" s="5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3" customHeight="1">
      <c r="A29" s="15"/>
      <c r="B29" s="15"/>
      <c r="C29" s="100" t="s">
        <v>40</v>
      </c>
      <c r="D29" s="101"/>
      <c r="E29" s="102">
        <v>0</v>
      </c>
      <c r="F29" s="15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3" customHeight="1">
      <c r="A30" s="15"/>
      <c r="B30" s="15"/>
      <c r="C30" s="100" t="s">
        <v>41</v>
      </c>
      <c r="D30" s="104">
        <f>IF(E11='[128]Tabel PUPR'!D4,0%,VLOOKUP([128]Profitability!D12,'[128]Tabel PUPR'!B15:E25,IF([128]Profitability!E12='[128]Tabel PUPR'!A8,2,IF([128]Profitability!D12='[128]Tabel PUPR'!A9,3,4))))</f>
        <v>0</v>
      </c>
      <c r="E30" s="102">
        <f t="shared" ref="E30:E31" si="2">D30*$E$24</f>
        <v>0</v>
      </c>
      <c r="F30" s="105" t="s">
        <v>42</v>
      </c>
      <c r="G30" s="104">
        <v>0</v>
      </c>
      <c r="H30" s="96"/>
      <c r="I30" s="96"/>
      <c r="J30" s="96"/>
      <c r="K30" s="96"/>
      <c r="L30" s="96"/>
      <c r="M30" s="96"/>
      <c r="N30" s="96"/>
      <c r="O30" s="96"/>
      <c r="P30" s="96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3" customHeight="1" thickBot="1">
      <c r="A31" s="15"/>
      <c r="B31" s="15"/>
      <c r="C31" s="100" t="s">
        <v>43</v>
      </c>
      <c r="D31" s="104">
        <f>G31</f>
        <v>0</v>
      </c>
      <c r="E31" s="102">
        <f t="shared" si="2"/>
        <v>0</v>
      </c>
      <c r="F31" s="105" t="s">
        <v>42</v>
      </c>
      <c r="G31" s="104">
        <v>0</v>
      </c>
      <c r="H31" s="106" t="s">
        <v>44</v>
      </c>
      <c r="I31" s="96"/>
      <c r="J31" s="96"/>
      <c r="K31" s="96"/>
      <c r="L31" s="96"/>
      <c r="M31" s="96"/>
      <c r="N31" s="96"/>
      <c r="O31" s="96"/>
      <c r="P31" s="96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3" customHeight="1" thickBot="1">
      <c r="A32" s="15"/>
      <c r="B32" s="15"/>
      <c r="C32" s="18" t="s">
        <v>45</v>
      </c>
      <c r="D32" s="19"/>
      <c r="E32" s="20">
        <f>SUM(E33:E36)</f>
        <v>0</v>
      </c>
      <c r="F32" s="107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3" customHeight="1">
      <c r="A33" s="15"/>
      <c r="B33" s="15"/>
      <c r="C33" s="100" t="s">
        <v>46</v>
      </c>
      <c r="D33" s="101">
        <v>0</v>
      </c>
      <c r="E33" s="102">
        <f>D33*$E$37</f>
        <v>0</v>
      </c>
      <c r="F33" s="107" t="s">
        <v>47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3" customHeight="1">
      <c r="A34" s="15"/>
      <c r="B34" s="15"/>
      <c r="C34" s="100" t="s">
        <v>48</v>
      </c>
      <c r="D34" s="101">
        <v>0</v>
      </c>
      <c r="E34" s="102">
        <f t="shared" ref="E34:E35" si="3">D34*$E$37</f>
        <v>0</v>
      </c>
      <c r="F34" s="107" t="s">
        <v>47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3" customHeight="1">
      <c r="A35" s="15"/>
      <c r="B35" s="15"/>
      <c r="C35" s="100" t="s">
        <v>49</v>
      </c>
      <c r="D35" s="101">
        <v>0</v>
      </c>
      <c r="E35" s="102">
        <f t="shared" si="3"/>
        <v>0</v>
      </c>
      <c r="F35" s="107" t="s">
        <v>47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3" customHeight="1">
      <c r="A36" s="15"/>
      <c r="B36" s="15"/>
      <c r="C36" s="100" t="s">
        <v>50</v>
      </c>
      <c r="D36" s="101">
        <v>0</v>
      </c>
      <c r="E36" s="102">
        <f>D36*$E$37</f>
        <v>0</v>
      </c>
      <c r="F36" s="107" t="s">
        <v>47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3" customHeight="1" thickBot="1">
      <c r="A37" s="15"/>
      <c r="B37" s="15"/>
      <c r="C37" s="108" t="s">
        <v>51</v>
      </c>
      <c r="D37" s="109"/>
      <c r="E37" s="110">
        <f>SUM(E38:E39)</f>
        <v>29431000.000000004</v>
      </c>
      <c r="F37" s="55"/>
      <c r="G37" s="111">
        <v>29431000</v>
      </c>
      <c r="H37" s="112"/>
      <c r="I37" s="64"/>
      <c r="J37" s="64"/>
      <c r="K37" s="64"/>
      <c r="L37" s="64"/>
      <c r="M37" s="64"/>
      <c r="N37" s="64"/>
      <c r="O37" s="64"/>
      <c r="P37" s="64"/>
      <c r="Q37" s="64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3" customHeight="1">
      <c r="A38" s="15"/>
      <c r="B38" s="15"/>
      <c r="C38" s="113" t="s">
        <v>52</v>
      </c>
      <c r="D38" s="114"/>
      <c r="E38" s="115">
        <f>E24</f>
        <v>22522522.522522524</v>
      </c>
      <c r="F38" s="55"/>
      <c r="G38" s="106"/>
      <c r="H38" s="106"/>
      <c r="I38" s="96"/>
      <c r="J38" s="96"/>
      <c r="K38" s="96"/>
      <c r="L38" s="96"/>
      <c r="M38" s="96"/>
      <c r="N38" s="96"/>
      <c r="O38" s="96"/>
      <c r="P38" s="96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3" customHeight="1" thickBot="1">
      <c r="A39" s="15"/>
      <c r="B39" s="15"/>
      <c r="C39" s="116" t="s">
        <v>53</v>
      </c>
      <c r="D39" s="117">
        <v>0.30673640000000002</v>
      </c>
      <c r="E39" s="89">
        <f>D39*SUM(E38)</f>
        <v>6908477.4774774788</v>
      </c>
      <c r="F39" s="55" t="s">
        <v>54</v>
      </c>
      <c r="G39" s="79"/>
      <c r="H39" s="15"/>
      <c r="I39" s="79"/>
      <c r="J39" s="79"/>
      <c r="K39" s="79"/>
      <c r="L39" s="79"/>
      <c r="M39" s="79"/>
      <c r="N39" s="79"/>
      <c r="O39" s="79"/>
      <c r="P39" s="79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3" customHeight="1" thickBot="1">
      <c r="A40" s="15"/>
      <c r="B40" s="15"/>
      <c r="C40" s="108" t="s">
        <v>55</v>
      </c>
      <c r="D40" s="109"/>
      <c r="E40" s="110"/>
      <c r="F40" s="118"/>
      <c r="G40" s="79"/>
      <c r="H40" s="15"/>
      <c r="I40" s="119"/>
      <c r="J40" s="119"/>
      <c r="K40" s="119"/>
      <c r="L40" s="119"/>
      <c r="M40" s="119"/>
      <c r="N40" s="119"/>
      <c r="O40" s="119"/>
      <c r="P40" s="119"/>
      <c r="Q40" s="119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3" customHeight="1">
      <c r="A41" s="15"/>
      <c r="B41" s="15"/>
      <c r="C41" s="113" t="s">
        <v>112</v>
      </c>
      <c r="D41" s="114"/>
      <c r="E41" s="115">
        <f>D68*-1</f>
        <v>779921.50000000012</v>
      </c>
      <c r="F41" s="21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3" customHeight="1" thickBot="1">
      <c r="A42" s="15"/>
      <c r="B42" s="15"/>
      <c r="C42" s="120" t="s">
        <v>113</v>
      </c>
      <c r="D42" s="121"/>
      <c r="E42" s="122">
        <f>D72*-1</f>
        <v>759932.5225225226</v>
      </c>
      <c r="F42" s="21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3" customHeight="1" thickBot="1">
      <c r="A43" s="15"/>
      <c r="B43" s="15"/>
      <c r="C43" s="18" t="s">
        <v>56</v>
      </c>
      <c r="D43" s="19"/>
      <c r="E43" s="20"/>
      <c r="F43" s="118"/>
      <c r="G43" s="15"/>
      <c r="H43" s="15"/>
      <c r="I43" s="119"/>
      <c r="J43" s="119"/>
      <c r="K43" s="119"/>
      <c r="L43" s="119"/>
      <c r="M43" s="119"/>
      <c r="N43" s="119"/>
      <c r="O43" s="119"/>
      <c r="P43" s="119"/>
      <c r="Q43" s="119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3" customHeight="1">
      <c r="A44" s="15"/>
      <c r="B44" s="15"/>
      <c r="C44" s="113" t="s">
        <v>57</v>
      </c>
      <c r="D44" s="114"/>
      <c r="E44" s="123">
        <f>D74</f>
        <v>485611.50000000006</v>
      </c>
      <c r="F44" s="21"/>
      <c r="G44" s="124" t="s">
        <v>128</v>
      </c>
      <c r="I44" s="125" t="s">
        <v>125</v>
      </c>
      <c r="J44" s="126"/>
      <c r="K44" s="125" t="s">
        <v>129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3" customHeight="1">
      <c r="A45" s="15"/>
      <c r="B45" s="15"/>
      <c r="C45" s="120" t="s">
        <v>75</v>
      </c>
      <c r="D45" s="121"/>
      <c r="E45" s="122">
        <f>-D76</f>
        <v>4856.1150000000007</v>
      </c>
      <c r="F45" s="21"/>
      <c r="G45" s="127" t="s">
        <v>130</v>
      </c>
      <c r="I45" s="126" t="s">
        <v>126</v>
      </c>
      <c r="J45" s="126"/>
      <c r="K45" s="126" t="s">
        <v>127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3" customHeight="1" thickBot="1">
      <c r="A46" s="15"/>
      <c r="B46" s="15"/>
      <c r="C46" s="116" t="s">
        <v>17</v>
      </c>
      <c r="D46" s="128"/>
      <c r="E46" s="129">
        <f>D77*-1</f>
        <v>4406.9243625000008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3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3" customHeight="1">
      <c r="A48" s="15"/>
      <c r="B48" s="15"/>
      <c r="C48" s="219" t="s">
        <v>58</v>
      </c>
      <c r="D48" s="220"/>
      <c r="E48" s="220"/>
      <c r="F48" s="15"/>
      <c r="G48" s="13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3" customHeight="1">
      <c r="A49" s="15"/>
      <c r="B49" s="15"/>
      <c r="C49" s="131" t="s">
        <v>59</v>
      </c>
      <c r="D49" s="132" t="s">
        <v>60</v>
      </c>
      <c r="E49" s="132">
        <v>0</v>
      </c>
      <c r="F49" s="132">
        <v>1</v>
      </c>
      <c r="G49" s="132">
        <v>2</v>
      </c>
      <c r="H49" s="132">
        <v>3</v>
      </c>
      <c r="I49" s="132">
        <v>4</v>
      </c>
      <c r="J49" s="132">
        <v>5</v>
      </c>
      <c r="K49" s="132">
        <v>6</v>
      </c>
      <c r="L49" s="132">
        <v>7</v>
      </c>
      <c r="M49" s="132">
        <v>8</v>
      </c>
      <c r="N49" s="132">
        <v>9</v>
      </c>
      <c r="O49" s="132">
        <v>10</v>
      </c>
      <c r="P49" s="132">
        <v>11</v>
      </c>
      <c r="Q49" s="132">
        <v>12</v>
      </c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3" customHeight="1">
      <c r="A50" s="15">
        <v>1</v>
      </c>
      <c r="B50" s="15"/>
      <c r="C50" s="131" t="s">
        <v>61</v>
      </c>
      <c r="D50" s="133"/>
      <c r="E50" s="134">
        <f>E8</f>
        <v>46259</v>
      </c>
      <c r="F50" s="134">
        <f t="shared" ref="F50:Q50" si="4">EDATE(E50,1)</f>
        <v>46290</v>
      </c>
      <c r="G50" s="134">
        <f t="shared" si="4"/>
        <v>46320</v>
      </c>
      <c r="H50" s="134">
        <f t="shared" si="4"/>
        <v>46351</v>
      </c>
      <c r="I50" s="134">
        <f t="shared" si="4"/>
        <v>46381</v>
      </c>
      <c r="J50" s="134">
        <f t="shared" si="4"/>
        <v>46412</v>
      </c>
      <c r="K50" s="134">
        <f>EDATE(J50,1)</f>
        <v>46443</v>
      </c>
      <c r="L50" s="134">
        <f t="shared" si="4"/>
        <v>46471</v>
      </c>
      <c r="M50" s="134">
        <f t="shared" si="4"/>
        <v>46502</v>
      </c>
      <c r="N50" s="134">
        <f t="shared" si="4"/>
        <v>46532</v>
      </c>
      <c r="O50" s="134">
        <f>EDATE(N50,1)</f>
        <v>46563</v>
      </c>
      <c r="P50" s="134">
        <f t="shared" si="4"/>
        <v>46593</v>
      </c>
      <c r="Q50" s="134">
        <f t="shared" si="4"/>
        <v>46624</v>
      </c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3" customHeight="1">
      <c r="A51" s="15">
        <f t="shared" ref="A51" si="5">A50+1</f>
        <v>2</v>
      </c>
      <c r="B51" s="15"/>
      <c r="C51" s="135" t="s">
        <v>62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3" customHeight="1">
      <c r="A52" s="15"/>
      <c r="B52" s="15"/>
      <c r="C52" s="137" t="s">
        <v>63</v>
      </c>
      <c r="D52" s="138">
        <f>MAX(E52:Q52)</f>
        <v>1</v>
      </c>
      <c r="E52" s="139">
        <v>0</v>
      </c>
      <c r="F52" s="139">
        <v>1</v>
      </c>
      <c r="G52" s="138">
        <f t="shared" ref="G52:Q52" si="6">IF(G49&lt;=$E$9,100%/$E$9*G49,0)</f>
        <v>0</v>
      </c>
      <c r="H52" s="138">
        <f t="shared" si="6"/>
        <v>0</v>
      </c>
      <c r="I52" s="138">
        <f t="shared" si="6"/>
        <v>0</v>
      </c>
      <c r="J52" s="138">
        <f t="shared" si="6"/>
        <v>0</v>
      </c>
      <c r="K52" s="138">
        <f t="shared" si="6"/>
        <v>0</v>
      </c>
      <c r="L52" s="138">
        <f t="shared" si="6"/>
        <v>0</v>
      </c>
      <c r="M52" s="138">
        <f t="shared" si="6"/>
        <v>0</v>
      </c>
      <c r="N52" s="138">
        <f t="shared" si="6"/>
        <v>0</v>
      </c>
      <c r="O52" s="138">
        <f t="shared" si="6"/>
        <v>0</v>
      </c>
      <c r="P52" s="138">
        <f t="shared" si="6"/>
        <v>0</v>
      </c>
      <c r="Q52" s="138">
        <f t="shared" si="6"/>
        <v>0</v>
      </c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3" customHeight="1">
      <c r="A53" s="15"/>
      <c r="B53" s="15"/>
      <c r="C53" s="137" t="s">
        <v>64</v>
      </c>
      <c r="D53" s="140">
        <f t="shared" ref="D53:D72" si="7">SUM(E53:Q53)</f>
        <v>1</v>
      </c>
      <c r="E53" s="140">
        <v>0</v>
      </c>
      <c r="F53" s="140">
        <v>1</v>
      </c>
      <c r="G53" s="140"/>
      <c r="H53" s="140"/>
      <c r="I53" s="140"/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5" t="s">
        <v>65</v>
      </c>
      <c r="S53" s="15"/>
      <c r="T53" s="15"/>
      <c r="U53" s="15"/>
      <c r="V53" s="15"/>
      <c r="W53" s="15"/>
      <c r="X53" s="15"/>
      <c r="Y53" s="15"/>
      <c r="Z53" s="15"/>
    </row>
    <row r="54" spans="1:26" ht="14.3" customHeight="1">
      <c r="A54" s="15"/>
      <c r="B54" s="15"/>
      <c r="C54" s="137" t="s">
        <v>66</v>
      </c>
      <c r="D54" s="138">
        <f t="shared" si="7"/>
        <v>1</v>
      </c>
      <c r="E54" s="138">
        <f>E53</f>
        <v>0</v>
      </c>
      <c r="F54" s="138">
        <v>1</v>
      </c>
      <c r="G54" s="138">
        <f t="shared" ref="G54:N54" si="8">G53</f>
        <v>0</v>
      </c>
      <c r="H54" s="138">
        <f t="shared" si="8"/>
        <v>0</v>
      </c>
      <c r="I54" s="138">
        <f t="shared" si="8"/>
        <v>0</v>
      </c>
      <c r="J54" s="138">
        <f t="shared" si="8"/>
        <v>0</v>
      </c>
      <c r="K54" s="138">
        <f t="shared" si="8"/>
        <v>0</v>
      </c>
      <c r="L54" s="138">
        <f t="shared" si="8"/>
        <v>0</v>
      </c>
      <c r="M54" s="138">
        <f t="shared" si="8"/>
        <v>0</v>
      </c>
      <c r="N54" s="138">
        <f t="shared" si="8"/>
        <v>0</v>
      </c>
      <c r="O54" s="138">
        <f>O53</f>
        <v>0</v>
      </c>
      <c r="P54" s="138">
        <f t="shared" ref="P54:Q54" si="9">P53</f>
        <v>0</v>
      </c>
      <c r="Q54" s="138">
        <f t="shared" si="9"/>
        <v>0</v>
      </c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3" customHeight="1">
      <c r="A55" s="15" t="e">
        <f>#REF!+1</f>
        <v>#REF!</v>
      </c>
      <c r="B55" s="15"/>
      <c r="C55" s="135" t="str">
        <f>C37</f>
        <v>REVENUE STREAM / CASH IN</v>
      </c>
      <c r="D55" s="141">
        <f t="shared" si="7"/>
        <v>29431000.000000004</v>
      </c>
      <c r="E55" s="142">
        <f t="shared" ref="E55:Q55" si="10">SUM(E56:E57)</f>
        <v>0</v>
      </c>
      <c r="F55" s="142">
        <f t="shared" si="10"/>
        <v>29431000.000000004</v>
      </c>
      <c r="G55" s="142">
        <f t="shared" si="10"/>
        <v>0</v>
      </c>
      <c r="H55" s="142">
        <f t="shared" si="10"/>
        <v>0</v>
      </c>
      <c r="I55" s="142">
        <f t="shared" si="10"/>
        <v>0</v>
      </c>
      <c r="J55" s="142">
        <f t="shared" si="10"/>
        <v>0</v>
      </c>
      <c r="K55" s="142">
        <f t="shared" si="10"/>
        <v>0</v>
      </c>
      <c r="L55" s="142">
        <f t="shared" si="10"/>
        <v>0</v>
      </c>
      <c r="M55" s="142">
        <f t="shared" si="10"/>
        <v>0</v>
      </c>
      <c r="N55" s="142">
        <f t="shared" si="10"/>
        <v>0</v>
      </c>
      <c r="O55" s="142">
        <f t="shared" si="10"/>
        <v>0</v>
      </c>
      <c r="P55" s="142">
        <f t="shared" si="10"/>
        <v>0</v>
      </c>
      <c r="Q55" s="142">
        <f t="shared" si="10"/>
        <v>0</v>
      </c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3" customHeight="1">
      <c r="A56" s="15" t="e">
        <f>A55+1</f>
        <v>#REF!</v>
      </c>
      <c r="B56" s="15"/>
      <c r="C56" s="137" t="s">
        <v>52</v>
      </c>
      <c r="D56" s="143">
        <f t="shared" si="7"/>
        <v>22522522.522522524</v>
      </c>
      <c r="E56" s="143">
        <v>0</v>
      </c>
      <c r="F56" s="143">
        <f t="shared" ref="F56:Q56" si="11">F53*$E$38</f>
        <v>22522522.522522524</v>
      </c>
      <c r="G56" s="143">
        <f t="shared" si="11"/>
        <v>0</v>
      </c>
      <c r="H56" s="143">
        <f t="shared" si="11"/>
        <v>0</v>
      </c>
      <c r="I56" s="143">
        <f t="shared" si="11"/>
        <v>0</v>
      </c>
      <c r="J56" s="143">
        <f t="shared" si="11"/>
        <v>0</v>
      </c>
      <c r="K56" s="143">
        <f t="shared" si="11"/>
        <v>0</v>
      </c>
      <c r="L56" s="143">
        <f t="shared" si="11"/>
        <v>0</v>
      </c>
      <c r="M56" s="143">
        <f t="shared" si="11"/>
        <v>0</v>
      </c>
      <c r="N56" s="143">
        <f t="shared" si="11"/>
        <v>0</v>
      </c>
      <c r="O56" s="143">
        <f t="shared" si="11"/>
        <v>0</v>
      </c>
      <c r="P56" s="143">
        <f t="shared" si="11"/>
        <v>0</v>
      </c>
      <c r="Q56" s="143">
        <f t="shared" si="11"/>
        <v>0</v>
      </c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3" customHeight="1">
      <c r="A57" s="15"/>
      <c r="B57" s="15"/>
      <c r="C57" s="137" t="str">
        <f>C39</f>
        <v>Management Fee GSD</v>
      </c>
      <c r="D57" s="143">
        <f t="shared" si="7"/>
        <v>6908477.4774774788</v>
      </c>
      <c r="E57" s="143">
        <v>0</v>
      </c>
      <c r="F57" s="143">
        <f t="shared" ref="F57:Q57" si="12">$E$39*F53</f>
        <v>6908477.4774774788</v>
      </c>
      <c r="G57" s="143">
        <f t="shared" si="12"/>
        <v>0</v>
      </c>
      <c r="H57" s="143">
        <f t="shared" si="12"/>
        <v>0</v>
      </c>
      <c r="I57" s="143">
        <f t="shared" si="12"/>
        <v>0</v>
      </c>
      <c r="J57" s="143">
        <f t="shared" si="12"/>
        <v>0</v>
      </c>
      <c r="K57" s="143">
        <f t="shared" si="12"/>
        <v>0</v>
      </c>
      <c r="L57" s="143">
        <f t="shared" si="12"/>
        <v>0</v>
      </c>
      <c r="M57" s="143">
        <f t="shared" si="12"/>
        <v>0</v>
      </c>
      <c r="N57" s="143">
        <f t="shared" si="12"/>
        <v>0</v>
      </c>
      <c r="O57" s="143">
        <f t="shared" si="12"/>
        <v>0</v>
      </c>
      <c r="P57" s="143">
        <f t="shared" si="12"/>
        <v>0</v>
      </c>
      <c r="Q57" s="143">
        <f t="shared" si="12"/>
        <v>0</v>
      </c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3" customHeight="1">
      <c r="A58" s="15" t="e">
        <f t="shared" ref="A58:A59" si="13">#REF!+1</f>
        <v>#REF!</v>
      </c>
      <c r="B58" s="15"/>
      <c r="C58" s="135" t="str">
        <f t="shared" ref="C58:C66" si="14">C23</f>
        <v>COST STRUCTURE / CASH OUT</v>
      </c>
      <c r="D58" s="141">
        <f t="shared" si="7"/>
        <v>-22522522.522522524</v>
      </c>
      <c r="E58" s="141">
        <f t="shared" ref="E58:Q58" si="15">SUM(E59:E66)</f>
        <v>0</v>
      </c>
      <c r="F58" s="141">
        <f t="shared" si="15"/>
        <v>-22522522.522522524</v>
      </c>
      <c r="G58" s="141">
        <f t="shared" si="15"/>
        <v>0</v>
      </c>
      <c r="H58" s="141">
        <f t="shared" si="15"/>
        <v>0</v>
      </c>
      <c r="I58" s="141">
        <f t="shared" si="15"/>
        <v>0</v>
      </c>
      <c r="J58" s="141">
        <f t="shared" si="15"/>
        <v>0</v>
      </c>
      <c r="K58" s="141">
        <f t="shared" si="15"/>
        <v>0</v>
      </c>
      <c r="L58" s="141">
        <f t="shared" si="15"/>
        <v>0</v>
      </c>
      <c r="M58" s="141">
        <f t="shared" si="15"/>
        <v>0</v>
      </c>
      <c r="N58" s="141">
        <f t="shared" si="15"/>
        <v>0</v>
      </c>
      <c r="O58" s="141">
        <f t="shared" si="15"/>
        <v>0</v>
      </c>
      <c r="P58" s="141">
        <f t="shared" si="15"/>
        <v>0</v>
      </c>
      <c r="Q58" s="141">
        <f t="shared" si="15"/>
        <v>0</v>
      </c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3" customHeight="1">
      <c r="A59" s="15" t="e">
        <f t="shared" si="13"/>
        <v>#REF!</v>
      </c>
      <c r="B59" s="15"/>
      <c r="C59" s="137" t="str">
        <f t="shared" si="14"/>
        <v>Biaya Mitra Pelaksana (Exclude PPN)</v>
      </c>
      <c r="D59" s="143">
        <f t="shared" si="7"/>
        <v>-22522522.522522524</v>
      </c>
      <c r="E59" s="143">
        <f t="shared" ref="E59:Q59" si="16">-E54*$E$24</f>
        <v>0</v>
      </c>
      <c r="F59" s="143">
        <f t="shared" si="16"/>
        <v>-22522522.522522524</v>
      </c>
      <c r="G59" s="143">
        <f t="shared" si="16"/>
        <v>0</v>
      </c>
      <c r="H59" s="143">
        <f t="shared" si="16"/>
        <v>0</v>
      </c>
      <c r="I59" s="143">
        <f t="shared" si="16"/>
        <v>0</v>
      </c>
      <c r="J59" s="143">
        <f t="shared" si="16"/>
        <v>0</v>
      </c>
      <c r="K59" s="143">
        <f t="shared" si="16"/>
        <v>0</v>
      </c>
      <c r="L59" s="143">
        <f t="shared" si="16"/>
        <v>0</v>
      </c>
      <c r="M59" s="143">
        <f t="shared" si="16"/>
        <v>0</v>
      </c>
      <c r="N59" s="143">
        <f t="shared" si="16"/>
        <v>0</v>
      </c>
      <c r="O59" s="143">
        <f t="shared" si="16"/>
        <v>0</v>
      </c>
      <c r="P59" s="143">
        <f t="shared" si="16"/>
        <v>0</v>
      </c>
      <c r="Q59" s="143">
        <f t="shared" si="16"/>
        <v>0</v>
      </c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3" customHeight="1">
      <c r="A60" s="15"/>
      <c r="B60" s="15"/>
      <c r="C60" s="135" t="str">
        <f t="shared" si="14"/>
        <v>BEBAN LAINNYA</v>
      </c>
      <c r="D60" s="143">
        <f t="shared" si="7"/>
        <v>0</v>
      </c>
      <c r="E60" s="143">
        <v>0</v>
      </c>
      <c r="F60" s="143">
        <v>0</v>
      </c>
      <c r="G60" s="143">
        <v>0</v>
      </c>
      <c r="H60" s="143">
        <v>0</v>
      </c>
      <c r="I60" s="143">
        <v>0</v>
      </c>
      <c r="J60" s="143">
        <v>0</v>
      </c>
      <c r="K60" s="143">
        <v>0</v>
      </c>
      <c r="L60" s="143">
        <v>0</v>
      </c>
      <c r="M60" s="143">
        <v>0</v>
      </c>
      <c r="N60" s="143">
        <v>0</v>
      </c>
      <c r="O60" s="143">
        <v>0</v>
      </c>
      <c r="P60" s="143">
        <v>0</v>
      </c>
      <c r="Q60" s="143">
        <v>0</v>
      </c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3" customHeight="1">
      <c r="A61" s="15"/>
      <c r="B61" s="15"/>
      <c r="C61" s="137" t="str">
        <f t="shared" si="14"/>
        <v>Fee Fasilitas Jaminan</v>
      </c>
      <c r="D61" s="143">
        <f t="shared" si="7"/>
        <v>0</v>
      </c>
      <c r="E61" s="143">
        <f>-E26</f>
        <v>0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3" customHeight="1">
      <c r="A62" s="15"/>
      <c r="B62" s="15"/>
      <c r="C62" s="137" t="str">
        <f t="shared" si="14"/>
        <v>Admin Fasilitas Jaminan</v>
      </c>
      <c r="D62" s="143">
        <f t="shared" si="7"/>
        <v>0</v>
      </c>
      <c r="E62" s="143">
        <f>-E27</f>
        <v>0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3" customHeight="1">
      <c r="A63" s="15"/>
      <c r="B63" s="15"/>
      <c r="C63" s="137" t="str">
        <f t="shared" si="14"/>
        <v>Construction Assurance Risk ( CAR)</v>
      </c>
      <c r="D63" s="143">
        <f t="shared" si="7"/>
        <v>0</v>
      </c>
      <c r="E63" s="143">
        <v>0</v>
      </c>
      <c r="F63" s="143">
        <v>0</v>
      </c>
      <c r="G63" s="143">
        <v>0</v>
      </c>
      <c r="H63" s="143">
        <v>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43">
        <v>0</v>
      </c>
      <c r="Q63" s="143">
        <v>0</v>
      </c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3" customHeight="1">
      <c r="A64" s="15"/>
      <c r="B64" s="15"/>
      <c r="C64" s="137" t="str">
        <f t="shared" si="14"/>
        <v xml:space="preserve">Iuran Jasa Konstruksi </v>
      </c>
      <c r="D64" s="143">
        <f t="shared" si="7"/>
        <v>0</v>
      </c>
      <c r="E64" s="143">
        <v>0</v>
      </c>
      <c r="F64" s="143">
        <v>0</v>
      </c>
      <c r="G64" s="143">
        <v>0</v>
      </c>
      <c r="H64" s="143">
        <v>0</v>
      </c>
      <c r="I64" s="143">
        <v>0</v>
      </c>
      <c r="J64" s="143">
        <v>0</v>
      </c>
      <c r="K64" s="143">
        <v>0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3" customHeight="1">
      <c r="A65" s="15"/>
      <c r="B65" s="15"/>
      <c r="C65" s="137" t="str">
        <f t="shared" si="14"/>
        <v xml:space="preserve">Biaya Pengawasan </v>
      </c>
      <c r="D65" s="143">
        <f t="shared" si="7"/>
        <v>0</v>
      </c>
      <c r="E65" s="143">
        <v>0</v>
      </c>
      <c r="F65" s="143">
        <f>-$E$30/($E$9)</f>
        <v>0</v>
      </c>
      <c r="G65" s="143">
        <f t="shared" ref="G65" si="17">-$E$30/($E$9)</f>
        <v>0</v>
      </c>
      <c r="H65" s="143">
        <f>-$E$30/($E$9)</f>
        <v>0</v>
      </c>
      <c r="I65" s="143">
        <f t="shared" ref="I65:Q65" si="18">-$E$30/($E$9)</f>
        <v>0</v>
      </c>
      <c r="J65" s="143">
        <f t="shared" si="18"/>
        <v>0</v>
      </c>
      <c r="K65" s="143">
        <f t="shared" si="18"/>
        <v>0</v>
      </c>
      <c r="L65" s="143">
        <f t="shared" si="18"/>
        <v>0</v>
      </c>
      <c r="M65" s="143">
        <f t="shared" si="18"/>
        <v>0</v>
      </c>
      <c r="N65" s="143">
        <f t="shared" si="18"/>
        <v>0</v>
      </c>
      <c r="O65" s="143">
        <f t="shared" si="18"/>
        <v>0</v>
      </c>
      <c r="P65" s="143">
        <f t="shared" si="18"/>
        <v>0</v>
      </c>
      <c r="Q65" s="143">
        <f t="shared" si="18"/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3" customHeight="1">
      <c r="A66" s="15"/>
      <c r="B66" s="15"/>
      <c r="C66" s="137" t="str">
        <f t="shared" si="14"/>
        <v xml:space="preserve">BOP Project </v>
      </c>
      <c r="D66" s="143">
        <f t="shared" si="7"/>
        <v>0</v>
      </c>
      <c r="E66" s="143"/>
      <c r="F66" s="143">
        <f>-$E$31/($E$9)</f>
        <v>0</v>
      </c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3" customHeight="1">
      <c r="A67" s="15" t="e">
        <f>#REF!+1</f>
        <v>#REF!</v>
      </c>
      <c r="B67" s="15"/>
      <c r="C67" s="135" t="s">
        <v>67</v>
      </c>
      <c r="D67" s="141">
        <f t="shared" si="7"/>
        <v>6908477.4774774797</v>
      </c>
      <c r="E67" s="141">
        <f t="shared" ref="E67:Q67" si="19">E55+E58</f>
        <v>0</v>
      </c>
      <c r="F67" s="141">
        <f t="shared" si="19"/>
        <v>6908477.4774774797</v>
      </c>
      <c r="G67" s="141">
        <f t="shared" si="19"/>
        <v>0</v>
      </c>
      <c r="H67" s="141">
        <f t="shared" si="19"/>
        <v>0</v>
      </c>
      <c r="I67" s="141">
        <f t="shared" si="19"/>
        <v>0</v>
      </c>
      <c r="J67" s="141">
        <f t="shared" si="19"/>
        <v>0</v>
      </c>
      <c r="K67" s="141">
        <f t="shared" si="19"/>
        <v>0</v>
      </c>
      <c r="L67" s="141">
        <f t="shared" si="19"/>
        <v>0</v>
      </c>
      <c r="M67" s="141">
        <f t="shared" si="19"/>
        <v>0</v>
      </c>
      <c r="N67" s="141">
        <f t="shared" si="19"/>
        <v>0</v>
      </c>
      <c r="O67" s="141">
        <f t="shared" si="19"/>
        <v>0</v>
      </c>
      <c r="P67" s="141">
        <f t="shared" si="19"/>
        <v>0</v>
      </c>
      <c r="Q67" s="141">
        <f t="shared" si="19"/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3" customHeight="1">
      <c r="A68" s="15" t="e">
        <f>A67+1</f>
        <v>#REF!</v>
      </c>
      <c r="B68" s="15"/>
      <c r="C68" s="144" t="s">
        <v>68</v>
      </c>
      <c r="D68" s="143">
        <f t="shared" si="7"/>
        <v>-779921.50000000012</v>
      </c>
      <c r="E68" s="143">
        <f t="shared" ref="E68:Q68" si="20">-$E$21*E55</f>
        <v>0</v>
      </c>
      <c r="F68" s="143">
        <f>-$E$21*F55</f>
        <v>-779921.50000000012</v>
      </c>
      <c r="G68" s="143">
        <f t="shared" si="20"/>
        <v>0</v>
      </c>
      <c r="H68" s="143">
        <f t="shared" si="20"/>
        <v>0</v>
      </c>
      <c r="I68" s="143">
        <f t="shared" si="20"/>
        <v>0</v>
      </c>
      <c r="J68" s="143">
        <f t="shared" si="20"/>
        <v>0</v>
      </c>
      <c r="K68" s="143">
        <f t="shared" si="20"/>
        <v>0</v>
      </c>
      <c r="L68" s="143">
        <f t="shared" si="20"/>
        <v>0</v>
      </c>
      <c r="M68" s="143">
        <f t="shared" si="20"/>
        <v>0</v>
      </c>
      <c r="N68" s="143">
        <f t="shared" si="20"/>
        <v>0</v>
      </c>
      <c r="O68" s="143">
        <f t="shared" si="20"/>
        <v>0</v>
      </c>
      <c r="P68" s="143">
        <f t="shared" si="20"/>
        <v>0</v>
      </c>
      <c r="Q68" s="143">
        <f t="shared" si="20"/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3" customHeight="1">
      <c r="A69" s="15"/>
      <c r="B69" s="15"/>
      <c r="C69" s="144" t="s">
        <v>69</v>
      </c>
      <c r="D69" s="145">
        <f t="shared" si="7"/>
        <v>0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3" customHeight="1">
      <c r="A70" s="15"/>
      <c r="B70" s="15"/>
      <c r="C70" s="144" t="s">
        <v>70</v>
      </c>
      <c r="D70" s="145">
        <f t="shared" si="7"/>
        <v>3237410</v>
      </c>
      <c r="E70" s="145">
        <f>11/12*12%*E55</f>
        <v>0</v>
      </c>
      <c r="F70" s="145">
        <f>11/12*12%*F55</f>
        <v>3237410</v>
      </c>
      <c r="G70" s="145">
        <f t="shared" ref="G70:Q70" si="21">11/12*12%*G55</f>
        <v>0</v>
      </c>
      <c r="H70" s="145">
        <f t="shared" si="21"/>
        <v>0</v>
      </c>
      <c r="I70" s="145">
        <f t="shared" si="21"/>
        <v>0</v>
      </c>
      <c r="J70" s="145">
        <f t="shared" si="21"/>
        <v>0</v>
      </c>
      <c r="K70" s="145">
        <f t="shared" si="21"/>
        <v>0</v>
      </c>
      <c r="L70" s="145">
        <f t="shared" si="21"/>
        <v>0</v>
      </c>
      <c r="M70" s="145">
        <f t="shared" si="21"/>
        <v>0</v>
      </c>
      <c r="N70" s="145">
        <f t="shared" si="21"/>
        <v>0</v>
      </c>
      <c r="O70" s="145">
        <f t="shared" si="21"/>
        <v>0</v>
      </c>
      <c r="P70" s="145">
        <f t="shared" si="21"/>
        <v>0</v>
      </c>
      <c r="Q70" s="145">
        <f t="shared" si="21"/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3" customHeight="1">
      <c r="A71" s="15"/>
      <c r="B71" s="15"/>
      <c r="C71" s="144" t="s">
        <v>71</v>
      </c>
      <c r="D71" s="145">
        <f t="shared" si="7"/>
        <v>-2477477.4774774774</v>
      </c>
      <c r="E71" s="145">
        <f>11/12*12%*E59</f>
        <v>0</v>
      </c>
      <c r="F71" s="145">
        <f>11/12*12%*F59</f>
        <v>-2477477.4774774774</v>
      </c>
      <c r="G71" s="145">
        <f t="shared" ref="G71:Q71" si="22">11/12*12%*G59</f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145">
        <f t="shared" si="22"/>
        <v>0</v>
      </c>
      <c r="Q71" s="145">
        <f t="shared" si="22"/>
        <v>0</v>
      </c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3" customHeight="1">
      <c r="A72" s="15"/>
      <c r="B72" s="15"/>
      <c r="C72" s="144" t="s">
        <v>72</v>
      </c>
      <c r="D72" s="145">
        <f t="shared" si="7"/>
        <v>-759932.5225225226</v>
      </c>
      <c r="E72" s="145">
        <f t="shared" ref="E72:Q72" si="23">-(E70+E71)</f>
        <v>0</v>
      </c>
      <c r="F72" s="145">
        <f t="shared" si="23"/>
        <v>-759932.5225225226</v>
      </c>
      <c r="G72" s="145">
        <f t="shared" si="23"/>
        <v>0</v>
      </c>
      <c r="H72" s="145">
        <f t="shared" si="23"/>
        <v>0</v>
      </c>
      <c r="I72" s="145">
        <f t="shared" si="23"/>
        <v>0</v>
      </c>
      <c r="J72" s="145">
        <f t="shared" si="23"/>
        <v>0</v>
      </c>
      <c r="K72" s="145">
        <f t="shared" si="23"/>
        <v>0</v>
      </c>
      <c r="L72" s="145">
        <f t="shared" si="23"/>
        <v>0</v>
      </c>
      <c r="M72" s="145">
        <f t="shared" si="23"/>
        <v>0</v>
      </c>
      <c r="N72" s="145">
        <f t="shared" si="23"/>
        <v>0</v>
      </c>
      <c r="O72" s="145">
        <f t="shared" si="23"/>
        <v>0</v>
      </c>
      <c r="P72" s="145">
        <f t="shared" si="23"/>
        <v>0</v>
      </c>
      <c r="Q72" s="145">
        <f t="shared" si="23"/>
        <v>0</v>
      </c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3" customHeight="1">
      <c r="A73" s="15" t="e">
        <f>#REF!+1</f>
        <v>#REF!</v>
      </c>
      <c r="B73" s="15"/>
      <c r="C73" s="135" t="str">
        <f>G9</f>
        <v>GROSS MARGIN + PPH</v>
      </c>
      <c r="D73" s="141">
        <f t="shared" ref="D73:D78" si="24">SUM(E73:Q73)</f>
        <v>6128555.9774774797</v>
      </c>
      <c r="E73" s="141">
        <f t="shared" ref="E73:Q73" si="25">SUM(E67:E68)</f>
        <v>0</v>
      </c>
      <c r="F73" s="141">
        <f t="shared" si="25"/>
        <v>6128555.9774774797</v>
      </c>
      <c r="G73" s="141">
        <f t="shared" si="25"/>
        <v>0</v>
      </c>
      <c r="H73" s="141">
        <f t="shared" si="25"/>
        <v>0</v>
      </c>
      <c r="I73" s="141">
        <f t="shared" si="25"/>
        <v>0</v>
      </c>
      <c r="J73" s="141">
        <f t="shared" si="25"/>
        <v>0</v>
      </c>
      <c r="K73" s="141">
        <f t="shared" si="25"/>
        <v>0</v>
      </c>
      <c r="L73" s="141">
        <f t="shared" si="25"/>
        <v>0</v>
      </c>
      <c r="M73" s="141">
        <f t="shared" si="25"/>
        <v>0</v>
      </c>
      <c r="N73" s="141">
        <f t="shared" si="25"/>
        <v>0</v>
      </c>
      <c r="O73" s="141">
        <f t="shared" si="25"/>
        <v>0</v>
      </c>
      <c r="P73" s="141">
        <f t="shared" si="25"/>
        <v>0</v>
      </c>
      <c r="Q73" s="141">
        <f t="shared" si="25"/>
        <v>0</v>
      </c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3" customHeight="1">
      <c r="A74" s="15"/>
      <c r="B74" s="15"/>
      <c r="C74" s="144" t="s">
        <v>73</v>
      </c>
      <c r="D74" s="143">
        <f t="shared" si="24"/>
        <v>485611.50000000006</v>
      </c>
      <c r="E74" s="182">
        <f>E82</f>
        <v>485611.50000000006</v>
      </c>
      <c r="F74" s="182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3" customHeight="1">
      <c r="A75" s="15"/>
      <c r="B75" s="15"/>
      <c r="C75" s="144" t="s">
        <v>74</v>
      </c>
      <c r="D75" s="143">
        <f t="shared" si="24"/>
        <v>-485611.50000000006</v>
      </c>
      <c r="E75" s="183"/>
      <c r="F75" s="182">
        <f>-F103</f>
        <v>-485611.50000000006</v>
      </c>
      <c r="G75" s="143">
        <f t="shared" ref="G75" si="26">-G103</f>
        <v>0</v>
      </c>
      <c r="H75" s="143">
        <f t="shared" ref="H75:Q75" si="27">-H103</f>
        <v>0</v>
      </c>
      <c r="I75" s="143">
        <f t="shared" si="27"/>
        <v>0</v>
      </c>
      <c r="J75" s="143">
        <f t="shared" si="27"/>
        <v>0</v>
      </c>
      <c r="K75" s="143">
        <f t="shared" si="27"/>
        <v>0</v>
      </c>
      <c r="L75" s="143">
        <f t="shared" si="27"/>
        <v>0</v>
      </c>
      <c r="M75" s="143">
        <f t="shared" si="27"/>
        <v>0</v>
      </c>
      <c r="N75" s="143">
        <f t="shared" si="27"/>
        <v>0</v>
      </c>
      <c r="O75" s="143">
        <f t="shared" si="27"/>
        <v>0</v>
      </c>
      <c r="P75" s="143">
        <f t="shared" si="27"/>
        <v>0</v>
      </c>
      <c r="Q75" s="143">
        <f t="shared" si="27"/>
        <v>0</v>
      </c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3" customHeight="1">
      <c r="A76" s="15" t="e">
        <f>A68+1</f>
        <v>#REF!</v>
      </c>
      <c r="B76" s="15"/>
      <c r="C76" s="137" t="s">
        <v>75</v>
      </c>
      <c r="D76" s="143">
        <f t="shared" si="24"/>
        <v>-4856.1150000000007</v>
      </c>
      <c r="E76" s="182">
        <f>-E74*1%</f>
        <v>-4856.1150000000007</v>
      </c>
      <c r="F76" s="182">
        <f t="shared" ref="F76:G76" si="28">-F74*1%</f>
        <v>0</v>
      </c>
      <c r="G76" s="143">
        <f t="shared" si="28"/>
        <v>0</v>
      </c>
      <c r="H76" s="143">
        <f t="shared" ref="H76:Q76" si="29">-H74*1%</f>
        <v>0</v>
      </c>
      <c r="I76" s="143">
        <f t="shared" si="29"/>
        <v>0</v>
      </c>
      <c r="J76" s="143">
        <f t="shared" si="29"/>
        <v>0</v>
      </c>
      <c r="K76" s="143">
        <f t="shared" si="29"/>
        <v>0</v>
      </c>
      <c r="L76" s="143">
        <f t="shared" si="29"/>
        <v>0</v>
      </c>
      <c r="M76" s="143">
        <f t="shared" si="29"/>
        <v>0</v>
      </c>
      <c r="N76" s="143">
        <f t="shared" si="29"/>
        <v>0</v>
      </c>
      <c r="O76" s="143">
        <f t="shared" si="29"/>
        <v>0</v>
      </c>
      <c r="P76" s="143">
        <f t="shared" si="29"/>
        <v>0</v>
      </c>
      <c r="Q76" s="143">
        <f t="shared" si="29"/>
        <v>0</v>
      </c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3" customHeight="1">
      <c r="A77" s="15" t="e">
        <f t="shared" ref="A77:A79" si="30">A76+1</f>
        <v>#REF!</v>
      </c>
      <c r="B77" s="15"/>
      <c r="C77" s="137" t="s">
        <v>76</v>
      </c>
      <c r="D77" s="143">
        <f t="shared" si="24"/>
        <v>-4406.9243625000008</v>
      </c>
      <c r="E77" s="182"/>
      <c r="F77" s="182">
        <f>-F104</f>
        <v>-4406.9243625000008</v>
      </c>
      <c r="G77" s="143">
        <f t="shared" ref="G77" si="31">-G104</f>
        <v>0</v>
      </c>
      <c r="H77" s="143">
        <f t="shared" ref="H77:Q77" si="32">-H104</f>
        <v>0</v>
      </c>
      <c r="I77" s="143">
        <f t="shared" si="32"/>
        <v>0</v>
      </c>
      <c r="J77" s="143">
        <f t="shared" si="32"/>
        <v>0</v>
      </c>
      <c r="K77" s="143">
        <f t="shared" si="32"/>
        <v>0</v>
      </c>
      <c r="L77" s="143">
        <f t="shared" si="32"/>
        <v>0</v>
      </c>
      <c r="M77" s="143">
        <f t="shared" si="32"/>
        <v>0</v>
      </c>
      <c r="N77" s="143">
        <f t="shared" si="32"/>
        <v>0</v>
      </c>
      <c r="O77" s="143">
        <f t="shared" si="32"/>
        <v>0</v>
      </c>
      <c r="P77" s="143">
        <f t="shared" si="32"/>
        <v>0</v>
      </c>
      <c r="Q77" s="143">
        <f t="shared" si="32"/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3" customHeight="1">
      <c r="A78" s="15" t="e">
        <f t="shared" si="30"/>
        <v>#REF!</v>
      </c>
      <c r="B78" s="15"/>
      <c r="C78" s="135" t="s">
        <v>20</v>
      </c>
      <c r="D78" s="142">
        <f t="shared" si="24"/>
        <v>6119292.9381149793</v>
      </c>
      <c r="E78" s="147">
        <f>E73+SUM(E74:E77)</f>
        <v>480755.38500000007</v>
      </c>
      <c r="F78" s="147">
        <f t="shared" ref="F78:Q78" si="33">F73+SUM(F74:F77)</f>
        <v>5638537.5531149795</v>
      </c>
      <c r="G78" s="147">
        <f t="shared" si="33"/>
        <v>0</v>
      </c>
      <c r="H78" s="147">
        <f t="shared" si="33"/>
        <v>0</v>
      </c>
      <c r="I78" s="147">
        <f t="shared" si="33"/>
        <v>0</v>
      </c>
      <c r="J78" s="147">
        <f t="shared" si="33"/>
        <v>0</v>
      </c>
      <c r="K78" s="147">
        <f t="shared" si="33"/>
        <v>0</v>
      </c>
      <c r="L78" s="147">
        <f t="shared" si="33"/>
        <v>0</v>
      </c>
      <c r="M78" s="147">
        <f t="shared" si="33"/>
        <v>0</v>
      </c>
      <c r="N78" s="147">
        <f t="shared" si="33"/>
        <v>0</v>
      </c>
      <c r="O78" s="147">
        <f t="shared" si="33"/>
        <v>0</v>
      </c>
      <c r="P78" s="147">
        <f t="shared" si="33"/>
        <v>0</v>
      </c>
      <c r="Q78" s="147">
        <f t="shared" si="33"/>
        <v>0</v>
      </c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3" customHeight="1">
      <c r="A79" s="15" t="e">
        <f t="shared" si="30"/>
        <v>#REF!</v>
      </c>
      <c r="B79" s="15"/>
      <c r="C79" s="135" t="s">
        <v>77</v>
      </c>
      <c r="D79" s="141"/>
      <c r="E79" s="141">
        <f>E78</f>
        <v>480755.38500000007</v>
      </c>
      <c r="F79" s="141">
        <f>F78+E79</f>
        <v>6119292.9381149793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3" customHeight="1">
      <c r="A80" s="15"/>
      <c r="B80" s="15"/>
      <c r="C80" s="15"/>
      <c r="D80" s="148"/>
      <c r="E80" s="148"/>
      <c r="F80" s="148"/>
      <c r="G80" s="148"/>
      <c r="H80" s="148" t="b">
        <f>F79=D78</f>
        <v>1</v>
      </c>
      <c r="I80" s="148"/>
      <c r="J80" s="148"/>
      <c r="K80" s="148"/>
      <c r="L80" s="148"/>
      <c r="M80" s="148"/>
      <c r="N80" s="148"/>
      <c r="O80" s="148"/>
      <c r="P80" s="148"/>
      <c r="Q80" s="148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3" customHeight="1">
      <c r="A81" s="15"/>
      <c r="B81" s="15"/>
      <c r="C81" s="15"/>
      <c r="D81" s="15"/>
      <c r="E81" s="79"/>
      <c r="F81" s="158">
        <f>1.65%</f>
        <v>1.6500000000000001E-2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3" customHeight="1">
      <c r="A82" s="15"/>
      <c r="B82" s="15"/>
      <c r="C82" s="15"/>
      <c r="D82" s="149"/>
      <c r="E82" s="150">
        <f>F81*E37</f>
        <v>485611.50000000006</v>
      </c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3" customHeight="1">
      <c r="A83" s="15"/>
      <c r="B83" s="15"/>
      <c r="C83" s="15"/>
      <c r="D83" s="152" t="s">
        <v>78</v>
      </c>
      <c r="E83" s="151"/>
      <c r="F83" s="151">
        <f>E84</f>
        <v>485611.50000000006</v>
      </c>
      <c r="G83" s="151"/>
      <c r="H83" s="151">
        <f t="shared" ref="H83:Q83" si="34">G83-G84</f>
        <v>0</v>
      </c>
      <c r="I83" s="151">
        <f t="shared" si="34"/>
        <v>0</v>
      </c>
      <c r="J83" s="151">
        <f t="shared" si="34"/>
        <v>0</v>
      </c>
      <c r="K83" s="151">
        <f>J83-J84</f>
        <v>0</v>
      </c>
      <c r="L83" s="151">
        <f t="shared" si="34"/>
        <v>0</v>
      </c>
      <c r="M83" s="151">
        <f t="shared" si="34"/>
        <v>0</v>
      </c>
      <c r="N83" s="151">
        <f t="shared" si="34"/>
        <v>0</v>
      </c>
      <c r="O83" s="151">
        <f>N83-N84</f>
        <v>0</v>
      </c>
      <c r="P83" s="151">
        <f t="shared" si="34"/>
        <v>0</v>
      </c>
      <c r="Q83" s="151">
        <f t="shared" si="34"/>
        <v>0</v>
      </c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3" customHeight="1">
      <c r="A84" s="15"/>
      <c r="B84" s="15"/>
      <c r="C84" s="15"/>
      <c r="D84" s="149" t="s">
        <v>79</v>
      </c>
      <c r="E84" s="151">
        <f>SUM(F84:R84)</f>
        <v>485611.50000000006</v>
      </c>
      <c r="F84" s="151">
        <f>$E$82/1</f>
        <v>485611.50000000006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3" customHeight="1">
      <c r="A85" s="15"/>
      <c r="B85" s="15"/>
      <c r="C85" s="15"/>
      <c r="D85" s="149" t="s">
        <v>80</v>
      </c>
      <c r="E85" s="151"/>
      <c r="F85" s="151">
        <f>($E$16/12)*1*F83</f>
        <v>4406.9243625000008</v>
      </c>
      <c r="G85" s="151"/>
      <c r="H85" s="151">
        <f t="shared" ref="H85:Q85" si="35">($E$16/12)*1*H83</f>
        <v>0</v>
      </c>
      <c r="I85" s="151">
        <f t="shared" si="35"/>
        <v>0</v>
      </c>
      <c r="J85" s="151">
        <f t="shared" si="35"/>
        <v>0</v>
      </c>
      <c r="K85" s="151">
        <f t="shared" si="35"/>
        <v>0</v>
      </c>
      <c r="L85" s="151">
        <f t="shared" si="35"/>
        <v>0</v>
      </c>
      <c r="M85" s="151">
        <f t="shared" si="35"/>
        <v>0</v>
      </c>
      <c r="N85" s="151">
        <f t="shared" si="35"/>
        <v>0</v>
      </c>
      <c r="O85" s="151">
        <f t="shared" si="35"/>
        <v>0</v>
      </c>
      <c r="P85" s="151">
        <f t="shared" si="35"/>
        <v>0</v>
      </c>
      <c r="Q85" s="151">
        <f t="shared" si="35"/>
        <v>0</v>
      </c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3" customHeight="1">
      <c r="A86" s="15"/>
      <c r="B86" s="15"/>
      <c r="C86" s="15"/>
      <c r="D86" s="149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3" customHeight="1">
      <c r="A87" s="15"/>
      <c r="B87" s="15"/>
      <c r="C87" s="15"/>
      <c r="D87" s="149"/>
      <c r="E87" s="150">
        <v>0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3" customHeight="1">
      <c r="A88" s="15"/>
      <c r="B88" s="15"/>
      <c r="C88" s="15"/>
      <c r="D88" s="152" t="s">
        <v>78</v>
      </c>
      <c r="E88" s="151"/>
      <c r="F88" s="151"/>
      <c r="G88" s="151"/>
      <c r="H88" s="151"/>
      <c r="I88" s="151"/>
      <c r="J88" s="151"/>
      <c r="K88" s="151"/>
      <c r="L88" s="151"/>
      <c r="M88" s="151">
        <f>E89</f>
        <v>0</v>
      </c>
      <c r="N88" s="151">
        <f>M88-M89</f>
        <v>0</v>
      </c>
      <c r="O88" s="151">
        <f>N88-N89</f>
        <v>0</v>
      </c>
      <c r="P88" s="151">
        <f t="shared" ref="P88:Q88" si="36">O88-O89</f>
        <v>0</v>
      </c>
      <c r="Q88" s="151">
        <f t="shared" si="36"/>
        <v>0</v>
      </c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3" customHeight="1">
      <c r="A89" s="15"/>
      <c r="B89" s="15"/>
      <c r="C89" s="15"/>
      <c r="D89" s="149" t="s">
        <v>79</v>
      </c>
      <c r="E89" s="151">
        <f>SUM(F89:R89)</f>
        <v>0</v>
      </c>
      <c r="F89" s="151"/>
      <c r="G89" s="151"/>
      <c r="H89" s="151"/>
      <c r="I89" s="151"/>
      <c r="J89" s="151"/>
      <c r="K89" s="151"/>
      <c r="L89" s="151"/>
      <c r="M89" s="151">
        <f>E87/5</f>
        <v>0</v>
      </c>
      <c r="N89" s="151">
        <f>F87/5</f>
        <v>0</v>
      </c>
      <c r="O89" s="151">
        <f t="shared" ref="O89:Q89" si="37">G87/5</f>
        <v>0</v>
      </c>
      <c r="P89" s="151">
        <f t="shared" si="37"/>
        <v>0</v>
      </c>
      <c r="Q89" s="151">
        <f t="shared" si="37"/>
        <v>0</v>
      </c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3" customHeight="1">
      <c r="A90" s="15"/>
      <c r="B90" s="15"/>
      <c r="C90" s="15"/>
      <c r="D90" s="149" t="s">
        <v>80</v>
      </c>
      <c r="E90" s="151"/>
      <c r="F90" s="151"/>
      <c r="G90" s="151"/>
      <c r="H90" s="151"/>
      <c r="I90" s="151"/>
      <c r="J90" s="151"/>
      <c r="K90" s="151"/>
      <c r="L90" s="151"/>
      <c r="M90" s="151">
        <f>($E$16/12)*1*M88</f>
        <v>0</v>
      </c>
      <c r="N90" s="151">
        <f t="shared" ref="N90:Q90" si="38">($E$16/12)*1*N88</f>
        <v>0</v>
      </c>
      <c r="O90" s="151">
        <f t="shared" si="38"/>
        <v>0</v>
      </c>
      <c r="P90" s="151">
        <f t="shared" si="38"/>
        <v>0</v>
      </c>
      <c r="Q90" s="151">
        <f t="shared" si="38"/>
        <v>0</v>
      </c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3" customHeight="1">
      <c r="A91" s="15"/>
      <c r="B91" s="15"/>
      <c r="C91" s="15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3" customHeight="1">
      <c r="A92" s="15"/>
      <c r="B92" s="15"/>
      <c r="C92" s="15"/>
      <c r="D92" s="149"/>
      <c r="E92" s="150">
        <v>0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3" customHeight="1">
      <c r="A93" s="15"/>
      <c r="B93" s="15"/>
      <c r="C93" s="15"/>
      <c r="D93" s="152" t="s">
        <v>78</v>
      </c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>
        <f>E92</f>
        <v>0</v>
      </c>
      <c r="Q93" s="151">
        <f>P93-P94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3" customHeight="1">
      <c r="A94" s="15"/>
      <c r="B94" s="15"/>
      <c r="C94" s="15"/>
      <c r="D94" s="149" t="s">
        <v>79</v>
      </c>
      <c r="E94" s="151">
        <f>SUM(F94:R94)</f>
        <v>0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>
        <f>$E$92/2</f>
        <v>0</v>
      </c>
      <c r="Q94" s="151">
        <f>$E$92/2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3" customHeight="1">
      <c r="A95" s="15"/>
      <c r="B95" s="15"/>
      <c r="C95" s="15"/>
      <c r="D95" s="149" t="s">
        <v>80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>
        <f>($E$16/12)*1*P93</f>
        <v>0</v>
      </c>
      <c r="Q95" s="151">
        <f>($E$16/12)*1*Q93</f>
        <v>0</v>
      </c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3" customHeight="1">
      <c r="A96" s="15"/>
      <c r="B96" s="15"/>
      <c r="C96" s="15"/>
      <c r="D96" s="149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3" customHeight="1">
      <c r="A97" s="15"/>
      <c r="B97" s="15"/>
      <c r="C97" s="15"/>
      <c r="D97" s="149"/>
      <c r="E97" s="150">
        <v>0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3" customHeight="1">
      <c r="A98" s="15"/>
      <c r="B98" s="15"/>
      <c r="C98" s="15"/>
      <c r="D98" s="152" t="s">
        <v>78</v>
      </c>
      <c r="E98" s="151"/>
      <c r="F98" s="151">
        <f>E99</f>
        <v>0</v>
      </c>
      <c r="G98" s="151">
        <f>F98-F99</f>
        <v>0</v>
      </c>
      <c r="H98" s="151">
        <f t="shared" ref="H98:Q98" si="39">G98-G99</f>
        <v>0</v>
      </c>
      <c r="I98" s="151">
        <f t="shared" si="39"/>
        <v>0</v>
      </c>
      <c r="J98" s="151">
        <f t="shared" si="39"/>
        <v>0</v>
      </c>
      <c r="K98" s="151">
        <f>J98-J99</f>
        <v>0</v>
      </c>
      <c r="L98" s="151">
        <f t="shared" si="39"/>
        <v>0</v>
      </c>
      <c r="M98" s="151">
        <f t="shared" si="39"/>
        <v>0</v>
      </c>
      <c r="N98" s="151">
        <f t="shared" si="39"/>
        <v>0</v>
      </c>
      <c r="O98" s="151">
        <f>N98-N99</f>
        <v>0</v>
      </c>
      <c r="P98" s="151">
        <f t="shared" si="39"/>
        <v>0</v>
      </c>
      <c r="Q98" s="151">
        <f t="shared" si="39"/>
        <v>0</v>
      </c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3" customHeight="1">
      <c r="A99" s="15"/>
      <c r="B99" s="15"/>
      <c r="C99" s="15"/>
      <c r="D99" s="149" t="s">
        <v>79</v>
      </c>
      <c r="E99" s="151">
        <f>SUM(F99:R99)</f>
        <v>0</v>
      </c>
      <c r="F99" s="151">
        <f>$E$97/12</f>
        <v>0</v>
      </c>
      <c r="G99" s="151">
        <f t="shared" ref="G99:Q99" si="40">$E$97/12</f>
        <v>0</v>
      </c>
      <c r="H99" s="151">
        <f t="shared" si="40"/>
        <v>0</v>
      </c>
      <c r="I99" s="151">
        <f t="shared" si="40"/>
        <v>0</v>
      </c>
      <c r="J99" s="151">
        <f t="shared" si="40"/>
        <v>0</v>
      </c>
      <c r="K99" s="151">
        <f t="shared" si="40"/>
        <v>0</v>
      </c>
      <c r="L99" s="151">
        <f t="shared" si="40"/>
        <v>0</v>
      </c>
      <c r="M99" s="151">
        <f t="shared" si="40"/>
        <v>0</v>
      </c>
      <c r="N99" s="151">
        <f t="shared" si="40"/>
        <v>0</v>
      </c>
      <c r="O99" s="151">
        <f t="shared" si="40"/>
        <v>0</v>
      </c>
      <c r="P99" s="151">
        <f t="shared" si="40"/>
        <v>0</v>
      </c>
      <c r="Q99" s="151">
        <f t="shared" si="40"/>
        <v>0</v>
      </c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3" customHeight="1">
      <c r="A100" s="15"/>
      <c r="B100" s="15"/>
      <c r="C100" s="15"/>
      <c r="D100" s="149" t="s">
        <v>80</v>
      </c>
      <c r="E100" s="151"/>
      <c r="F100" s="151">
        <f>($E$16/12)*1*F98</f>
        <v>0</v>
      </c>
      <c r="G100" s="151">
        <f t="shared" ref="G100:Q100" si="41">($E$16/12)*1*G98</f>
        <v>0</v>
      </c>
      <c r="H100" s="151">
        <f t="shared" si="41"/>
        <v>0</v>
      </c>
      <c r="I100" s="151">
        <f t="shared" si="41"/>
        <v>0</v>
      </c>
      <c r="J100" s="151">
        <f t="shared" si="41"/>
        <v>0</v>
      </c>
      <c r="K100" s="151">
        <f t="shared" si="41"/>
        <v>0</v>
      </c>
      <c r="L100" s="151">
        <f t="shared" si="41"/>
        <v>0</v>
      </c>
      <c r="M100" s="151">
        <f t="shared" si="41"/>
        <v>0</v>
      </c>
      <c r="N100" s="151">
        <f t="shared" si="41"/>
        <v>0</v>
      </c>
      <c r="O100" s="151">
        <f t="shared" si="41"/>
        <v>0</v>
      </c>
      <c r="P100" s="151">
        <f t="shared" si="41"/>
        <v>0</v>
      </c>
      <c r="Q100" s="151">
        <f t="shared" si="41"/>
        <v>0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3" customHeight="1">
      <c r="A101" s="15"/>
      <c r="B101" s="15"/>
      <c r="C101" s="15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3" customHeight="1">
      <c r="A102" s="15"/>
      <c r="B102" s="15"/>
      <c r="C102" s="15"/>
      <c r="D102" s="149" t="s">
        <v>81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3" customHeight="1">
      <c r="A103" s="15"/>
      <c r="B103" s="15"/>
      <c r="C103" s="15"/>
      <c r="D103" s="149" t="s">
        <v>79</v>
      </c>
      <c r="E103" s="153">
        <f>SUM(F103:Q103)</f>
        <v>485611.50000000006</v>
      </c>
      <c r="F103" s="154">
        <f>F84+F89+F94+F99</f>
        <v>485611.50000000006</v>
      </c>
      <c r="G103" s="154">
        <f t="shared" ref="G103:Q103" si="42">G84+G89+G94+G99</f>
        <v>0</v>
      </c>
      <c r="H103" s="154">
        <f t="shared" si="42"/>
        <v>0</v>
      </c>
      <c r="I103" s="154">
        <f t="shared" si="42"/>
        <v>0</v>
      </c>
      <c r="J103" s="154">
        <f t="shared" si="42"/>
        <v>0</v>
      </c>
      <c r="K103" s="154">
        <f t="shared" si="42"/>
        <v>0</v>
      </c>
      <c r="L103" s="154">
        <f t="shared" si="42"/>
        <v>0</v>
      </c>
      <c r="M103" s="154">
        <f t="shared" si="42"/>
        <v>0</v>
      </c>
      <c r="N103" s="154">
        <f t="shared" si="42"/>
        <v>0</v>
      </c>
      <c r="O103" s="154">
        <f t="shared" si="42"/>
        <v>0</v>
      </c>
      <c r="P103" s="154">
        <f t="shared" si="42"/>
        <v>0</v>
      </c>
      <c r="Q103" s="154">
        <f t="shared" si="42"/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3" customHeight="1">
      <c r="A104" s="15"/>
      <c r="B104" s="15"/>
      <c r="C104" s="15"/>
      <c r="D104" s="149" t="s">
        <v>80</v>
      </c>
      <c r="E104" s="153">
        <f>SUM(F104:Q104)</f>
        <v>4406.9243625000008</v>
      </c>
      <c r="F104" s="154">
        <f t="shared" ref="F104:Q104" si="43">F85+F90+F95+F100</f>
        <v>4406.9243625000008</v>
      </c>
      <c r="G104" s="154">
        <f t="shared" si="43"/>
        <v>0</v>
      </c>
      <c r="H104" s="154">
        <f t="shared" si="43"/>
        <v>0</v>
      </c>
      <c r="I104" s="154">
        <f t="shared" si="43"/>
        <v>0</v>
      </c>
      <c r="J104" s="154">
        <f t="shared" si="43"/>
        <v>0</v>
      </c>
      <c r="K104" s="154">
        <f t="shared" si="43"/>
        <v>0</v>
      </c>
      <c r="L104" s="154">
        <f t="shared" si="43"/>
        <v>0</v>
      </c>
      <c r="M104" s="154">
        <f t="shared" si="43"/>
        <v>0</v>
      </c>
      <c r="N104" s="154">
        <f t="shared" si="43"/>
        <v>0</v>
      </c>
      <c r="O104" s="154">
        <f t="shared" si="43"/>
        <v>0</v>
      </c>
      <c r="P104" s="154">
        <f t="shared" si="43"/>
        <v>0</v>
      </c>
      <c r="Q104" s="154">
        <f t="shared" si="43"/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3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3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3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3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3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3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3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3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3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3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3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3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3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3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3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3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3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3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3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3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3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3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3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3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3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3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3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3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3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3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3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3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3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3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3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3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3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3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3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3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3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3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3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3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3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3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3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3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3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3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3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3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3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3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3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3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3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3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3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3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3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3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3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3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3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3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3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3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3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3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3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3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3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3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3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3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3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3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3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3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3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3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3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3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3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3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3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3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3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3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3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3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3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3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3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3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3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3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3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3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3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3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3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3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3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3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3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3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3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3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3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3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3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3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3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3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3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3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3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3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3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3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3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3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3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3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3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3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3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3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3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3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3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3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3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3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3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3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3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3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3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3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3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3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3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3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3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3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3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3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3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3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3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3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3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3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3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3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3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3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3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3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3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3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3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3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3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3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3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3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3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3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3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3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3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3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3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3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3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3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3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3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3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3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3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3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3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3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3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3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3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3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3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3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3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3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3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3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3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3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3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3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3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3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3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3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3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3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3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3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3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3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3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3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3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3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3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3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3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3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3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3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3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3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3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3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3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3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3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3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3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3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3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3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3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3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3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3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3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3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3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3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3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3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3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3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3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3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3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3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3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3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3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3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3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3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3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3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3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3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3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3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3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3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3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3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3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3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3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3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3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3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3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3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3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3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3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3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3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3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3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3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3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3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3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3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3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3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3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3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3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3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3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3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3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3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3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3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3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3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3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3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3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3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3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3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3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3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3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3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3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3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3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3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3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3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3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3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3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3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3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3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3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3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3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3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3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3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3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3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3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3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3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3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3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3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3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3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3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3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3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3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3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3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3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3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3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3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3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3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3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3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3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3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3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3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3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3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3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3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3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3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3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3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3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3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3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3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3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3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3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3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3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3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3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3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3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3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3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3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3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3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3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3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3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3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3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3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3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3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3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3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3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3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3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3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3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3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3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3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3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3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3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3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3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3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3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3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3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3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3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3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3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3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3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3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3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3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3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3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3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3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3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3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3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3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3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3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3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3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3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3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3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3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3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3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3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3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3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3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3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3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3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3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3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3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3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3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3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3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3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3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3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3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3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3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3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3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3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3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3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3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3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3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3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3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3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3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3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3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3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3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3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3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3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3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3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3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3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3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3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3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3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3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3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3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3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3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3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3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3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3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3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3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3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3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3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3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3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3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3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3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3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3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3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3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3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3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3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3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3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3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3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3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3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3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3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3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3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3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3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3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3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3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3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3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3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3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3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3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3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3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3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3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3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3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3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3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3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3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3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3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3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3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3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3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3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3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3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3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3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3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3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3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3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3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3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3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3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3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3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3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3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3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3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3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3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3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3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3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3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3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3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3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3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3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3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3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3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3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3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3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3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3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3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3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3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3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3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3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3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3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3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3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3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3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3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3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3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3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3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3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3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3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3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3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3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3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3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3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3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3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3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3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3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3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3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3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3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3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3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3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3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3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3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3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3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3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3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3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3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3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3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3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3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3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3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3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3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3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3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3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3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3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3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3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3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3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3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3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3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3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3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3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3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3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3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3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3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3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3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3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3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3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3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3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3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3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3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3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3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3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3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3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3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3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3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3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3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3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3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3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3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3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3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3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3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3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3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3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3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3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3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3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3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3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3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3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3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3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3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3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3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3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3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3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3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3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3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3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3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3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3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3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3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3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3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3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3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3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3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3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3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3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3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3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3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3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3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3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3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3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3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3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3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3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3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3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3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3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3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3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3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3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3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3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3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3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3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3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3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3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3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3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3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3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3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3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3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3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3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3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3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3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3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3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3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3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3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3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3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3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3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3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3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3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3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3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3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3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3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3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3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3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3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3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3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3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3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3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3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3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3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3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3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3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3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3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3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3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3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3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3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3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3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3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3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3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3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3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3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3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3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3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3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3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3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3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3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3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3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3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3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3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3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3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3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3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3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3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3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3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3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3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3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3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3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3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3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3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3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3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3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3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3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3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3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3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3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3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3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3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3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3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3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3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3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3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3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3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3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3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3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3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3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3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3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3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3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3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3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3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3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3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3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3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3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3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3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3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mergeCells count="8">
    <mergeCell ref="K15:M15"/>
    <mergeCell ref="H16:I16"/>
    <mergeCell ref="H17:I17"/>
    <mergeCell ref="C48:E48"/>
    <mergeCell ref="C2:E2"/>
    <mergeCell ref="G2:I2"/>
    <mergeCell ref="G3:I3"/>
    <mergeCell ref="G4:I4"/>
  </mergeCells>
  <conditionalFormatting sqref="E79:Q79">
    <cfRule type="cellIs" dxfId="9" priority="2" operator="lessThan">
      <formula>0</formula>
    </cfRule>
  </conditionalFormatting>
  <conditionalFormatting sqref="I15">
    <cfRule type="containsText" dxfId="8" priority="1" operator="containsText" text="Terdapat">
      <formula>NOT(ISERROR(SEARCH(("Terdapat"),(I15))))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B1B1-6277-405E-9925-7C5095FEC00E}">
  <dimension ref="A1:Z984"/>
  <sheetViews>
    <sheetView topLeftCell="B1" zoomScale="70" zoomScaleNormal="70" workbookViewId="0">
      <selection activeCell="E37" sqref="E37"/>
    </sheetView>
  </sheetViews>
  <sheetFormatPr defaultColWidth="14.375" defaultRowHeight="14.3"/>
  <cols>
    <col min="1" max="1" width="3" style="16" hidden="1" customWidth="1"/>
    <col min="2" max="2" width="3" style="16" customWidth="1"/>
    <col min="3" max="3" width="44.375" style="16" customWidth="1"/>
    <col min="4" max="4" width="17.375" style="16" customWidth="1"/>
    <col min="5" max="5" width="28.375" style="16" customWidth="1"/>
    <col min="6" max="6" width="18.125" style="16" customWidth="1"/>
    <col min="7" max="7" width="21.75" style="16" customWidth="1"/>
    <col min="8" max="8" width="17.25" style="16" customWidth="1"/>
    <col min="9" max="9" width="22.25" style="16" customWidth="1"/>
    <col min="10" max="17" width="17.75" style="16" customWidth="1"/>
    <col min="18" max="26" width="9" style="16" customWidth="1"/>
    <col min="27" max="16384" width="14.375" style="16"/>
  </cols>
  <sheetData>
    <row r="1" spans="1:26" ht="14.3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3" customHeight="1" thickBot="1">
      <c r="A2" s="15"/>
      <c r="B2" s="15"/>
      <c r="C2" s="221" t="s">
        <v>0</v>
      </c>
      <c r="D2" s="222"/>
      <c r="E2" s="222"/>
      <c r="F2" s="15"/>
      <c r="G2" s="223" t="s">
        <v>1</v>
      </c>
      <c r="H2" s="224"/>
      <c r="I2" s="225"/>
      <c r="J2" s="17"/>
      <c r="K2" s="17"/>
      <c r="L2" s="17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7.35" customHeight="1" thickBot="1">
      <c r="A3" s="15"/>
      <c r="B3" s="15"/>
      <c r="C3" s="18" t="s">
        <v>2</v>
      </c>
      <c r="D3" s="19"/>
      <c r="E3" s="20"/>
      <c r="F3" s="21"/>
      <c r="G3" s="226" t="str">
        <f>E6</f>
        <v>Pekerjaan Pengadaan BBM TTC Gayungan</v>
      </c>
      <c r="H3" s="227"/>
      <c r="I3" s="228"/>
      <c r="J3" s="17"/>
      <c r="K3" s="17"/>
      <c r="L3" s="17"/>
      <c r="M3" s="17"/>
      <c r="N3" s="17"/>
      <c r="O3" s="17"/>
      <c r="P3" s="17"/>
      <c r="Q3" s="22"/>
      <c r="R3" s="15"/>
      <c r="S3" s="15"/>
      <c r="T3" s="15"/>
      <c r="U3" s="15"/>
      <c r="V3" s="15"/>
      <c r="W3" s="15"/>
      <c r="X3" s="15"/>
      <c r="Y3" s="15"/>
      <c r="Z3" s="15"/>
    </row>
    <row r="4" spans="1:26" ht="14.3" customHeight="1" thickBot="1">
      <c r="A4" s="15"/>
      <c r="B4" s="15"/>
      <c r="C4" s="23" t="s">
        <v>3</v>
      </c>
      <c r="D4" s="24"/>
      <c r="E4" s="25" t="s">
        <v>137</v>
      </c>
      <c r="F4" s="21"/>
      <c r="G4" s="229" t="str">
        <f>E4</f>
        <v>Telkomsel</v>
      </c>
      <c r="H4" s="230"/>
      <c r="I4" s="231"/>
      <c r="J4" s="17"/>
      <c r="K4" s="17"/>
      <c r="L4" s="17"/>
      <c r="M4" s="17"/>
      <c r="N4" s="17"/>
      <c r="O4" s="17"/>
      <c r="P4" s="17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95" customHeight="1" thickBot="1">
      <c r="A5" s="15"/>
      <c r="B5" s="15"/>
      <c r="C5" s="26" t="s">
        <v>4</v>
      </c>
      <c r="D5" s="27"/>
      <c r="E5" s="28" t="s">
        <v>114</v>
      </c>
      <c r="F5" s="21"/>
      <c r="G5" s="29" t="s">
        <v>5</v>
      </c>
      <c r="H5" s="30"/>
      <c r="I5" s="31">
        <f>IF(E37=D55,E37,"perhitungan salah, CEK KEMBALI CASH FLOW DAN BLOCK REVENUE STREAM")</f>
        <v>117724000.00000001</v>
      </c>
      <c r="J5" s="32" t="b">
        <f>I5=E37</f>
        <v>1</v>
      </c>
      <c r="K5" s="17"/>
      <c r="L5" s="17"/>
      <c r="M5" s="17"/>
      <c r="N5" s="17"/>
      <c r="O5" s="17"/>
      <c r="P5" s="17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95" customHeight="1" thickBot="1">
      <c r="A6" s="15"/>
      <c r="B6" s="15"/>
      <c r="C6" s="26" t="s">
        <v>6</v>
      </c>
      <c r="D6" s="27"/>
      <c r="E6" s="33" t="s">
        <v>162</v>
      </c>
      <c r="F6" s="21"/>
      <c r="G6" s="34" t="s">
        <v>7</v>
      </c>
      <c r="H6" s="35"/>
      <c r="I6" s="36">
        <f>IF(E23=D58*-1,E23,"perhitungan salah, CEK KEMBALI CASH FLOW DAN BLOCKCOST STRUCTURE")</f>
        <v>90090090.090090096</v>
      </c>
      <c r="J6" s="17" t="b">
        <f>I6=E23</f>
        <v>1</v>
      </c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95" customHeight="1" thickBot="1">
      <c r="A7" s="15"/>
      <c r="B7" s="15"/>
      <c r="C7" s="26" t="s">
        <v>8</v>
      </c>
      <c r="D7" s="27"/>
      <c r="E7" s="37" t="s">
        <v>142</v>
      </c>
      <c r="F7" s="21"/>
      <c r="G7" s="38" t="s">
        <v>9</v>
      </c>
      <c r="H7" s="39">
        <f>I7/I5</f>
        <v>0.23473471772883961</v>
      </c>
      <c r="I7" s="40">
        <f>I5-I6</f>
        <v>27633909.909909919</v>
      </c>
      <c r="J7" s="32" t="b">
        <f>I7=D67</f>
        <v>1</v>
      </c>
      <c r="K7" s="17"/>
      <c r="L7" s="17"/>
      <c r="M7" s="17"/>
      <c r="N7" s="17"/>
      <c r="O7" s="17"/>
      <c r="P7" s="17"/>
      <c r="Q7" s="41"/>
      <c r="R7" s="15"/>
      <c r="S7" s="15"/>
      <c r="T7" s="15"/>
      <c r="U7" s="15"/>
      <c r="V7" s="15"/>
      <c r="W7" s="15"/>
      <c r="X7" s="15"/>
      <c r="Y7" s="15"/>
      <c r="Z7" s="15"/>
    </row>
    <row r="8" spans="1:26" ht="14.95" customHeight="1" thickBot="1">
      <c r="A8" s="15"/>
      <c r="B8" s="15"/>
      <c r="C8" s="26" t="s">
        <v>10</v>
      </c>
      <c r="D8" s="27"/>
      <c r="E8" s="180">
        <v>46259</v>
      </c>
      <c r="F8" s="21"/>
      <c r="G8" s="43" t="s">
        <v>117</v>
      </c>
      <c r="H8" s="44"/>
      <c r="I8" s="36">
        <f>E41</f>
        <v>3119686.0000000005</v>
      </c>
      <c r="J8" s="17" t="b">
        <f>I8=E41</f>
        <v>1</v>
      </c>
      <c r="K8" s="17"/>
      <c r="L8" s="17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95" customHeight="1" thickBot="1">
      <c r="A9" s="15">
        <f t="shared" ref="A9:A10" si="0">IF(E9="",0,1)</f>
        <v>1</v>
      </c>
      <c r="B9" s="15"/>
      <c r="C9" s="26" t="s">
        <v>11</v>
      </c>
      <c r="D9" s="27"/>
      <c r="E9" s="37">
        <v>1</v>
      </c>
      <c r="F9" s="21"/>
      <c r="G9" s="45" t="s">
        <v>109</v>
      </c>
      <c r="H9" s="46">
        <f>I9/I5</f>
        <v>0.20823471772883961</v>
      </c>
      <c r="I9" s="47">
        <f>I7-I8</f>
        <v>24514223.909909919</v>
      </c>
      <c r="J9" s="17"/>
      <c r="K9" s="17"/>
      <c r="L9" s="17"/>
      <c r="M9" s="17"/>
      <c r="N9" s="17"/>
      <c r="O9" s="17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95" customHeight="1" thickBot="1">
      <c r="A10" s="15">
        <f t="shared" si="0"/>
        <v>1</v>
      </c>
      <c r="B10" s="15"/>
      <c r="C10" s="26" t="s">
        <v>12</v>
      </c>
      <c r="D10" s="27"/>
      <c r="E10" s="48">
        <v>0</v>
      </c>
      <c r="F10" s="21"/>
      <c r="G10" s="43" t="s">
        <v>13</v>
      </c>
      <c r="H10" s="44"/>
      <c r="I10" s="36">
        <f>D76*-1</f>
        <v>19424.460000000003</v>
      </c>
      <c r="J10" s="17" t="b">
        <f>I10=E45</f>
        <v>1</v>
      </c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95" customHeight="1" thickBot="1">
      <c r="A11" s="15"/>
      <c r="B11" s="15"/>
      <c r="C11" s="49" t="s">
        <v>14</v>
      </c>
      <c r="D11" s="50"/>
      <c r="E11" s="48" t="s">
        <v>15</v>
      </c>
      <c r="F11" s="21" t="s">
        <v>16</v>
      </c>
      <c r="G11" s="43" t="s">
        <v>17</v>
      </c>
      <c r="H11" s="44"/>
      <c r="I11" s="36">
        <f t="shared" ref="I11" si="1">D77*-1</f>
        <v>17627.697450000003</v>
      </c>
      <c r="J11" s="17" t="b">
        <f>I11=E46</f>
        <v>1</v>
      </c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95" customHeight="1" thickBot="1">
      <c r="A12" s="15"/>
      <c r="B12" s="15"/>
      <c r="C12" s="49" t="s">
        <v>18</v>
      </c>
      <c r="D12" s="51" t="str">
        <f t="array" ref="D12">IF(E37&lt;='[128]Tabel PUPR'!A15,'[128]Tabel PUPR'!B15,IF(E37&lt;='[128]Tabel PUPR'!A16,'[128]Tabel PUPR'!B16,IF(E37&lt;='[128]Tabel PUPR'!A17,'[128]Tabel PUPR'!B17,IF(E37&lt;='[128]Tabel PUPR'!A18,'[128]Tabel PUPR'!B18,IF(E37&lt;='[128]Tabel PUPR'!A19,'[128]Tabel PUPR'!B19,IF(E37&lt;='[128]Tabel PUPR'!A20,'[128]Tabel PUPR'!B20,IF(E37&lt;='[128]Tabel PUPR'!A21,'[128]Tabel PUPR'!B21,IF(E37&lt;='[128]Tabel PUPR'!A22,'[128]Tabel PUPR'!B22,IF(E37&lt;='[128]Tabel PUPR'!A23,'[128]Tabel PUPR'!B23,IF(E37&lt;='[128]Tabel PUPR'!A24,'[128]Tabel PUPR'!B24,IF(E37&lt;='[128]Tabel PUPR'!A25,k,k)))))))))))</f>
        <v>a</v>
      </c>
      <c r="E12" s="48" t="s">
        <v>19</v>
      </c>
      <c r="F12" s="21" t="s">
        <v>16</v>
      </c>
      <c r="G12" s="38" t="s">
        <v>107</v>
      </c>
      <c r="H12" s="39">
        <f>I12/I5</f>
        <v>0.20791998022883962</v>
      </c>
      <c r="I12" s="40">
        <f>I9-SUM(I10:I11)</f>
        <v>24477171.752459917</v>
      </c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95" customHeight="1" thickBot="1">
      <c r="A13" s="15"/>
      <c r="B13" s="15"/>
      <c r="C13" s="49" t="s">
        <v>21</v>
      </c>
      <c r="D13" s="50"/>
      <c r="E13" s="48" t="s">
        <v>124</v>
      </c>
      <c r="F13" s="21"/>
      <c r="G13" s="43" t="s">
        <v>118</v>
      </c>
      <c r="H13" s="44"/>
      <c r="I13" s="36">
        <f>-D72</f>
        <v>3039730.0900900904</v>
      </c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95" customHeight="1" thickBot="1">
      <c r="A14" s="15"/>
      <c r="B14" s="15"/>
      <c r="C14" s="52" t="s">
        <v>23</v>
      </c>
      <c r="D14" s="53"/>
      <c r="E14" s="54" t="s">
        <v>124</v>
      </c>
      <c r="F14" s="55"/>
      <c r="G14" s="56" t="s">
        <v>108</v>
      </c>
      <c r="H14" s="57" t="str">
        <f>IF(I14&gt;0,"Cashflow Positif","Cashflow Negatif")</f>
        <v>Cashflow Positif</v>
      </c>
      <c r="I14" s="58">
        <f>I12-I13</f>
        <v>21437441.662369825</v>
      </c>
      <c r="J14" s="17"/>
      <c r="K14" s="59" t="s">
        <v>119</v>
      </c>
      <c r="L14" s="60"/>
      <c r="M14" s="60"/>
      <c r="N14" s="61"/>
      <c r="O14" s="17"/>
      <c r="P14" s="17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95" customHeight="1" thickBot="1">
      <c r="A15" s="15"/>
      <c r="B15" s="15"/>
      <c r="C15" s="18" t="s">
        <v>25</v>
      </c>
      <c r="D15" s="19"/>
      <c r="E15" s="20"/>
      <c r="F15" s="21"/>
      <c r="G15" s="43" t="s">
        <v>22</v>
      </c>
      <c r="H15" s="62">
        <f>COUNTIF(E79:Q79,"&lt;"&amp;0)</f>
        <v>0</v>
      </c>
      <c r="I15" s="36" t="str">
        <f>IF(H15&gt;0,"Terdapat CF Negatif","All CF Positif")</f>
        <v>All CF Positif</v>
      </c>
      <c r="J15" s="15"/>
      <c r="K15" s="213"/>
      <c r="L15" s="214"/>
      <c r="M15" s="214"/>
      <c r="N15" s="63"/>
      <c r="O15" s="15"/>
      <c r="P15" s="15"/>
      <c r="Q15" s="64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6.700000000000003" customHeight="1">
      <c r="A16" s="65">
        <f>IF(E10=[129]key!A3,1,0)</f>
        <v>0</v>
      </c>
      <c r="B16" s="15"/>
      <c r="C16" s="23" t="s">
        <v>26</v>
      </c>
      <c r="D16" s="24"/>
      <c r="E16" s="66">
        <v>0.1089</v>
      </c>
      <c r="F16" s="21"/>
      <c r="G16" s="67" t="s">
        <v>24</v>
      </c>
      <c r="H16" s="215" t="str">
        <f>IF(H12&gt;0%,IF(H15=0,IF(H12&gt;10.89%,"Layak dengan Net Income sebesar",IF(I5&gt;1000000000,IF(H12&gt;10.89%,"Tidak Layak dengan Net income dibawah treshold ",IF(H12&gt;0%,"Tidak Layak dengan Net income dibawah treshold","Tidak Layak dengan Net income dibawah treshold")),"Tidak Layak dengan Net income dibawah treshold")),"Tidak Layak dengan Net Income sebesar"),"Tidak Layak dengan Net income dibawah treshold")</f>
        <v>Layak dengan Net Income sebesar</v>
      </c>
      <c r="I16" s="216"/>
      <c r="K16" s="68" t="s">
        <v>120</v>
      </c>
      <c r="L16" s="69"/>
      <c r="M16" s="69"/>
      <c r="N16" s="7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95" customHeight="1" thickBot="1">
      <c r="A17" s="15"/>
      <c r="B17" s="15"/>
      <c r="C17" s="26" t="s">
        <v>27</v>
      </c>
      <c r="D17" s="27"/>
      <c r="E17" s="71">
        <f>E16/12</f>
        <v>9.0749999999999997E-3</v>
      </c>
      <c r="F17" s="21"/>
      <c r="G17" s="67"/>
      <c r="H17" s="217">
        <f>H12</f>
        <v>0.20791998022883962</v>
      </c>
      <c r="I17" s="218"/>
      <c r="J17" s="15"/>
      <c r="K17" s="72" t="s">
        <v>121</v>
      </c>
      <c r="L17" s="73"/>
      <c r="M17" s="73"/>
      <c r="N17" s="7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95" customHeight="1" thickBot="1">
      <c r="A18" s="15"/>
      <c r="B18" s="15"/>
      <c r="C18" s="26" t="s">
        <v>28</v>
      </c>
      <c r="D18" s="27"/>
      <c r="E18" s="75">
        <v>1</v>
      </c>
      <c r="F18" s="21"/>
      <c r="G18" s="76" t="s">
        <v>110</v>
      </c>
      <c r="H18" s="77" t="s">
        <v>116</v>
      </c>
      <c r="I18" s="78">
        <f>I5+D70</f>
        <v>130673640.00000001</v>
      </c>
      <c r="J18" s="79"/>
      <c r="K18" s="72" t="s">
        <v>122</v>
      </c>
      <c r="L18" s="73"/>
      <c r="M18" s="73"/>
      <c r="N18" s="7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3" customHeight="1" thickBot="1">
      <c r="A19" s="15"/>
      <c r="B19" s="15"/>
      <c r="C19" s="26" t="s">
        <v>29</v>
      </c>
      <c r="D19" s="27"/>
      <c r="E19" s="75">
        <v>0.01</v>
      </c>
      <c r="F19" s="21"/>
      <c r="G19" s="80" t="s">
        <v>111</v>
      </c>
      <c r="H19" s="81"/>
      <c r="I19" s="82"/>
      <c r="J19" s="15"/>
      <c r="K19" s="83" t="s">
        <v>123</v>
      </c>
      <c r="L19" s="84"/>
      <c r="M19" s="84"/>
      <c r="N19" s="8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3" customHeight="1">
      <c r="A20" s="15"/>
      <c r="B20" s="15"/>
      <c r="C20" s="26" t="s">
        <v>30</v>
      </c>
      <c r="D20" s="27"/>
      <c r="E20" s="75">
        <v>0.12</v>
      </c>
      <c r="F20" s="21"/>
      <c r="G20" s="86" t="str">
        <f>C24</f>
        <v>Biaya Mitra Pelaksana (Exclude PPN)</v>
      </c>
      <c r="H20" s="87"/>
      <c r="I20" s="88">
        <f>E24</f>
        <v>90090090.090090096</v>
      </c>
      <c r="J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.75" customHeight="1">
      <c r="A21" s="15"/>
      <c r="B21" s="15"/>
      <c r="C21" s="26" t="s">
        <v>31</v>
      </c>
      <c r="D21" s="27"/>
      <c r="E21" s="71">
        <v>2.6499999999999999E-2</v>
      </c>
      <c r="F21" s="21"/>
      <c r="G21" s="86" t="str">
        <f>C31</f>
        <v xml:space="preserve">BOP Project </v>
      </c>
      <c r="H21" s="87"/>
      <c r="I21" s="88">
        <f>E31</f>
        <v>0</v>
      </c>
      <c r="J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3" customHeight="1" thickBot="1">
      <c r="A22" s="15"/>
      <c r="B22" s="15"/>
      <c r="C22" s="52" t="s">
        <v>32</v>
      </c>
      <c r="D22" s="53"/>
      <c r="E22" s="89">
        <f>E9</f>
        <v>1</v>
      </c>
      <c r="F22" s="55"/>
      <c r="G22" s="90" t="str">
        <f>C39</f>
        <v>Management Fee GSD</v>
      </c>
      <c r="H22" s="91"/>
      <c r="I22" s="92">
        <f>E39</f>
        <v>27633909.909909915</v>
      </c>
      <c r="J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3" customHeight="1" thickBot="1">
      <c r="A23" s="15"/>
      <c r="B23" s="15"/>
      <c r="C23" s="18" t="s">
        <v>33</v>
      </c>
      <c r="D23" s="19"/>
      <c r="E23" s="20">
        <f>SUM(E24:E31)</f>
        <v>90090090.090090096</v>
      </c>
      <c r="F23" s="21"/>
      <c r="G23" s="15"/>
      <c r="H23" s="15"/>
      <c r="I23" s="64"/>
      <c r="J23" s="64"/>
      <c r="K23" s="64"/>
      <c r="L23" s="64"/>
      <c r="M23" s="64"/>
      <c r="N23" s="64"/>
      <c r="O23" s="64"/>
      <c r="P23" s="64"/>
      <c r="Q23" s="64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3" customHeight="1">
      <c r="A24" s="15"/>
      <c r="B24" s="15"/>
      <c r="C24" s="93" t="s">
        <v>115</v>
      </c>
      <c r="D24" s="94"/>
      <c r="E24" s="95">
        <f>COGS!H8</f>
        <v>90090090.090090096</v>
      </c>
      <c r="F24" s="55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3" customHeight="1">
      <c r="A25" s="15"/>
      <c r="B25" s="15"/>
      <c r="C25" s="97" t="s">
        <v>34</v>
      </c>
      <c r="D25" s="98"/>
      <c r="E25" s="99">
        <v>0</v>
      </c>
      <c r="F25" s="5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3" customHeight="1">
      <c r="A26" s="15"/>
      <c r="B26" s="15"/>
      <c r="C26" s="100" t="s">
        <v>35</v>
      </c>
      <c r="D26" s="101"/>
      <c r="E26" s="102"/>
      <c r="F26" s="103" t="s">
        <v>36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3" customHeight="1">
      <c r="A27" s="15"/>
      <c r="B27" s="15"/>
      <c r="C27" s="100" t="s">
        <v>37</v>
      </c>
      <c r="D27" s="101"/>
      <c r="E27" s="102"/>
      <c r="F27" s="103" t="s">
        <v>38</v>
      </c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3" customHeight="1">
      <c r="A28" s="15"/>
      <c r="B28" s="15"/>
      <c r="C28" s="100" t="s">
        <v>39</v>
      </c>
      <c r="D28" s="101"/>
      <c r="E28" s="102">
        <v>0</v>
      </c>
      <c r="F28" s="5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3" customHeight="1">
      <c r="A29" s="15"/>
      <c r="B29" s="15"/>
      <c r="C29" s="100" t="s">
        <v>40</v>
      </c>
      <c r="D29" s="101"/>
      <c r="E29" s="102">
        <v>0</v>
      </c>
      <c r="F29" s="15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3" customHeight="1">
      <c r="A30" s="15"/>
      <c r="B30" s="15"/>
      <c r="C30" s="100" t="s">
        <v>41</v>
      </c>
      <c r="D30" s="104">
        <f>IF(E11='[128]Tabel PUPR'!D4,0%,VLOOKUP([128]Profitability!D12,'[128]Tabel PUPR'!B15:E25,IF([128]Profitability!E12='[128]Tabel PUPR'!A8,2,IF([128]Profitability!D12='[128]Tabel PUPR'!A9,3,4))))</f>
        <v>0</v>
      </c>
      <c r="E30" s="102">
        <f t="shared" ref="E30:E31" si="2">D30*$E$24</f>
        <v>0</v>
      </c>
      <c r="F30" s="105" t="s">
        <v>42</v>
      </c>
      <c r="G30" s="104">
        <v>0</v>
      </c>
      <c r="H30" s="96"/>
      <c r="I30" s="96"/>
      <c r="J30" s="96"/>
      <c r="K30" s="96"/>
      <c r="L30" s="96"/>
      <c r="M30" s="96"/>
      <c r="N30" s="96"/>
      <c r="O30" s="96"/>
      <c r="P30" s="96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3" customHeight="1" thickBot="1">
      <c r="A31" s="15"/>
      <c r="B31" s="15"/>
      <c r="C31" s="100" t="s">
        <v>43</v>
      </c>
      <c r="D31" s="104">
        <f>G31</f>
        <v>0</v>
      </c>
      <c r="E31" s="102">
        <f t="shared" si="2"/>
        <v>0</v>
      </c>
      <c r="F31" s="105" t="s">
        <v>42</v>
      </c>
      <c r="G31" s="104">
        <v>0</v>
      </c>
      <c r="H31" s="106" t="s">
        <v>44</v>
      </c>
      <c r="I31" s="96"/>
      <c r="J31" s="96"/>
      <c r="K31" s="96"/>
      <c r="L31" s="96"/>
      <c r="M31" s="96"/>
      <c r="N31" s="96"/>
      <c r="O31" s="96"/>
      <c r="P31" s="96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3" customHeight="1" thickBot="1">
      <c r="A32" s="15"/>
      <c r="B32" s="15"/>
      <c r="C32" s="18" t="s">
        <v>45</v>
      </c>
      <c r="D32" s="19"/>
      <c r="E32" s="20">
        <f>SUM(E33:E36)</f>
        <v>0</v>
      </c>
      <c r="F32" s="107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3" customHeight="1">
      <c r="A33" s="15"/>
      <c r="B33" s="15"/>
      <c r="C33" s="100" t="s">
        <v>46</v>
      </c>
      <c r="D33" s="101">
        <v>0</v>
      </c>
      <c r="E33" s="102">
        <f>D33*$E$37</f>
        <v>0</v>
      </c>
      <c r="F33" s="107" t="s">
        <v>47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3" customHeight="1">
      <c r="A34" s="15"/>
      <c r="B34" s="15"/>
      <c r="C34" s="100" t="s">
        <v>48</v>
      </c>
      <c r="D34" s="101">
        <v>0</v>
      </c>
      <c r="E34" s="102">
        <f t="shared" ref="E34:E35" si="3">D34*$E$37</f>
        <v>0</v>
      </c>
      <c r="F34" s="107" t="s">
        <v>47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3" customHeight="1">
      <c r="A35" s="15"/>
      <c r="B35" s="15"/>
      <c r="C35" s="100" t="s">
        <v>49</v>
      </c>
      <c r="D35" s="101">
        <v>0</v>
      </c>
      <c r="E35" s="102">
        <f t="shared" si="3"/>
        <v>0</v>
      </c>
      <c r="F35" s="107" t="s">
        <v>47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3" customHeight="1">
      <c r="A36" s="15"/>
      <c r="B36" s="15"/>
      <c r="C36" s="100" t="s">
        <v>50</v>
      </c>
      <c r="D36" s="101">
        <v>0</v>
      </c>
      <c r="E36" s="102">
        <f>D36*$E$37</f>
        <v>0</v>
      </c>
      <c r="F36" s="107" t="s">
        <v>47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3" customHeight="1" thickBot="1">
      <c r="A37" s="15"/>
      <c r="B37" s="15"/>
      <c r="C37" s="108" t="s">
        <v>51</v>
      </c>
      <c r="D37" s="109"/>
      <c r="E37" s="110">
        <f>SUM(E38:E39)</f>
        <v>117724000.00000001</v>
      </c>
      <c r="F37" s="55"/>
      <c r="G37" s="111">
        <v>117724000</v>
      </c>
      <c r="H37" s="112"/>
      <c r="I37" s="64"/>
      <c r="J37" s="64"/>
      <c r="K37" s="64"/>
      <c r="L37" s="64"/>
      <c r="M37" s="64"/>
      <c r="N37" s="64"/>
      <c r="O37" s="64"/>
      <c r="P37" s="64"/>
      <c r="Q37" s="64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3" customHeight="1">
      <c r="A38" s="15"/>
      <c r="B38" s="15"/>
      <c r="C38" s="113" t="s">
        <v>52</v>
      </c>
      <c r="D38" s="114"/>
      <c r="E38" s="115">
        <f>E24</f>
        <v>90090090.090090096</v>
      </c>
      <c r="F38" s="55"/>
      <c r="G38" s="106"/>
      <c r="H38" s="106"/>
      <c r="I38" s="96"/>
      <c r="J38" s="96"/>
      <c r="K38" s="96"/>
      <c r="L38" s="96"/>
      <c r="M38" s="96"/>
      <c r="N38" s="96"/>
      <c r="O38" s="96"/>
      <c r="P38" s="96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3" customHeight="1" thickBot="1">
      <c r="A39" s="15"/>
      <c r="B39" s="15"/>
      <c r="C39" s="116" t="s">
        <v>53</v>
      </c>
      <c r="D39" s="117">
        <v>0.30673640000000002</v>
      </c>
      <c r="E39" s="89">
        <f>D39*SUM(E38)</f>
        <v>27633909.909909915</v>
      </c>
      <c r="F39" s="55" t="s">
        <v>54</v>
      </c>
      <c r="G39" s="79"/>
      <c r="H39" s="15"/>
      <c r="I39" s="79"/>
      <c r="J39" s="79"/>
      <c r="K39" s="79"/>
      <c r="L39" s="79"/>
      <c r="M39" s="79"/>
      <c r="N39" s="79"/>
      <c r="O39" s="79"/>
      <c r="P39" s="79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3" customHeight="1" thickBot="1">
      <c r="A40" s="15"/>
      <c r="B40" s="15"/>
      <c r="C40" s="108" t="s">
        <v>55</v>
      </c>
      <c r="D40" s="109"/>
      <c r="E40" s="110"/>
      <c r="F40" s="118"/>
      <c r="G40" s="79"/>
      <c r="H40" s="15"/>
      <c r="I40" s="119"/>
      <c r="J40" s="119"/>
      <c r="K40" s="119"/>
      <c r="L40" s="119"/>
      <c r="M40" s="119"/>
      <c r="N40" s="119"/>
      <c r="O40" s="119"/>
      <c r="P40" s="119"/>
      <c r="Q40" s="119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3" customHeight="1">
      <c r="A41" s="15"/>
      <c r="B41" s="15"/>
      <c r="C41" s="113" t="s">
        <v>112</v>
      </c>
      <c r="D41" s="114"/>
      <c r="E41" s="115">
        <f>D68*-1</f>
        <v>3119686.0000000005</v>
      </c>
      <c r="F41" s="21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3" customHeight="1" thickBot="1">
      <c r="A42" s="15"/>
      <c r="B42" s="15"/>
      <c r="C42" s="120" t="s">
        <v>113</v>
      </c>
      <c r="D42" s="121"/>
      <c r="E42" s="122">
        <f>D72*-1</f>
        <v>3039730.0900900904</v>
      </c>
      <c r="F42" s="21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3" customHeight="1" thickBot="1">
      <c r="A43" s="15"/>
      <c r="B43" s="15"/>
      <c r="C43" s="18" t="s">
        <v>56</v>
      </c>
      <c r="D43" s="19"/>
      <c r="E43" s="20"/>
      <c r="F43" s="118"/>
      <c r="G43" s="15"/>
      <c r="H43" s="15"/>
      <c r="I43" s="119"/>
      <c r="J43" s="119"/>
      <c r="K43" s="119"/>
      <c r="L43" s="119"/>
      <c r="M43" s="119"/>
      <c r="N43" s="119"/>
      <c r="O43" s="119"/>
      <c r="P43" s="119"/>
      <c r="Q43" s="119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3" customHeight="1">
      <c r="A44" s="15"/>
      <c r="B44" s="15"/>
      <c r="C44" s="113" t="s">
        <v>57</v>
      </c>
      <c r="D44" s="114"/>
      <c r="E44" s="123">
        <f>D74</f>
        <v>1942446.0000000002</v>
      </c>
      <c r="F44" s="21"/>
      <c r="G44" s="124" t="s">
        <v>128</v>
      </c>
      <c r="I44" s="125" t="s">
        <v>125</v>
      </c>
      <c r="J44" s="126"/>
      <c r="K44" s="125" t="s">
        <v>129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3" customHeight="1">
      <c r="A45" s="15"/>
      <c r="B45" s="15"/>
      <c r="C45" s="120" t="s">
        <v>75</v>
      </c>
      <c r="D45" s="121"/>
      <c r="E45" s="122">
        <f>-D76</f>
        <v>19424.460000000003</v>
      </c>
      <c r="F45" s="21"/>
      <c r="G45" s="127" t="s">
        <v>130</v>
      </c>
      <c r="I45" s="126" t="s">
        <v>126</v>
      </c>
      <c r="J45" s="126"/>
      <c r="K45" s="126" t="s">
        <v>127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3" customHeight="1" thickBot="1">
      <c r="A46" s="15"/>
      <c r="B46" s="15"/>
      <c r="C46" s="116" t="s">
        <v>17</v>
      </c>
      <c r="D46" s="128"/>
      <c r="E46" s="129">
        <f>D77*-1</f>
        <v>17627.697450000003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3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3" customHeight="1">
      <c r="A48" s="15"/>
      <c r="B48" s="15"/>
      <c r="C48" s="219" t="s">
        <v>58</v>
      </c>
      <c r="D48" s="220"/>
      <c r="E48" s="220"/>
      <c r="F48" s="15"/>
      <c r="G48" s="13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3" customHeight="1">
      <c r="A49" s="15"/>
      <c r="B49" s="15"/>
      <c r="C49" s="131" t="s">
        <v>59</v>
      </c>
      <c r="D49" s="132" t="s">
        <v>60</v>
      </c>
      <c r="E49" s="132">
        <v>0</v>
      </c>
      <c r="F49" s="132">
        <v>1</v>
      </c>
      <c r="G49" s="132">
        <v>2</v>
      </c>
      <c r="H49" s="132">
        <v>3</v>
      </c>
      <c r="I49" s="132">
        <v>4</v>
      </c>
      <c r="J49" s="132">
        <v>5</v>
      </c>
      <c r="K49" s="132">
        <v>6</v>
      </c>
      <c r="L49" s="132">
        <v>7</v>
      </c>
      <c r="M49" s="132">
        <v>8</v>
      </c>
      <c r="N49" s="132">
        <v>9</v>
      </c>
      <c r="O49" s="132">
        <v>10</v>
      </c>
      <c r="P49" s="132">
        <v>11</v>
      </c>
      <c r="Q49" s="132">
        <v>12</v>
      </c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3" customHeight="1">
      <c r="A50" s="15">
        <v>1</v>
      </c>
      <c r="B50" s="15"/>
      <c r="C50" s="131" t="s">
        <v>61</v>
      </c>
      <c r="D50" s="133"/>
      <c r="E50" s="134">
        <f>E8</f>
        <v>46259</v>
      </c>
      <c r="F50" s="134">
        <f t="shared" ref="F50:Q50" si="4">EDATE(E50,1)</f>
        <v>46290</v>
      </c>
      <c r="G50" s="134">
        <f t="shared" si="4"/>
        <v>46320</v>
      </c>
      <c r="H50" s="134">
        <f t="shared" si="4"/>
        <v>46351</v>
      </c>
      <c r="I50" s="134">
        <f t="shared" si="4"/>
        <v>46381</v>
      </c>
      <c r="J50" s="134">
        <f t="shared" si="4"/>
        <v>46412</v>
      </c>
      <c r="K50" s="134">
        <f>EDATE(J50,1)</f>
        <v>46443</v>
      </c>
      <c r="L50" s="134">
        <f t="shared" si="4"/>
        <v>46471</v>
      </c>
      <c r="M50" s="134">
        <f t="shared" si="4"/>
        <v>46502</v>
      </c>
      <c r="N50" s="134">
        <f t="shared" si="4"/>
        <v>46532</v>
      </c>
      <c r="O50" s="134">
        <f>EDATE(N50,1)</f>
        <v>46563</v>
      </c>
      <c r="P50" s="134">
        <f t="shared" si="4"/>
        <v>46593</v>
      </c>
      <c r="Q50" s="134">
        <f t="shared" si="4"/>
        <v>46624</v>
      </c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3" customHeight="1">
      <c r="A51" s="15">
        <f t="shared" ref="A51" si="5">A50+1</f>
        <v>2</v>
      </c>
      <c r="B51" s="15"/>
      <c r="C51" s="135" t="s">
        <v>62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3" customHeight="1">
      <c r="A52" s="15"/>
      <c r="B52" s="15"/>
      <c r="C52" s="137" t="s">
        <v>63</v>
      </c>
      <c r="D52" s="138">
        <f>MAX(E52:Q52)</f>
        <v>1</v>
      </c>
      <c r="E52" s="139">
        <v>0</v>
      </c>
      <c r="F52" s="139">
        <v>1</v>
      </c>
      <c r="G52" s="138">
        <f t="shared" ref="G52:Q52" si="6">IF(G49&lt;=$E$9,100%/$E$9*G49,0)</f>
        <v>0</v>
      </c>
      <c r="H52" s="138">
        <f t="shared" si="6"/>
        <v>0</v>
      </c>
      <c r="I52" s="138">
        <f t="shared" si="6"/>
        <v>0</v>
      </c>
      <c r="J52" s="138">
        <f t="shared" si="6"/>
        <v>0</v>
      </c>
      <c r="K52" s="138">
        <f t="shared" si="6"/>
        <v>0</v>
      </c>
      <c r="L52" s="138">
        <f t="shared" si="6"/>
        <v>0</v>
      </c>
      <c r="M52" s="138">
        <f t="shared" si="6"/>
        <v>0</v>
      </c>
      <c r="N52" s="138">
        <f t="shared" si="6"/>
        <v>0</v>
      </c>
      <c r="O52" s="138">
        <f t="shared" si="6"/>
        <v>0</v>
      </c>
      <c r="P52" s="138">
        <f t="shared" si="6"/>
        <v>0</v>
      </c>
      <c r="Q52" s="138">
        <f t="shared" si="6"/>
        <v>0</v>
      </c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3" customHeight="1">
      <c r="A53" s="15"/>
      <c r="B53" s="15"/>
      <c r="C53" s="137" t="s">
        <v>64</v>
      </c>
      <c r="D53" s="140">
        <f t="shared" ref="D53:D72" si="7">SUM(E53:Q53)</f>
        <v>1</v>
      </c>
      <c r="E53" s="140">
        <v>0</v>
      </c>
      <c r="F53" s="140">
        <v>1</v>
      </c>
      <c r="G53" s="140"/>
      <c r="H53" s="140"/>
      <c r="I53" s="140"/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5" t="s">
        <v>65</v>
      </c>
      <c r="S53" s="15"/>
      <c r="T53" s="15"/>
      <c r="U53" s="15"/>
      <c r="V53" s="15"/>
      <c r="W53" s="15"/>
      <c r="X53" s="15"/>
      <c r="Y53" s="15"/>
      <c r="Z53" s="15"/>
    </row>
    <row r="54" spans="1:26" ht="14.3" customHeight="1">
      <c r="A54" s="15"/>
      <c r="B54" s="15"/>
      <c r="C54" s="137" t="s">
        <v>66</v>
      </c>
      <c r="D54" s="138">
        <f t="shared" si="7"/>
        <v>1</v>
      </c>
      <c r="E54" s="138">
        <f>E53</f>
        <v>0</v>
      </c>
      <c r="F54" s="138">
        <v>1</v>
      </c>
      <c r="G54" s="138">
        <f t="shared" ref="G54:N54" si="8">G53</f>
        <v>0</v>
      </c>
      <c r="H54" s="138">
        <f t="shared" si="8"/>
        <v>0</v>
      </c>
      <c r="I54" s="138">
        <f t="shared" si="8"/>
        <v>0</v>
      </c>
      <c r="J54" s="138">
        <f t="shared" si="8"/>
        <v>0</v>
      </c>
      <c r="K54" s="138">
        <f t="shared" si="8"/>
        <v>0</v>
      </c>
      <c r="L54" s="138">
        <f t="shared" si="8"/>
        <v>0</v>
      </c>
      <c r="M54" s="138">
        <f t="shared" si="8"/>
        <v>0</v>
      </c>
      <c r="N54" s="138">
        <f t="shared" si="8"/>
        <v>0</v>
      </c>
      <c r="O54" s="138">
        <f>O53</f>
        <v>0</v>
      </c>
      <c r="P54" s="138">
        <f t="shared" ref="P54:Q54" si="9">P53</f>
        <v>0</v>
      </c>
      <c r="Q54" s="138">
        <f t="shared" si="9"/>
        <v>0</v>
      </c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3" customHeight="1">
      <c r="A55" s="15" t="e">
        <f>#REF!+1</f>
        <v>#REF!</v>
      </c>
      <c r="B55" s="15"/>
      <c r="C55" s="135" t="str">
        <f>C37</f>
        <v>REVENUE STREAM / CASH IN</v>
      </c>
      <c r="D55" s="141">
        <f t="shared" si="7"/>
        <v>117724000.00000001</v>
      </c>
      <c r="E55" s="142">
        <f t="shared" ref="E55:Q55" si="10">SUM(E56:E57)</f>
        <v>0</v>
      </c>
      <c r="F55" s="142">
        <f t="shared" si="10"/>
        <v>117724000.00000001</v>
      </c>
      <c r="G55" s="142">
        <f t="shared" si="10"/>
        <v>0</v>
      </c>
      <c r="H55" s="142">
        <f t="shared" si="10"/>
        <v>0</v>
      </c>
      <c r="I55" s="142">
        <f t="shared" si="10"/>
        <v>0</v>
      </c>
      <c r="J55" s="142">
        <f t="shared" si="10"/>
        <v>0</v>
      </c>
      <c r="K55" s="142">
        <f t="shared" si="10"/>
        <v>0</v>
      </c>
      <c r="L55" s="142">
        <f t="shared" si="10"/>
        <v>0</v>
      </c>
      <c r="M55" s="142">
        <f t="shared" si="10"/>
        <v>0</v>
      </c>
      <c r="N55" s="142">
        <f t="shared" si="10"/>
        <v>0</v>
      </c>
      <c r="O55" s="142">
        <f t="shared" si="10"/>
        <v>0</v>
      </c>
      <c r="P55" s="142">
        <f t="shared" si="10"/>
        <v>0</v>
      </c>
      <c r="Q55" s="142">
        <f t="shared" si="10"/>
        <v>0</v>
      </c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3" customHeight="1">
      <c r="A56" s="15" t="e">
        <f>A55+1</f>
        <v>#REF!</v>
      </c>
      <c r="B56" s="15"/>
      <c r="C56" s="137" t="s">
        <v>52</v>
      </c>
      <c r="D56" s="143">
        <f t="shared" si="7"/>
        <v>90090090.090090096</v>
      </c>
      <c r="E56" s="143">
        <v>0</v>
      </c>
      <c r="F56" s="143">
        <f t="shared" ref="F56:Q56" si="11">F53*$E$38</f>
        <v>90090090.090090096</v>
      </c>
      <c r="G56" s="143">
        <f t="shared" si="11"/>
        <v>0</v>
      </c>
      <c r="H56" s="143">
        <f t="shared" si="11"/>
        <v>0</v>
      </c>
      <c r="I56" s="143">
        <f t="shared" si="11"/>
        <v>0</v>
      </c>
      <c r="J56" s="143">
        <f t="shared" si="11"/>
        <v>0</v>
      </c>
      <c r="K56" s="143">
        <f t="shared" si="11"/>
        <v>0</v>
      </c>
      <c r="L56" s="143">
        <f t="shared" si="11"/>
        <v>0</v>
      </c>
      <c r="M56" s="143">
        <f t="shared" si="11"/>
        <v>0</v>
      </c>
      <c r="N56" s="143">
        <f t="shared" si="11"/>
        <v>0</v>
      </c>
      <c r="O56" s="143">
        <f t="shared" si="11"/>
        <v>0</v>
      </c>
      <c r="P56" s="143">
        <f t="shared" si="11"/>
        <v>0</v>
      </c>
      <c r="Q56" s="143">
        <f t="shared" si="11"/>
        <v>0</v>
      </c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3" customHeight="1">
      <c r="A57" s="15"/>
      <c r="B57" s="15"/>
      <c r="C57" s="137" t="str">
        <f>C39</f>
        <v>Management Fee GSD</v>
      </c>
      <c r="D57" s="143">
        <f t="shared" si="7"/>
        <v>27633909.909909915</v>
      </c>
      <c r="E57" s="143">
        <v>0</v>
      </c>
      <c r="F57" s="143">
        <f t="shared" ref="F57:Q57" si="12">$E$39*F53</f>
        <v>27633909.909909915</v>
      </c>
      <c r="G57" s="143">
        <f t="shared" si="12"/>
        <v>0</v>
      </c>
      <c r="H57" s="143">
        <f t="shared" si="12"/>
        <v>0</v>
      </c>
      <c r="I57" s="143">
        <f t="shared" si="12"/>
        <v>0</v>
      </c>
      <c r="J57" s="143">
        <f t="shared" si="12"/>
        <v>0</v>
      </c>
      <c r="K57" s="143">
        <f t="shared" si="12"/>
        <v>0</v>
      </c>
      <c r="L57" s="143">
        <f t="shared" si="12"/>
        <v>0</v>
      </c>
      <c r="M57" s="143">
        <f t="shared" si="12"/>
        <v>0</v>
      </c>
      <c r="N57" s="143">
        <f t="shared" si="12"/>
        <v>0</v>
      </c>
      <c r="O57" s="143">
        <f t="shared" si="12"/>
        <v>0</v>
      </c>
      <c r="P57" s="143">
        <f t="shared" si="12"/>
        <v>0</v>
      </c>
      <c r="Q57" s="143">
        <f t="shared" si="12"/>
        <v>0</v>
      </c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3" customHeight="1">
      <c r="A58" s="15" t="e">
        <f t="shared" ref="A58:A59" si="13">#REF!+1</f>
        <v>#REF!</v>
      </c>
      <c r="B58" s="15"/>
      <c r="C58" s="135" t="str">
        <f t="shared" ref="C58:C66" si="14">C23</f>
        <v>COST STRUCTURE / CASH OUT</v>
      </c>
      <c r="D58" s="141">
        <f t="shared" si="7"/>
        <v>-90090090.090090096</v>
      </c>
      <c r="E58" s="141">
        <f t="shared" ref="E58:Q58" si="15">SUM(E59:E66)</f>
        <v>0</v>
      </c>
      <c r="F58" s="141">
        <f t="shared" si="15"/>
        <v>-90090090.090090096</v>
      </c>
      <c r="G58" s="141">
        <f t="shared" si="15"/>
        <v>0</v>
      </c>
      <c r="H58" s="141">
        <f t="shared" si="15"/>
        <v>0</v>
      </c>
      <c r="I58" s="141">
        <f t="shared" si="15"/>
        <v>0</v>
      </c>
      <c r="J58" s="141">
        <f t="shared" si="15"/>
        <v>0</v>
      </c>
      <c r="K58" s="141">
        <f t="shared" si="15"/>
        <v>0</v>
      </c>
      <c r="L58" s="141">
        <f t="shared" si="15"/>
        <v>0</v>
      </c>
      <c r="M58" s="141">
        <f t="shared" si="15"/>
        <v>0</v>
      </c>
      <c r="N58" s="141">
        <f t="shared" si="15"/>
        <v>0</v>
      </c>
      <c r="O58" s="141">
        <f t="shared" si="15"/>
        <v>0</v>
      </c>
      <c r="P58" s="141">
        <f t="shared" si="15"/>
        <v>0</v>
      </c>
      <c r="Q58" s="141">
        <f t="shared" si="15"/>
        <v>0</v>
      </c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3" customHeight="1">
      <c r="A59" s="15" t="e">
        <f t="shared" si="13"/>
        <v>#REF!</v>
      </c>
      <c r="B59" s="15"/>
      <c r="C59" s="137" t="str">
        <f t="shared" si="14"/>
        <v>Biaya Mitra Pelaksana (Exclude PPN)</v>
      </c>
      <c r="D59" s="143">
        <f t="shared" si="7"/>
        <v>-90090090.090090096</v>
      </c>
      <c r="E59" s="143">
        <f t="shared" ref="E59:Q59" si="16">-E54*$E$24</f>
        <v>0</v>
      </c>
      <c r="F59" s="143">
        <f t="shared" si="16"/>
        <v>-90090090.090090096</v>
      </c>
      <c r="G59" s="143">
        <f t="shared" si="16"/>
        <v>0</v>
      </c>
      <c r="H59" s="143">
        <f t="shared" si="16"/>
        <v>0</v>
      </c>
      <c r="I59" s="143">
        <f t="shared" si="16"/>
        <v>0</v>
      </c>
      <c r="J59" s="143">
        <f t="shared" si="16"/>
        <v>0</v>
      </c>
      <c r="K59" s="143">
        <f t="shared" si="16"/>
        <v>0</v>
      </c>
      <c r="L59" s="143">
        <f t="shared" si="16"/>
        <v>0</v>
      </c>
      <c r="M59" s="143">
        <f t="shared" si="16"/>
        <v>0</v>
      </c>
      <c r="N59" s="143">
        <f t="shared" si="16"/>
        <v>0</v>
      </c>
      <c r="O59" s="143">
        <f t="shared" si="16"/>
        <v>0</v>
      </c>
      <c r="P59" s="143">
        <f t="shared" si="16"/>
        <v>0</v>
      </c>
      <c r="Q59" s="143">
        <f t="shared" si="16"/>
        <v>0</v>
      </c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3" customHeight="1">
      <c r="A60" s="15"/>
      <c r="B60" s="15"/>
      <c r="C60" s="135" t="str">
        <f t="shared" si="14"/>
        <v>BEBAN LAINNYA</v>
      </c>
      <c r="D60" s="143">
        <f t="shared" si="7"/>
        <v>0</v>
      </c>
      <c r="E60" s="143">
        <v>0</v>
      </c>
      <c r="F60" s="143">
        <v>0</v>
      </c>
      <c r="G60" s="143">
        <v>0</v>
      </c>
      <c r="H60" s="143">
        <v>0</v>
      </c>
      <c r="I60" s="143">
        <v>0</v>
      </c>
      <c r="J60" s="143">
        <v>0</v>
      </c>
      <c r="K60" s="143">
        <v>0</v>
      </c>
      <c r="L60" s="143">
        <v>0</v>
      </c>
      <c r="M60" s="143">
        <v>0</v>
      </c>
      <c r="N60" s="143">
        <v>0</v>
      </c>
      <c r="O60" s="143">
        <v>0</v>
      </c>
      <c r="P60" s="143">
        <v>0</v>
      </c>
      <c r="Q60" s="143">
        <v>0</v>
      </c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3" customHeight="1">
      <c r="A61" s="15"/>
      <c r="B61" s="15"/>
      <c r="C61" s="137" t="str">
        <f t="shared" si="14"/>
        <v>Fee Fasilitas Jaminan</v>
      </c>
      <c r="D61" s="143">
        <f t="shared" si="7"/>
        <v>0</v>
      </c>
      <c r="E61" s="143">
        <f>-E26</f>
        <v>0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3" customHeight="1">
      <c r="A62" s="15"/>
      <c r="B62" s="15"/>
      <c r="C62" s="137" t="str">
        <f t="shared" si="14"/>
        <v>Admin Fasilitas Jaminan</v>
      </c>
      <c r="D62" s="143">
        <f t="shared" si="7"/>
        <v>0</v>
      </c>
      <c r="E62" s="143">
        <f>-E27</f>
        <v>0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3" customHeight="1">
      <c r="A63" s="15"/>
      <c r="B63" s="15"/>
      <c r="C63" s="137" t="str">
        <f t="shared" si="14"/>
        <v>Construction Assurance Risk ( CAR)</v>
      </c>
      <c r="D63" s="143">
        <f t="shared" si="7"/>
        <v>0</v>
      </c>
      <c r="E63" s="143">
        <v>0</v>
      </c>
      <c r="F63" s="143">
        <v>0</v>
      </c>
      <c r="G63" s="143">
        <v>0</v>
      </c>
      <c r="H63" s="143">
        <v>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43">
        <v>0</v>
      </c>
      <c r="Q63" s="143">
        <v>0</v>
      </c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3" customHeight="1">
      <c r="A64" s="15"/>
      <c r="B64" s="15"/>
      <c r="C64" s="137" t="str">
        <f t="shared" si="14"/>
        <v xml:space="preserve">Iuran Jasa Konstruksi </v>
      </c>
      <c r="D64" s="143">
        <f t="shared" si="7"/>
        <v>0</v>
      </c>
      <c r="E64" s="143">
        <v>0</v>
      </c>
      <c r="F64" s="143">
        <v>0</v>
      </c>
      <c r="G64" s="143">
        <v>0</v>
      </c>
      <c r="H64" s="143">
        <v>0</v>
      </c>
      <c r="I64" s="143">
        <v>0</v>
      </c>
      <c r="J64" s="143">
        <v>0</v>
      </c>
      <c r="K64" s="143">
        <v>0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3" customHeight="1">
      <c r="A65" s="15"/>
      <c r="B65" s="15"/>
      <c r="C65" s="137" t="str">
        <f t="shared" si="14"/>
        <v xml:space="preserve">Biaya Pengawasan </v>
      </c>
      <c r="D65" s="143">
        <f t="shared" si="7"/>
        <v>0</v>
      </c>
      <c r="E65" s="143">
        <v>0</v>
      </c>
      <c r="F65" s="143">
        <f>-$E$30/($E$9)</f>
        <v>0</v>
      </c>
      <c r="G65" s="143">
        <f t="shared" ref="G65" si="17">-$E$30/($E$9)</f>
        <v>0</v>
      </c>
      <c r="H65" s="143">
        <f>-$E$30/($E$9)</f>
        <v>0</v>
      </c>
      <c r="I65" s="143">
        <f t="shared" ref="I65:Q65" si="18">-$E$30/($E$9)</f>
        <v>0</v>
      </c>
      <c r="J65" s="143">
        <f t="shared" si="18"/>
        <v>0</v>
      </c>
      <c r="K65" s="143">
        <f t="shared" si="18"/>
        <v>0</v>
      </c>
      <c r="L65" s="143">
        <f t="shared" si="18"/>
        <v>0</v>
      </c>
      <c r="M65" s="143">
        <f t="shared" si="18"/>
        <v>0</v>
      </c>
      <c r="N65" s="143">
        <f t="shared" si="18"/>
        <v>0</v>
      </c>
      <c r="O65" s="143">
        <f t="shared" si="18"/>
        <v>0</v>
      </c>
      <c r="P65" s="143">
        <f t="shared" si="18"/>
        <v>0</v>
      </c>
      <c r="Q65" s="143">
        <f t="shared" si="18"/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3" customHeight="1">
      <c r="A66" s="15"/>
      <c r="B66" s="15"/>
      <c r="C66" s="137" t="str">
        <f t="shared" si="14"/>
        <v xml:space="preserve">BOP Project </v>
      </c>
      <c r="D66" s="143">
        <f t="shared" si="7"/>
        <v>0</v>
      </c>
      <c r="E66" s="143"/>
      <c r="F66" s="143">
        <f>-$E$31/($E$9)</f>
        <v>0</v>
      </c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3" customHeight="1">
      <c r="A67" s="15" t="e">
        <f>#REF!+1</f>
        <v>#REF!</v>
      </c>
      <c r="B67" s="15"/>
      <c r="C67" s="135" t="s">
        <v>67</v>
      </c>
      <c r="D67" s="141">
        <f t="shared" si="7"/>
        <v>27633909.909909919</v>
      </c>
      <c r="E67" s="141">
        <f t="shared" ref="E67:Q67" si="19">E55+E58</f>
        <v>0</v>
      </c>
      <c r="F67" s="141">
        <f t="shared" si="19"/>
        <v>27633909.909909919</v>
      </c>
      <c r="G67" s="141">
        <f t="shared" si="19"/>
        <v>0</v>
      </c>
      <c r="H67" s="141">
        <f t="shared" si="19"/>
        <v>0</v>
      </c>
      <c r="I67" s="141">
        <f t="shared" si="19"/>
        <v>0</v>
      </c>
      <c r="J67" s="141">
        <f t="shared" si="19"/>
        <v>0</v>
      </c>
      <c r="K67" s="141">
        <f t="shared" si="19"/>
        <v>0</v>
      </c>
      <c r="L67" s="141">
        <f t="shared" si="19"/>
        <v>0</v>
      </c>
      <c r="M67" s="141">
        <f t="shared" si="19"/>
        <v>0</v>
      </c>
      <c r="N67" s="141">
        <f t="shared" si="19"/>
        <v>0</v>
      </c>
      <c r="O67" s="141">
        <f t="shared" si="19"/>
        <v>0</v>
      </c>
      <c r="P67" s="141">
        <f t="shared" si="19"/>
        <v>0</v>
      </c>
      <c r="Q67" s="141">
        <f t="shared" si="19"/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3" customHeight="1">
      <c r="A68" s="15" t="e">
        <f>A67+1</f>
        <v>#REF!</v>
      </c>
      <c r="B68" s="15"/>
      <c r="C68" s="144" t="s">
        <v>68</v>
      </c>
      <c r="D68" s="143">
        <f t="shared" si="7"/>
        <v>-3119686.0000000005</v>
      </c>
      <c r="E68" s="143">
        <f t="shared" ref="E68:Q68" si="20">-$E$21*E55</f>
        <v>0</v>
      </c>
      <c r="F68" s="143">
        <f>-$E$21*F55</f>
        <v>-3119686.0000000005</v>
      </c>
      <c r="G68" s="143">
        <f t="shared" si="20"/>
        <v>0</v>
      </c>
      <c r="H68" s="143">
        <f t="shared" si="20"/>
        <v>0</v>
      </c>
      <c r="I68" s="143">
        <f t="shared" si="20"/>
        <v>0</v>
      </c>
      <c r="J68" s="143">
        <f t="shared" si="20"/>
        <v>0</v>
      </c>
      <c r="K68" s="143">
        <f t="shared" si="20"/>
        <v>0</v>
      </c>
      <c r="L68" s="143">
        <f t="shared" si="20"/>
        <v>0</v>
      </c>
      <c r="M68" s="143">
        <f t="shared" si="20"/>
        <v>0</v>
      </c>
      <c r="N68" s="143">
        <f t="shared" si="20"/>
        <v>0</v>
      </c>
      <c r="O68" s="143">
        <f t="shared" si="20"/>
        <v>0</v>
      </c>
      <c r="P68" s="143">
        <f t="shared" si="20"/>
        <v>0</v>
      </c>
      <c r="Q68" s="143">
        <f t="shared" si="20"/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3" customHeight="1">
      <c r="A69" s="15"/>
      <c r="B69" s="15"/>
      <c r="C69" s="144" t="s">
        <v>69</v>
      </c>
      <c r="D69" s="145">
        <f t="shared" si="7"/>
        <v>0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3" customHeight="1">
      <c r="A70" s="15"/>
      <c r="B70" s="15"/>
      <c r="C70" s="144" t="s">
        <v>70</v>
      </c>
      <c r="D70" s="145">
        <f t="shared" si="7"/>
        <v>12949640</v>
      </c>
      <c r="E70" s="145">
        <f>11/12*12%*E55</f>
        <v>0</v>
      </c>
      <c r="F70" s="145">
        <f>11/12*12%*F55</f>
        <v>12949640</v>
      </c>
      <c r="G70" s="145">
        <f t="shared" ref="G70:Q70" si="21">11/12*12%*G55</f>
        <v>0</v>
      </c>
      <c r="H70" s="145">
        <f t="shared" si="21"/>
        <v>0</v>
      </c>
      <c r="I70" s="145">
        <f t="shared" si="21"/>
        <v>0</v>
      </c>
      <c r="J70" s="145">
        <f t="shared" si="21"/>
        <v>0</v>
      </c>
      <c r="K70" s="145">
        <f t="shared" si="21"/>
        <v>0</v>
      </c>
      <c r="L70" s="145">
        <f t="shared" si="21"/>
        <v>0</v>
      </c>
      <c r="M70" s="145">
        <f t="shared" si="21"/>
        <v>0</v>
      </c>
      <c r="N70" s="145">
        <f t="shared" si="21"/>
        <v>0</v>
      </c>
      <c r="O70" s="145">
        <f t="shared" si="21"/>
        <v>0</v>
      </c>
      <c r="P70" s="145">
        <f t="shared" si="21"/>
        <v>0</v>
      </c>
      <c r="Q70" s="145">
        <f t="shared" si="21"/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3" customHeight="1">
      <c r="A71" s="15"/>
      <c r="B71" s="15"/>
      <c r="C71" s="144" t="s">
        <v>71</v>
      </c>
      <c r="D71" s="145">
        <f t="shared" si="7"/>
        <v>-9909909.9099099096</v>
      </c>
      <c r="E71" s="145">
        <f>11/12*12%*E59</f>
        <v>0</v>
      </c>
      <c r="F71" s="145">
        <f>11/12*12%*F59</f>
        <v>-9909909.9099099096</v>
      </c>
      <c r="G71" s="145">
        <f t="shared" ref="G71:Q71" si="22">11/12*12%*G59</f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145">
        <f t="shared" si="22"/>
        <v>0</v>
      </c>
      <c r="Q71" s="145">
        <f t="shared" si="22"/>
        <v>0</v>
      </c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3" customHeight="1">
      <c r="A72" s="15"/>
      <c r="B72" s="15"/>
      <c r="C72" s="144" t="s">
        <v>72</v>
      </c>
      <c r="D72" s="145">
        <f t="shared" si="7"/>
        <v>-3039730.0900900904</v>
      </c>
      <c r="E72" s="145">
        <f t="shared" ref="E72:Q72" si="23">-(E70+E71)</f>
        <v>0</v>
      </c>
      <c r="F72" s="145">
        <f t="shared" si="23"/>
        <v>-3039730.0900900904</v>
      </c>
      <c r="G72" s="145">
        <f t="shared" si="23"/>
        <v>0</v>
      </c>
      <c r="H72" s="145">
        <f t="shared" si="23"/>
        <v>0</v>
      </c>
      <c r="I72" s="145">
        <f t="shared" si="23"/>
        <v>0</v>
      </c>
      <c r="J72" s="145">
        <f t="shared" si="23"/>
        <v>0</v>
      </c>
      <c r="K72" s="145">
        <f t="shared" si="23"/>
        <v>0</v>
      </c>
      <c r="L72" s="145">
        <f t="shared" si="23"/>
        <v>0</v>
      </c>
      <c r="M72" s="145">
        <f t="shared" si="23"/>
        <v>0</v>
      </c>
      <c r="N72" s="145">
        <f t="shared" si="23"/>
        <v>0</v>
      </c>
      <c r="O72" s="145">
        <f t="shared" si="23"/>
        <v>0</v>
      </c>
      <c r="P72" s="145">
        <f t="shared" si="23"/>
        <v>0</v>
      </c>
      <c r="Q72" s="145">
        <f t="shared" si="23"/>
        <v>0</v>
      </c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3" customHeight="1">
      <c r="A73" s="15" t="e">
        <f>#REF!+1</f>
        <v>#REF!</v>
      </c>
      <c r="B73" s="15"/>
      <c r="C73" s="135" t="str">
        <f>G9</f>
        <v>GROSS MARGIN + PPH</v>
      </c>
      <c r="D73" s="141">
        <f t="shared" ref="D73:D78" si="24">SUM(E73:Q73)</f>
        <v>24514223.909909919</v>
      </c>
      <c r="E73" s="141">
        <f t="shared" ref="E73:Q73" si="25">SUM(E67:E68)</f>
        <v>0</v>
      </c>
      <c r="F73" s="141">
        <f t="shared" si="25"/>
        <v>24514223.909909919</v>
      </c>
      <c r="G73" s="141">
        <f t="shared" si="25"/>
        <v>0</v>
      </c>
      <c r="H73" s="141">
        <f t="shared" si="25"/>
        <v>0</v>
      </c>
      <c r="I73" s="141">
        <f t="shared" si="25"/>
        <v>0</v>
      </c>
      <c r="J73" s="141">
        <f t="shared" si="25"/>
        <v>0</v>
      </c>
      <c r="K73" s="141">
        <f t="shared" si="25"/>
        <v>0</v>
      </c>
      <c r="L73" s="141">
        <f t="shared" si="25"/>
        <v>0</v>
      </c>
      <c r="M73" s="141">
        <f t="shared" si="25"/>
        <v>0</v>
      </c>
      <c r="N73" s="141">
        <f t="shared" si="25"/>
        <v>0</v>
      </c>
      <c r="O73" s="141">
        <f t="shared" si="25"/>
        <v>0</v>
      </c>
      <c r="P73" s="141">
        <f t="shared" si="25"/>
        <v>0</v>
      </c>
      <c r="Q73" s="141">
        <f t="shared" si="25"/>
        <v>0</v>
      </c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3" customHeight="1">
      <c r="A74" s="15"/>
      <c r="B74" s="15"/>
      <c r="C74" s="144" t="s">
        <v>73</v>
      </c>
      <c r="D74" s="143">
        <f t="shared" si="24"/>
        <v>1942446.0000000002</v>
      </c>
      <c r="E74" s="182">
        <f>E82</f>
        <v>1942446.0000000002</v>
      </c>
      <c r="F74" s="182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3" customHeight="1">
      <c r="A75" s="15"/>
      <c r="B75" s="15"/>
      <c r="C75" s="144" t="s">
        <v>74</v>
      </c>
      <c r="D75" s="143">
        <f t="shared" si="24"/>
        <v>-1942446.0000000002</v>
      </c>
      <c r="E75" s="183"/>
      <c r="F75" s="182">
        <f>-F103</f>
        <v>-1942446.0000000002</v>
      </c>
      <c r="G75" s="143">
        <f t="shared" ref="G75" si="26">-G103</f>
        <v>0</v>
      </c>
      <c r="H75" s="143">
        <f t="shared" ref="H75:Q75" si="27">-H103</f>
        <v>0</v>
      </c>
      <c r="I75" s="143">
        <f t="shared" si="27"/>
        <v>0</v>
      </c>
      <c r="J75" s="143">
        <f t="shared" si="27"/>
        <v>0</v>
      </c>
      <c r="K75" s="143">
        <f t="shared" si="27"/>
        <v>0</v>
      </c>
      <c r="L75" s="143">
        <f t="shared" si="27"/>
        <v>0</v>
      </c>
      <c r="M75" s="143">
        <f t="shared" si="27"/>
        <v>0</v>
      </c>
      <c r="N75" s="143">
        <f t="shared" si="27"/>
        <v>0</v>
      </c>
      <c r="O75" s="143">
        <f t="shared" si="27"/>
        <v>0</v>
      </c>
      <c r="P75" s="143">
        <f t="shared" si="27"/>
        <v>0</v>
      </c>
      <c r="Q75" s="143">
        <f t="shared" si="27"/>
        <v>0</v>
      </c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3" customHeight="1">
      <c r="A76" s="15" t="e">
        <f>A68+1</f>
        <v>#REF!</v>
      </c>
      <c r="B76" s="15"/>
      <c r="C76" s="137" t="s">
        <v>75</v>
      </c>
      <c r="D76" s="143">
        <f t="shared" si="24"/>
        <v>-19424.460000000003</v>
      </c>
      <c r="E76" s="182">
        <f>-E74*1%</f>
        <v>-19424.460000000003</v>
      </c>
      <c r="F76" s="182">
        <f t="shared" ref="F76:G76" si="28">-F74*1%</f>
        <v>0</v>
      </c>
      <c r="G76" s="143">
        <f t="shared" si="28"/>
        <v>0</v>
      </c>
      <c r="H76" s="143">
        <f t="shared" ref="H76:Q76" si="29">-H74*1%</f>
        <v>0</v>
      </c>
      <c r="I76" s="143">
        <f t="shared" si="29"/>
        <v>0</v>
      </c>
      <c r="J76" s="143">
        <f t="shared" si="29"/>
        <v>0</v>
      </c>
      <c r="K76" s="143">
        <f t="shared" si="29"/>
        <v>0</v>
      </c>
      <c r="L76" s="143">
        <f t="shared" si="29"/>
        <v>0</v>
      </c>
      <c r="M76" s="143">
        <f t="shared" si="29"/>
        <v>0</v>
      </c>
      <c r="N76" s="143">
        <f t="shared" si="29"/>
        <v>0</v>
      </c>
      <c r="O76" s="143">
        <f t="shared" si="29"/>
        <v>0</v>
      </c>
      <c r="P76" s="143">
        <f t="shared" si="29"/>
        <v>0</v>
      </c>
      <c r="Q76" s="143">
        <f t="shared" si="29"/>
        <v>0</v>
      </c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3" customHeight="1">
      <c r="A77" s="15" t="e">
        <f t="shared" ref="A77:A79" si="30">A76+1</f>
        <v>#REF!</v>
      </c>
      <c r="B77" s="15"/>
      <c r="C77" s="137" t="s">
        <v>76</v>
      </c>
      <c r="D77" s="143">
        <f t="shared" si="24"/>
        <v>-17627.697450000003</v>
      </c>
      <c r="E77" s="182"/>
      <c r="F77" s="182">
        <f>-F104</f>
        <v>-17627.697450000003</v>
      </c>
      <c r="G77" s="143">
        <f t="shared" ref="G77" si="31">-G104</f>
        <v>0</v>
      </c>
      <c r="H77" s="143">
        <f t="shared" ref="H77:Q77" si="32">-H104</f>
        <v>0</v>
      </c>
      <c r="I77" s="143">
        <f t="shared" si="32"/>
        <v>0</v>
      </c>
      <c r="J77" s="143">
        <f t="shared" si="32"/>
        <v>0</v>
      </c>
      <c r="K77" s="143">
        <f t="shared" si="32"/>
        <v>0</v>
      </c>
      <c r="L77" s="143">
        <f t="shared" si="32"/>
        <v>0</v>
      </c>
      <c r="M77" s="143">
        <f t="shared" si="32"/>
        <v>0</v>
      </c>
      <c r="N77" s="143">
        <f t="shared" si="32"/>
        <v>0</v>
      </c>
      <c r="O77" s="143">
        <f t="shared" si="32"/>
        <v>0</v>
      </c>
      <c r="P77" s="143">
        <f t="shared" si="32"/>
        <v>0</v>
      </c>
      <c r="Q77" s="143">
        <f t="shared" si="32"/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3" customHeight="1">
      <c r="A78" s="15" t="e">
        <f t="shared" si="30"/>
        <v>#REF!</v>
      </c>
      <c r="B78" s="15"/>
      <c r="C78" s="135" t="s">
        <v>20</v>
      </c>
      <c r="D78" s="142">
        <f t="shared" si="24"/>
        <v>24477171.752459917</v>
      </c>
      <c r="E78" s="147">
        <f>E73+SUM(E74:E77)</f>
        <v>1923021.5400000003</v>
      </c>
      <c r="F78" s="147">
        <f t="shared" ref="F78:Q78" si="33">F73+SUM(F74:F77)</f>
        <v>22554150.212459918</v>
      </c>
      <c r="G78" s="147">
        <f t="shared" si="33"/>
        <v>0</v>
      </c>
      <c r="H78" s="147">
        <f t="shared" si="33"/>
        <v>0</v>
      </c>
      <c r="I78" s="147">
        <f t="shared" si="33"/>
        <v>0</v>
      </c>
      <c r="J78" s="147">
        <f t="shared" si="33"/>
        <v>0</v>
      </c>
      <c r="K78" s="147">
        <f t="shared" si="33"/>
        <v>0</v>
      </c>
      <c r="L78" s="147">
        <f t="shared" si="33"/>
        <v>0</v>
      </c>
      <c r="M78" s="147">
        <f t="shared" si="33"/>
        <v>0</v>
      </c>
      <c r="N78" s="147">
        <f t="shared" si="33"/>
        <v>0</v>
      </c>
      <c r="O78" s="147">
        <f t="shared" si="33"/>
        <v>0</v>
      </c>
      <c r="P78" s="147">
        <f t="shared" si="33"/>
        <v>0</v>
      </c>
      <c r="Q78" s="147">
        <f t="shared" si="33"/>
        <v>0</v>
      </c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3" customHeight="1">
      <c r="A79" s="15" t="e">
        <f t="shared" si="30"/>
        <v>#REF!</v>
      </c>
      <c r="B79" s="15"/>
      <c r="C79" s="135" t="s">
        <v>77</v>
      </c>
      <c r="D79" s="141"/>
      <c r="E79" s="141">
        <f>E78</f>
        <v>1923021.5400000003</v>
      </c>
      <c r="F79" s="141">
        <f>F78+E79</f>
        <v>24477171.752459917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3" customHeight="1">
      <c r="A80" s="15"/>
      <c r="B80" s="15"/>
      <c r="C80" s="15"/>
      <c r="D80" s="148"/>
      <c r="E80" s="148"/>
      <c r="F80" s="148"/>
      <c r="G80" s="148"/>
      <c r="H80" s="148" t="b">
        <f>F79=D78</f>
        <v>1</v>
      </c>
      <c r="I80" s="148"/>
      <c r="J80" s="148"/>
      <c r="K80" s="148"/>
      <c r="L80" s="148"/>
      <c r="M80" s="148"/>
      <c r="N80" s="148"/>
      <c r="O80" s="148"/>
      <c r="P80" s="148"/>
      <c r="Q80" s="148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3" customHeight="1">
      <c r="A81" s="15"/>
      <c r="B81" s="15"/>
      <c r="C81" s="15"/>
      <c r="D81" s="15"/>
      <c r="E81" s="79"/>
      <c r="F81" s="158">
        <f>1.65%</f>
        <v>1.6500000000000001E-2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3" customHeight="1">
      <c r="A82" s="15"/>
      <c r="B82" s="15"/>
      <c r="C82" s="15"/>
      <c r="D82" s="149"/>
      <c r="E82" s="150">
        <f>F81*E37</f>
        <v>1942446.0000000002</v>
      </c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3" customHeight="1">
      <c r="A83" s="15"/>
      <c r="B83" s="15"/>
      <c r="C83" s="15"/>
      <c r="D83" s="152" t="s">
        <v>78</v>
      </c>
      <c r="E83" s="151"/>
      <c r="F83" s="151">
        <f>E84</f>
        <v>1942446.0000000002</v>
      </c>
      <c r="G83" s="151"/>
      <c r="H83" s="151">
        <f t="shared" ref="H83:Q83" si="34">G83-G84</f>
        <v>0</v>
      </c>
      <c r="I83" s="151">
        <f t="shared" si="34"/>
        <v>0</v>
      </c>
      <c r="J83" s="151">
        <f t="shared" si="34"/>
        <v>0</v>
      </c>
      <c r="K83" s="151">
        <f>J83-J84</f>
        <v>0</v>
      </c>
      <c r="L83" s="151">
        <f t="shared" si="34"/>
        <v>0</v>
      </c>
      <c r="M83" s="151">
        <f t="shared" si="34"/>
        <v>0</v>
      </c>
      <c r="N83" s="151">
        <f t="shared" si="34"/>
        <v>0</v>
      </c>
      <c r="O83" s="151">
        <f>N83-N84</f>
        <v>0</v>
      </c>
      <c r="P83" s="151">
        <f t="shared" si="34"/>
        <v>0</v>
      </c>
      <c r="Q83" s="151">
        <f t="shared" si="34"/>
        <v>0</v>
      </c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3" customHeight="1">
      <c r="A84" s="15"/>
      <c r="B84" s="15"/>
      <c r="C84" s="15"/>
      <c r="D84" s="149" t="s">
        <v>79</v>
      </c>
      <c r="E84" s="151">
        <f>SUM(F84:R84)</f>
        <v>1942446.0000000002</v>
      </c>
      <c r="F84" s="151">
        <f>$E$82/1</f>
        <v>1942446.0000000002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3" customHeight="1">
      <c r="A85" s="15"/>
      <c r="B85" s="15"/>
      <c r="C85" s="15"/>
      <c r="D85" s="149" t="s">
        <v>80</v>
      </c>
      <c r="E85" s="151"/>
      <c r="F85" s="151">
        <f>($E$16/12)*1*F83</f>
        <v>17627.697450000003</v>
      </c>
      <c r="G85" s="151"/>
      <c r="H85" s="151">
        <f t="shared" ref="H85:Q85" si="35">($E$16/12)*1*H83</f>
        <v>0</v>
      </c>
      <c r="I85" s="151">
        <f t="shared" si="35"/>
        <v>0</v>
      </c>
      <c r="J85" s="151">
        <f t="shared" si="35"/>
        <v>0</v>
      </c>
      <c r="K85" s="151">
        <f t="shared" si="35"/>
        <v>0</v>
      </c>
      <c r="L85" s="151">
        <f t="shared" si="35"/>
        <v>0</v>
      </c>
      <c r="M85" s="151">
        <f t="shared" si="35"/>
        <v>0</v>
      </c>
      <c r="N85" s="151">
        <f t="shared" si="35"/>
        <v>0</v>
      </c>
      <c r="O85" s="151">
        <f t="shared" si="35"/>
        <v>0</v>
      </c>
      <c r="P85" s="151">
        <f t="shared" si="35"/>
        <v>0</v>
      </c>
      <c r="Q85" s="151">
        <f t="shared" si="35"/>
        <v>0</v>
      </c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3" customHeight="1">
      <c r="A86" s="15"/>
      <c r="B86" s="15"/>
      <c r="C86" s="15"/>
      <c r="D86" s="149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3" customHeight="1">
      <c r="A87" s="15"/>
      <c r="B87" s="15"/>
      <c r="C87" s="15"/>
      <c r="D87" s="149"/>
      <c r="E87" s="150">
        <v>0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3" customHeight="1">
      <c r="A88" s="15"/>
      <c r="B88" s="15"/>
      <c r="C88" s="15"/>
      <c r="D88" s="152" t="s">
        <v>78</v>
      </c>
      <c r="E88" s="151"/>
      <c r="F88" s="151"/>
      <c r="G88" s="151"/>
      <c r="H88" s="151"/>
      <c r="I88" s="151"/>
      <c r="J88" s="151"/>
      <c r="K88" s="151"/>
      <c r="L88" s="151"/>
      <c r="M88" s="151">
        <f>E89</f>
        <v>0</v>
      </c>
      <c r="N88" s="151">
        <f>M88-M89</f>
        <v>0</v>
      </c>
      <c r="O88" s="151">
        <f>N88-N89</f>
        <v>0</v>
      </c>
      <c r="P88" s="151">
        <f t="shared" ref="P88:Q88" si="36">O88-O89</f>
        <v>0</v>
      </c>
      <c r="Q88" s="151">
        <f t="shared" si="36"/>
        <v>0</v>
      </c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3" customHeight="1">
      <c r="A89" s="15"/>
      <c r="B89" s="15"/>
      <c r="C89" s="15"/>
      <c r="D89" s="149" t="s">
        <v>79</v>
      </c>
      <c r="E89" s="151">
        <f>SUM(F89:R89)</f>
        <v>0</v>
      </c>
      <c r="F89" s="151"/>
      <c r="G89" s="151"/>
      <c r="H89" s="151"/>
      <c r="I89" s="151"/>
      <c r="J89" s="151"/>
      <c r="K89" s="151"/>
      <c r="L89" s="151"/>
      <c r="M89" s="151">
        <f>E87/5</f>
        <v>0</v>
      </c>
      <c r="N89" s="151">
        <f>F87/5</f>
        <v>0</v>
      </c>
      <c r="O89" s="151">
        <f t="shared" ref="O89:Q89" si="37">G87/5</f>
        <v>0</v>
      </c>
      <c r="P89" s="151">
        <f t="shared" si="37"/>
        <v>0</v>
      </c>
      <c r="Q89" s="151">
        <f t="shared" si="37"/>
        <v>0</v>
      </c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3" customHeight="1">
      <c r="A90" s="15"/>
      <c r="B90" s="15"/>
      <c r="C90" s="15"/>
      <c r="D90" s="149" t="s">
        <v>80</v>
      </c>
      <c r="E90" s="151"/>
      <c r="F90" s="151"/>
      <c r="G90" s="151"/>
      <c r="H90" s="151"/>
      <c r="I90" s="151"/>
      <c r="J90" s="151"/>
      <c r="K90" s="151"/>
      <c r="L90" s="151"/>
      <c r="M90" s="151">
        <f>($E$16/12)*1*M88</f>
        <v>0</v>
      </c>
      <c r="N90" s="151">
        <f t="shared" ref="N90:Q90" si="38">($E$16/12)*1*N88</f>
        <v>0</v>
      </c>
      <c r="O90" s="151">
        <f t="shared" si="38"/>
        <v>0</v>
      </c>
      <c r="P90" s="151">
        <f t="shared" si="38"/>
        <v>0</v>
      </c>
      <c r="Q90" s="151">
        <f t="shared" si="38"/>
        <v>0</v>
      </c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3" customHeight="1">
      <c r="A91" s="15"/>
      <c r="B91" s="15"/>
      <c r="C91" s="15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3" customHeight="1">
      <c r="A92" s="15"/>
      <c r="B92" s="15"/>
      <c r="C92" s="15"/>
      <c r="D92" s="149"/>
      <c r="E92" s="150">
        <v>0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3" customHeight="1">
      <c r="A93" s="15"/>
      <c r="B93" s="15"/>
      <c r="C93" s="15"/>
      <c r="D93" s="152" t="s">
        <v>78</v>
      </c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>
        <f>E92</f>
        <v>0</v>
      </c>
      <c r="Q93" s="151">
        <f>P93-P94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3" customHeight="1">
      <c r="A94" s="15"/>
      <c r="B94" s="15"/>
      <c r="C94" s="15"/>
      <c r="D94" s="149" t="s">
        <v>79</v>
      </c>
      <c r="E94" s="151">
        <f>SUM(F94:R94)</f>
        <v>0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>
        <f>$E$92/2</f>
        <v>0</v>
      </c>
      <c r="Q94" s="151">
        <f>$E$92/2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3" customHeight="1">
      <c r="A95" s="15"/>
      <c r="B95" s="15"/>
      <c r="C95" s="15"/>
      <c r="D95" s="149" t="s">
        <v>80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>
        <f>($E$16/12)*1*P93</f>
        <v>0</v>
      </c>
      <c r="Q95" s="151">
        <f>($E$16/12)*1*Q93</f>
        <v>0</v>
      </c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3" customHeight="1">
      <c r="A96" s="15"/>
      <c r="B96" s="15"/>
      <c r="C96" s="15"/>
      <c r="D96" s="149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3" customHeight="1">
      <c r="A97" s="15"/>
      <c r="B97" s="15"/>
      <c r="C97" s="15"/>
      <c r="D97" s="149"/>
      <c r="E97" s="150">
        <v>0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3" customHeight="1">
      <c r="A98" s="15"/>
      <c r="B98" s="15"/>
      <c r="C98" s="15"/>
      <c r="D98" s="152" t="s">
        <v>78</v>
      </c>
      <c r="E98" s="151"/>
      <c r="F98" s="151">
        <f>E99</f>
        <v>0</v>
      </c>
      <c r="G98" s="151">
        <f>F98-F99</f>
        <v>0</v>
      </c>
      <c r="H98" s="151">
        <f t="shared" ref="H98:Q98" si="39">G98-G99</f>
        <v>0</v>
      </c>
      <c r="I98" s="151">
        <f t="shared" si="39"/>
        <v>0</v>
      </c>
      <c r="J98" s="151">
        <f t="shared" si="39"/>
        <v>0</v>
      </c>
      <c r="K98" s="151">
        <f>J98-J99</f>
        <v>0</v>
      </c>
      <c r="L98" s="151">
        <f t="shared" si="39"/>
        <v>0</v>
      </c>
      <c r="M98" s="151">
        <f t="shared" si="39"/>
        <v>0</v>
      </c>
      <c r="N98" s="151">
        <f t="shared" si="39"/>
        <v>0</v>
      </c>
      <c r="O98" s="151">
        <f>N98-N99</f>
        <v>0</v>
      </c>
      <c r="P98" s="151">
        <f t="shared" si="39"/>
        <v>0</v>
      </c>
      <c r="Q98" s="151">
        <f t="shared" si="39"/>
        <v>0</v>
      </c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3" customHeight="1">
      <c r="A99" s="15"/>
      <c r="B99" s="15"/>
      <c r="C99" s="15"/>
      <c r="D99" s="149" t="s">
        <v>79</v>
      </c>
      <c r="E99" s="151">
        <f>SUM(F99:R99)</f>
        <v>0</v>
      </c>
      <c r="F99" s="151">
        <f>$E$97/12</f>
        <v>0</v>
      </c>
      <c r="G99" s="151">
        <f t="shared" ref="G99:Q99" si="40">$E$97/12</f>
        <v>0</v>
      </c>
      <c r="H99" s="151">
        <f t="shared" si="40"/>
        <v>0</v>
      </c>
      <c r="I99" s="151">
        <f t="shared" si="40"/>
        <v>0</v>
      </c>
      <c r="J99" s="151">
        <f t="shared" si="40"/>
        <v>0</v>
      </c>
      <c r="K99" s="151">
        <f t="shared" si="40"/>
        <v>0</v>
      </c>
      <c r="L99" s="151">
        <f t="shared" si="40"/>
        <v>0</v>
      </c>
      <c r="M99" s="151">
        <f t="shared" si="40"/>
        <v>0</v>
      </c>
      <c r="N99" s="151">
        <f t="shared" si="40"/>
        <v>0</v>
      </c>
      <c r="O99" s="151">
        <f t="shared" si="40"/>
        <v>0</v>
      </c>
      <c r="P99" s="151">
        <f t="shared" si="40"/>
        <v>0</v>
      </c>
      <c r="Q99" s="151">
        <f t="shared" si="40"/>
        <v>0</v>
      </c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3" customHeight="1">
      <c r="A100" s="15"/>
      <c r="B100" s="15"/>
      <c r="C100" s="15"/>
      <c r="D100" s="149" t="s">
        <v>80</v>
      </c>
      <c r="E100" s="151"/>
      <c r="F100" s="151">
        <f>($E$16/12)*1*F98</f>
        <v>0</v>
      </c>
      <c r="G100" s="151">
        <f t="shared" ref="G100:Q100" si="41">($E$16/12)*1*G98</f>
        <v>0</v>
      </c>
      <c r="H100" s="151">
        <f t="shared" si="41"/>
        <v>0</v>
      </c>
      <c r="I100" s="151">
        <f t="shared" si="41"/>
        <v>0</v>
      </c>
      <c r="J100" s="151">
        <f t="shared" si="41"/>
        <v>0</v>
      </c>
      <c r="K100" s="151">
        <f t="shared" si="41"/>
        <v>0</v>
      </c>
      <c r="L100" s="151">
        <f t="shared" si="41"/>
        <v>0</v>
      </c>
      <c r="M100" s="151">
        <f t="shared" si="41"/>
        <v>0</v>
      </c>
      <c r="N100" s="151">
        <f t="shared" si="41"/>
        <v>0</v>
      </c>
      <c r="O100" s="151">
        <f t="shared" si="41"/>
        <v>0</v>
      </c>
      <c r="P100" s="151">
        <f t="shared" si="41"/>
        <v>0</v>
      </c>
      <c r="Q100" s="151">
        <f t="shared" si="41"/>
        <v>0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3" customHeight="1">
      <c r="A101" s="15"/>
      <c r="B101" s="15"/>
      <c r="C101" s="15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3" customHeight="1">
      <c r="A102" s="15"/>
      <c r="B102" s="15"/>
      <c r="C102" s="15"/>
      <c r="D102" s="149" t="s">
        <v>81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3" customHeight="1">
      <c r="A103" s="15"/>
      <c r="B103" s="15"/>
      <c r="C103" s="15"/>
      <c r="D103" s="149" t="s">
        <v>79</v>
      </c>
      <c r="E103" s="153">
        <f>SUM(F103:Q103)</f>
        <v>1942446.0000000002</v>
      </c>
      <c r="F103" s="154">
        <f>F84+F89+F94+F99</f>
        <v>1942446.0000000002</v>
      </c>
      <c r="G103" s="154">
        <f t="shared" ref="G103:Q103" si="42">G84+G89+G94+G99</f>
        <v>0</v>
      </c>
      <c r="H103" s="154">
        <f t="shared" si="42"/>
        <v>0</v>
      </c>
      <c r="I103" s="154">
        <f t="shared" si="42"/>
        <v>0</v>
      </c>
      <c r="J103" s="154">
        <f t="shared" si="42"/>
        <v>0</v>
      </c>
      <c r="K103" s="154">
        <f t="shared" si="42"/>
        <v>0</v>
      </c>
      <c r="L103" s="154">
        <f t="shared" si="42"/>
        <v>0</v>
      </c>
      <c r="M103" s="154">
        <f t="shared" si="42"/>
        <v>0</v>
      </c>
      <c r="N103" s="154">
        <f t="shared" si="42"/>
        <v>0</v>
      </c>
      <c r="O103" s="154">
        <f t="shared" si="42"/>
        <v>0</v>
      </c>
      <c r="P103" s="154">
        <f t="shared" si="42"/>
        <v>0</v>
      </c>
      <c r="Q103" s="154">
        <f t="shared" si="42"/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3" customHeight="1">
      <c r="A104" s="15"/>
      <c r="B104" s="15"/>
      <c r="C104" s="15"/>
      <c r="D104" s="149" t="s">
        <v>80</v>
      </c>
      <c r="E104" s="153">
        <f>SUM(F104:Q104)</f>
        <v>17627.697450000003</v>
      </c>
      <c r="F104" s="154">
        <f t="shared" ref="F104:Q104" si="43">F85+F90+F95+F100</f>
        <v>17627.697450000003</v>
      </c>
      <c r="G104" s="154">
        <f t="shared" si="43"/>
        <v>0</v>
      </c>
      <c r="H104" s="154">
        <f t="shared" si="43"/>
        <v>0</v>
      </c>
      <c r="I104" s="154">
        <f t="shared" si="43"/>
        <v>0</v>
      </c>
      <c r="J104" s="154">
        <f t="shared" si="43"/>
        <v>0</v>
      </c>
      <c r="K104" s="154">
        <f t="shared" si="43"/>
        <v>0</v>
      </c>
      <c r="L104" s="154">
        <f t="shared" si="43"/>
        <v>0</v>
      </c>
      <c r="M104" s="154">
        <f t="shared" si="43"/>
        <v>0</v>
      </c>
      <c r="N104" s="154">
        <f t="shared" si="43"/>
        <v>0</v>
      </c>
      <c r="O104" s="154">
        <f t="shared" si="43"/>
        <v>0</v>
      </c>
      <c r="P104" s="154">
        <f t="shared" si="43"/>
        <v>0</v>
      </c>
      <c r="Q104" s="154">
        <f t="shared" si="43"/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3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3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3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3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3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3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3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3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3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3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3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3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3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3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3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3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3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3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3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3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3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3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3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3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3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3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3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3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3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3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3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3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3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3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3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3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3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3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3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3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3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3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3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3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3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3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3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3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3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3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3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3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3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3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3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3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3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3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3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3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3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3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3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3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3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3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3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3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3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3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3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3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3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3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3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3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3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3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3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3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3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3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3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3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3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3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3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3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3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3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3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3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3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3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3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3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3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3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3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3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3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3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3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3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3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3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3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3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3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3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3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3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3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3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3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3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3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3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3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3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3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3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3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3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3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3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3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3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3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3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3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3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3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3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3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3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3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3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3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3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3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3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3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3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3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3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3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3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3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3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3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3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3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3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3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3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3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3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3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3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3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3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3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3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3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3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3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3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3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3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3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3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3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3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3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3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3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3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3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3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3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3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3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3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3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3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3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3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3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3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3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3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3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3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3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3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3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3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3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3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3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3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3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3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3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3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3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3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3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3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3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3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3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3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3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3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3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3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3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3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3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3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3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3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3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3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3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3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3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3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3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3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3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3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3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3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3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3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3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3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3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3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3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3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3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3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3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3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3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3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3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3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3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3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3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3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3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3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3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3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3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3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3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3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3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3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3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3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3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3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3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3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3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3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3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3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3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3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3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3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3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3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3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3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3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3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3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3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3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3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3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3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3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3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3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3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3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3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3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3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3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3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3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3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3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3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3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3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3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3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3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3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3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3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3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3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3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3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3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3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3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3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3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3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3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3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3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3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3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3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3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3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3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3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3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3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3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3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3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3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3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3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3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3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3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3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3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3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3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3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3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3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3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3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3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3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3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3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3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3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3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3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3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3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3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3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3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3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3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3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3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3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3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3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3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3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3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3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3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3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3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3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3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3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3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3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3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3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3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3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3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3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3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3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3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3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3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3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3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3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3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3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3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3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3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3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3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3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3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3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3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3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3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3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3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3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3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3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3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3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3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3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3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3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3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3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3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3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3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3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3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3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3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3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3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3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3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3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3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3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3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3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3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3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3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3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3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3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3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3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3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3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3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3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3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3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3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3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3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3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3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3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3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3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3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3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3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3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3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3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3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3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3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3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3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3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3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3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3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3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3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3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3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3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3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3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3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3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3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3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3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3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3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3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3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3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3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3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3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3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3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3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3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3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3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3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3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3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3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3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3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3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3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3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3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3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3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3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3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3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3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3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3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3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3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3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3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3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3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3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3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3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3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3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3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3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3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3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3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3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3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3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3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3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3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3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3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3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3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3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3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3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3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3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3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3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3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3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3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3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3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3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3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3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3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3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3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3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3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3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3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3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3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3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3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3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3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3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3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3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3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3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3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3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3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3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3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3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3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3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3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3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3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3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3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3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3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3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3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3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3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3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3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3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3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3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3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3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3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3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3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3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3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3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3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3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3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3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3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3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3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3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3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3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3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3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3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3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3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3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3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3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3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3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3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3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3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3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3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3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3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3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3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3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3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3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3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3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3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3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3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3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3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3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3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3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3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3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3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3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3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3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3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3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3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3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3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3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3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3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3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3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3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3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3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3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3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3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3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3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3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3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3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3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3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3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3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3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3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3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3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3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3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3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3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3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3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3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3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3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3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3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3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3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3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3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3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3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3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3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3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3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3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3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3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3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3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3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3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3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3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3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3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3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3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3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3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3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3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3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3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3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3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3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3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3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3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3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3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3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3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3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3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3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3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3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3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3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3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3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3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3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3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3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3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3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3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3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3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3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3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3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3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3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3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3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3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3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3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3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3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3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3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3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3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3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3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3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3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3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3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3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3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3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3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3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3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3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3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3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3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3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3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3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3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3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3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3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3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3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3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3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3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3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3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3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3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3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3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3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3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3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3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3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3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3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3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3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3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3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3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3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3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3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3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3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3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3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3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3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3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3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3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3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3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3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3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3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3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3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3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3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3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3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3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3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3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3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3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3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3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3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3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3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3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3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3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3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3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3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3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3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3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3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3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3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3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3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3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3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3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3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3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3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3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3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3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3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3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3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mergeCells count="8">
    <mergeCell ref="K15:M15"/>
    <mergeCell ref="H16:I16"/>
    <mergeCell ref="H17:I17"/>
    <mergeCell ref="C48:E48"/>
    <mergeCell ref="C2:E2"/>
    <mergeCell ref="G2:I2"/>
    <mergeCell ref="G3:I3"/>
    <mergeCell ref="G4:I4"/>
  </mergeCells>
  <conditionalFormatting sqref="E79:Q79">
    <cfRule type="cellIs" dxfId="7" priority="2" operator="lessThan">
      <formula>0</formula>
    </cfRule>
  </conditionalFormatting>
  <conditionalFormatting sqref="I15">
    <cfRule type="containsText" dxfId="6" priority="1" operator="containsText" text="Terdapat">
      <formula>NOT(ISERROR(SEARCH(("Terdapat"),(I15))))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EB16-C420-4CD2-9B9D-930F888241DD}">
  <dimension ref="A1:Z984"/>
  <sheetViews>
    <sheetView topLeftCell="B12" zoomScale="70" zoomScaleNormal="70" workbookViewId="0">
      <selection activeCell="E37" sqref="E37"/>
    </sheetView>
  </sheetViews>
  <sheetFormatPr defaultColWidth="14.375" defaultRowHeight="14.3"/>
  <cols>
    <col min="1" max="1" width="3" style="16" hidden="1" customWidth="1"/>
    <col min="2" max="2" width="3" style="16" customWidth="1"/>
    <col min="3" max="3" width="44.375" style="16" customWidth="1"/>
    <col min="4" max="4" width="17.375" style="16" customWidth="1"/>
    <col min="5" max="5" width="28.375" style="16" customWidth="1"/>
    <col min="6" max="6" width="18.125" style="16" customWidth="1"/>
    <col min="7" max="7" width="21.75" style="16" customWidth="1"/>
    <col min="8" max="8" width="17.25" style="16" customWidth="1"/>
    <col min="9" max="9" width="22.25" style="16" customWidth="1"/>
    <col min="10" max="17" width="17.75" style="16" customWidth="1"/>
    <col min="18" max="26" width="9" style="16" customWidth="1"/>
    <col min="27" max="16384" width="14.375" style="16"/>
  </cols>
  <sheetData>
    <row r="1" spans="1:26" ht="14.3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3" customHeight="1" thickBot="1">
      <c r="A2" s="15"/>
      <c r="B2" s="15"/>
      <c r="C2" s="221" t="s">
        <v>0</v>
      </c>
      <c r="D2" s="222"/>
      <c r="E2" s="222"/>
      <c r="F2" s="15"/>
      <c r="G2" s="223" t="s">
        <v>1</v>
      </c>
      <c r="H2" s="224"/>
      <c r="I2" s="225"/>
      <c r="J2" s="17"/>
      <c r="K2" s="17"/>
      <c r="L2" s="17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7.35" customHeight="1" thickBot="1">
      <c r="A3" s="15"/>
      <c r="B3" s="15"/>
      <c r="C3" s="18" t="s">
        <v>2</v>
      </c>
      <c r="D3" s="19"/>
      <c r="E3" s="20"/>
      <c r="F3" s="21"/>
      <c r="G3" s="226" t="str">
        <f>E6</f>
        <v xml:space="preserve">Pekerjaan Pengadaan BBM TTC Palapa </v>
      </c>
      <c r="H3" s="227"/>
      <c r="I3" s="228"/>
      <c r="J3" s="17"/>
      <c r="K3" s="17"/>
      <c r="L3" s="17"/>
      <c r="M3" s="17"/>
      <c r="N3" s="17"/>
      <c r="O3" s="17"/>
      <c r="P3" s="17"/>
      <c r="Q3" s="22"/>
      <c r="R3" s="15"/>
      <c r="S3" s="15"/>
      <c r="T3" s="15"/>
      <c r="U3" s="15"/>
      <c r="V3" s="15"/>
      <c r="W3" s="15"/>
      <c r="X3" s="15"/>
      <c r="Y3" s="15"/>
      <c r="Z3" s="15"/>
    </row>
    <row r="4" spans="1:26" ht="14.3" customHeight="1" thickBot="1">
      <c r="A4" s="15"/>
      <c r="B4" s="15"/>
      <c r="C4" s="23" t="s">
        <v>3</v>
      </c>
      <c r="D4" s="24"/>
      <c r="E4" s="25" t="s">
        <v>137</v>
      </c>
      <c r="F4" s="21"/>
      <c r="G4" s="229" t="str">
        <f>E4</f>
        <v>Telkomsel</v>
      </c>
      <c r="H4" s="230"/>
      <c r="I4" s="231"/>
      <c r="J4" s="17"/>
      <c r="K4" s="17"/>
      <c r="L4" s="17"/>
      <c r="M4" s="17"/>
      <c r="N4" s="17"/>
      <c r="O4" s="17"/>
      <c r="P4" s="17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95" customHeight="1" thickBot="1">
      <c r="A5" s="15"/>
      <c r="B5" s="15"/>
      <c r="C5" s="26" t="s">
        <v>4</v>
      </c>
      <c r="D5" s="27"/>
      <c r="E5" s="28" t="s">
        <v>114</v>
      </c>
      <c r="F5" s="21"/>
      <c r="G5" s="29" t="s">
        <v>5</v>
      </c>
      <c r="H5" s="30"/>
      <c r="I5" s="31">
        <f>IF(E37=D55,E37,"perhitungan salah, CEK KEMBALI CASH FLOW DAN BLOCK REVENUE STREAM")</f>
        <v>29431250</v>
      </c>
      <c r="J5" s="32" t="b">
        <f>I5=E37</f>
        <v>1</v>
      </c>
      <c r="K5" s="17"/>
      <c r="L5" s="17"/>
      <c r="M5" s="17"/>
      <c r="N5" s="17"/>
      <c r="O5" s="17"/>
      <c r="P5" s="17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95" customHeight="1" thickBot="1">
      <c r="A6" s="15"/>
      <c r="B6" s="15"/>
      <c r="C6" s="26" t="s">
        <v>6</v>
      </c>
      <c r="D6" s="27"/>
      <c r="E6" s="33" t="s">
        <v>163</v>
      </c>
      <c r="F6" s="21"/>
      <c r="G6" s="34" t="s">
        <v>7</v>
      </c>
      <c r="H6" s="35"/>
      <c r="I6" s="36">
        <f>IF(E23=D58*-1,E23,"perhitungan salah, CEK KEMBALI CASH FLOW DAN BLOCKCOST STRUCTURE")</f>
        <v>21982186.724881928</v>
      </c>
      <c r="J6" s="17" t="b">
        <f>I6=E23</f>
        <v>1</v>
      </c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95" customHeight="1" thickBot="1">
      <c r="A7" s="15"/>
      <c r="B7" s="15"/>
      <c r="C7" s="26" t="s">
        <v>8</v>
      </c>
      <c r="D7" s="27"/>
      <c r="E7" s="37" t="s">
        <v>164</v>
      </c>
      <c r="F7" s="21"/>
      <c r="G7" s="38" t="s">
        <v>9</v>
      </c>
      <c r="H7" s="39">
        <f>I7/I5</f>
        <v>0.25310047229112159</v>
      </c>
      <c r="I7" s="40">
        <f>I5-I6</f>
        <v>7449063.2751180716</v>
      </c>
      <c r="J7" s="32" t="b">
        <f>I7=D67</f>
        <v>1</v>
      </c>
      <c r="K7" s="17"/>
      <c r="L7" s="17"/>
      <c r="M7" s="17"/>
      <c r="N7" s="17"/>
      <c r="O7" s="17"/>
      <c r="P7" s="17"/>
      <c r="Q7" s="41"/>
      <c r="R7" s="15"/>
      <c r="S7" s="15"/>
      <c r="T7" s="15"/>
      <c r="U7" s="15"/>
      <c r="V7" s="15"/>
      <c r="W7" s="15"/>
      <c r="X7" s="15"/>
      <c r="Y7" s="15"/>
      <c r="Z7" s="15"/>
    </row>
    <row r="8" spans="1:26" ht="14.95" customHeight="1" thickBot="1">
      <c r="A8" s="15"/>
      <c r="B8" s="15"/>
      <c r="C8" s="26" t="s">
        <v>10</v>
      </c>
      <c r="D8" s="27"/>
      <c r="E8" s="180">
        <v>46259</v>
      </c>
      <c r="F8" s="21"/>
      <c r="G8" s="43" t="s">
        <v>117</v>
      </c>
      <c r="H8" s="44"/>
      <c r="I8" s="36">
        <f>E41</f>
        <v>779928.125</v>
      </c>
      <c r="J8" s="17" t="b">
        <f>I8=E41</f>
        <v>1</v>
      </c>
      <c r="K8" s="17"/>
      <c r="L8" s="17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95" customHeight="1" thickBot="1">
      <c r="A9" s="15">
        <f t="shared" ref="A9:A10" si="0">IF(E9="",0,1)</f>
        <v>1</v>
      </c>
      <c r="B9" s="15"/>
      <c r="C9" s="26" t="s">
        <v>11</v>
      </c>
      <c r="D9" s="27"/>
      <c r="E9" s="37">
        <v>1</v>
      </c>
      <c r="F9" s="21"/>
      <c r="G9" s="45" t="s">
        <v>109</v>
      </c>
      <c r="H9" s="46">
        <f>I9/I5</f>
        <v>0.22660047229112157</v>
      </c>
      <c r="I9" s="47">
        <f>I7-I8</f>
        <v>6669135.1501180716</v>
      </c>
      <c r="J9" s="17"/>
      <c r="K9" s="17"/>
      <c r="L9" s="17"/>
      <c r="M9" s="17"/>
      <c r="N9" s="17"/>
      <c r="O9" s="17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95" customHeight="1" thickBot="1">
      <c r="A10" s="15">
        <f t="shared" si="0"/>
        <v>1</v>
      </c>
      <c r="B10" s="15"/>
      <c r="C10" s="26" t="s">
        <v>12</v>
      </c>
      <c r="D10" s="27"/>
      <c r="E10" s="48">
        <v>0</v>
      </c>
      <c r="F10" s="21"/>
      <c r="G10" s="43" t="s">
        <v>13</v>
      </c>
      <c r="H10" s="44"/>
      <c r="I10" s="36">
        <f>D76*-1</f>
        <v>4856.15625</v>
      </c>
      <c r="J10" s="17" t="b">
        <f>I10=E45</f>
        <v>1</v>
      </c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95" customHeight="1" thickBot="1">
      <c r="A11" s="15"/>
      <c r="B11" s="15"/>
      <c r="C11" s="49" t="s">
        <v>14</v>
      </c>
      <c r="D11" s="50"/>
      <c r="E11" s="48" t="s">
        <v>15</v>
      </c>
      <c r="F11" s="21" t="s">
        <v>16</v>
      </c>
      <c r="G11" s="43" t="s">
        <v>17</v>
      </c>
      <c r="H11" s="44"/>
      <c r="I11" s="36">
        <f t="shared" ref="I11" si="1">D77*-1</f>
        <v>4406.9617968749999</v>
      </c>
      <c r="J11" s="17" t="b">
        <f>I11=E46</f>
        <v>1</v>
      </c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95" customHeight="1" thickBot="1">
      <c r="A12" s="15"/>
      <c r="B12" s="15"/>
      <c r="C12" s="49" t="s">
        <v>18</v>
      </c>
      <c r="D12" s="51" t="str">
        <f t="array" ref="D12">IF(E37&lt;='[128]Tabel PUPR'!A15,'[128]Tabel PUPR'!B15,IF(E37&lt;='[128]Tabel PUPR'!A16,'[128]Tabel PUPR'!B16,IF(E37&lt;='[128]Tabel PUPR'!A17,'[128]Tabel PUPR'!B17,IF(E37&lt;='[128]Tabel PUPR'!A18,'[128]Tabel PUPR'!B18,IF(E37&lt;='[128]Tabel PUPR'!A19,'[128]Tabel PUPR'!B19,IF(E37&lt;='[128]Tabel PUPR'!A20,'[128]Tabel PUPR'!B20,IF(E37&lt;='[128]Tabel PUPR'!A21,'[128]Tabel PUPR'!B21,IF(E37&lt;='[128]Tabel PUPR'!A22,'[128]Tabel PUPR'!B22,IF(E37&lt;='[128]Tabel PUPR'!A23,'[128]Tabel PUPR'!B23,IF(E37&lt;='[128]Tabel PUPR'!A24,'[128]Tabel PUPR'!B24,IF(E37&lt;='[128]Tabel PUPR'!A25,k,k)))))))))))</f>
        <v>a</v>
      </c>
      <c r="E12" s="48" t="s">
        <v>19</v>
      </c>
      <c r="F12" s="21" t="s">
        <v>16</v>
      </c>
      <c r="G12" s="38" t="s">
        <v>107</v>
      </c>
      <c r="H12" s="39">
        <f>I12/I5</f>
        <v>0.22628573479112157</v>
      </c>
      <c r="I12" s="40">
        <f>I9-SUM(I10:I11)</f>
        <v>6659872.0320711965</v>
      </c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95" customHeight="1" thickBot="1">
      <c r="A13" s="15"/>
      <c r="B13" s="15"/>
      <c r="C13" s="49" t="s">
        <v>21</v>
      </c>
      <c r="D13" s="50"/>
      <c r="E13" s="48" t="s">
        <v>124</v>
      </c>
      <c r="F13" s="21"/>
      <c r="G13" s="43" t="s">
        <v>118</v>
      </c>
      <c r="H13" s="44"/>
      <c r="I13" s="36">
        <f>-D72</f>
        <v>819396.96026298776</v>
      </c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95" customHeight="1" thickBot="1">
      <c r="A14" s="15"/>
      <c r="B14" s="15"/>
      <c r="C14" s="52" t="s">
        <v>23</v>
      </c>
      <c r="D14" s="53"/>
      <c r="E14" s="54" t="s">
        <v>124</v>
      </c>
      <c r="F14" s="55"/>
      <c r="G14" s="56" t="s">
        <v>108</v>
      </c>
      <c r="H14" s="57" t="str">
        <f>IF(I14&gt;0,"Cashflow Positif","Cashflow Negatif")</f>
        <v>Cashflow Positif</v>
      </c>
      <c r="I14" s="58">
        <f>I12-I13</f>
        <v>5840475.0718082087</v>
      </c>
      <c r="J14" s="17"/>
      <c r="K14" s="59" t="s">
        <v>119</v>
      </c>
      <c r="L14" s="60"/>
      <c r="M14" s="60"/>
      <c r="N14" s="61"/>
      <c r="O14" s="17"/>
      <c r="P14" s="17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95" customHeight="1" thickBot="1">
      <c r="A15" s="15"/>
      <c r="B15" s="15"/>
      <c r="C15" s="18" t="s">
        <v>25</v>
      </c>
      <c r="D15" s="19"/>
      <c r="E15" s="20"/>
      <c r="F15" s="21"/>
      <c r="G15" s="43" t="s">
        <v>22</v>
      </c>
      <c r="H15" s="62">
        <f>COUNTIF(E79:Q79,"&lt;"&amp;0)</f>
        <v>0</v>
      </c>
      <c r="I15" s="36" t="str">
        <f>IF(H15&gt;0,"Terdapat CF Negatif","All CF Positif")</f>
        <v>All CF Positif</v>
      </c>
      <c r="J15" s="15"/>
      <c r="K15" s="213"/>
      <c r="L15" s="214"/>
      <c r="M15" s="214"/>
      <c r="N15" s="63"/>
      <c r="O15" s="15"/>
      <c r="P15" s="15"/>
      <c r="Q15" s="64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6.700000000000003" customHeight="1">
      <c r="A16" s="65">
        <f>IF(E10=[129]key!A3,1,0)</f>
        <v>0</v>
      </c>
      <c r="B16" s="15"/>
      <c r="C16" s="23" t="s">
        <v>26</v>
      </c>
      <c r="D16" s="24"/>
      <c r="E16" s="66">
        <v>0.1089</v>
      </c>
      <c r="F16" s="21"/>
      <c r="G16" s="67" t="s">
        <v>24</v>
      </c>
      <c r="H16" s="215" t="str">
        <f>IF(H12&gt;0%,IF(H15=0,IF(H12&gt;10.89%,"Layak dengan Net Income sebesar",IF(I5&gt;1000000000,IF(H12&gt;10.89%,"Tidak Layak dengan Net income dibawah treshold ",IF(H12&gt;0%,"Tidak Layak dengan Net income dibawah treshold","Tidak Layak dengan Net income dibawah treshold")),"Tidak Layak dengan Net income dibawah treshold")),"Tidak Layak dengan Net Income sebesar"),"Tidak Layak dengan Net income dibawah treshold")</f>
        <v>Layak dengan Net Income sebesar</v>
      </c>
      <c r="I16" s="216"/>
      <c r="K16" s="68" t="s">
        <v>120</v>
      </c>
      <c r="L16" s="69"/>
      <c r="M16" s="69"/>
      <c r="N16" s="7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95" customHeight="1" thickBot="1">
      <c r="A17" s="15"/>
      <c r="B17" s="15"/>
      <c r="C17" s="26" t="s">
        <v>27</v>
      </c>
      <c r="D17" s="27"/>
      <c r="E17" s="71">
        <f>E16/12</f>
        <v>9.0749999999999997E-3</v>
      </c>
      <c r="F17" s="21"/>
      <c r="G17" s="67"/>
      <c r="H17" s="217">
        <f>H12</f>
        <v>0.22628573479112157</v>
      </c>
      <c r="I17" s="218"/>
      <c r="J17" s="15"/>
      <c r="K17" s="72" t="s">
        <v>121</v>
      </c>
      <c r="L17" s="73"/>
      <c r="M17" s="73"/>
      <c r="N17" s="7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95" customHeight="1" thickBot="1">
      <c r="A18" s="15"/>
      <c r="B18" s="15"/>
      <c r="C18" s="26" t="s">
        <v>28</v>
      </c>
      <c r="D18" s="27"/>
      <c r="E18" s="75">
        <v>1</v>
      </c>
      <c r="F18" s="21"/>
      <c r="G18" s="76" t="s">
        <v>110</v>
      </c>
      <c r="H18" s="77" t="s">
        <v>116</v>
      </c>
      <c r="I18" s="78">
        <f>I5+D70</f>
        <v>32668687.5</v>
      </c>
      <c r="J18" s="79"/>
      <c r="K18" s="72" t="s">
        <v>122</v>
      </c>
      <c r="L18" s="73"/>
      <c r="M18" s="73"/>
      <c r="N18" s="7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3" customHeight="1" thickBot="1">
      <c r="A19" s="15"/>
      <c r="B19" s="15"/>
      <c r="C19" s="26" t="s">
        <v>29</v>
      </c>
      <c r="D19" s="27"/>
      <c r="E19" s="75">
        <v>0.01</v>
      </c>
      <c r="F19" s="21"/>
      <c r="G19" s="80" t="s">
        <v>111</v>
      </c>
      <c r="H19" s="81"/>
      <c r="I19" s="82"/>
      <c r="J19" s="15"/>
      <c r="K19" s="83" t="s">
        <v>123</v>
      </c>
      <c r="L19" s="84"/>
      <c r="M19" s="84"/>
      <c r="N19" s="8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3" customHeight="1">
      <c r="A20" s="15"/>
      <c r="B20" s="15"/>
      <c r="C20" s="26" t="s">
        <v>30</v>
      </c>
      <c r="D20" s="27"/>
      <c r="E20" s="75">
        <v>0.12</v>
      </c>
      <c r="F20" s="21"/>
      <c r="G20" s="86" t="str">
        <f>C24</f>
        <v>Biaya Mitra Pelaksana (Exclude PPN)</v>
      </c>
      <c r="H20" s="87"/>
      <c r="I20" s="88">
        <f>E24</f>
        <v>21982186.724881928</v>
      </c>
      <c r="J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.75" customHeight="1">
      <c r="A21" s="15"/>
      <c r="B21" s="15"/>
      <c r="C21" s="26" t="s">
        <v>31</v>
      </c>
      <c r="D21" s="27"/>
      <c r="E21" s="71">
        <v>2.6499999999999999E-2</v>
      </c>
      <c r="F21" s="21"/>
      <c r="G21" s="86" t="str">
        <f>C31</f>
        <v xml:space="preserve">BOP Project </v>
      </c>
      <c r="H21" s="87"/>
      <c r="I21" s="88">
        <f>E31</f>
        <v>0</v>
      </c>
      <c r="J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3" customHeight="1" thickBot="1">
      <c r="A22" s="15"/>
      <c r="B22" s="15"/>
      <c r="C22" s="52" t="s">
        <v>32</v>
      </c>
      <c r="D22" s="53"/>
      <c r="E22" s="89">
        <f>E9</f>
        <v>1</v>
      </c>
      <c r="F22" s="55"/>
      <c r="G22" s="90" t="str">
        <f>C39</f>
        <v>Management Fee GSD</v>
      </c>
      <c r="H22" s="91"/>
      <c r="I22" s="92">
        <f>E39</f>
        <v>7449063.2751180716</v>
      </c>
      <c r="J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3" customHeight="1" thickBot="1">
      <c r="A23" s="15"/>
      <c r="B23" s="15"/>
      <c r="C23" s="18" t="s">
        <v>33</v>
      </c>
      <c r="D23" s="19"/>
      <c r="E23" s="20">
        <f>SUM(E24:E31)</f>
        <v>21982186.724881928</v>
      </c>
      <c r="F23" s="21"/>
      <c r="G23" s="15"/>
      <c r="H23" s="15"/>
      <c r="I23" s="64"/>
      <c r="J23" s="64"/>
      <c r="K23" s="64"/>
      <c r="L23" s="64"/>
      <c r="M23" s="64"/>
      <c r="N23" s="64"/>
      <c r="O23" s="64"/>
      <c r="P23" s="64"/>
      <c r="Q23" s="64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3" customHeight="1">
      <c r="A24" s="15"/>
      <c r="B24" s="15"/>
      <c r="C24" s="93" t="s">
        <v>115</v>
      </c>
      <c r="D24" s="94"/>
      <c r="E24" s="95">
        <f>COGS!H9</f>
        <v>21982186.724881928</v>
      </c>
      <c r="F24" s="55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3" customHeight="1">
      <c r="A25" s="15"/>
      <c r="B25" s="15"/>
      <c r="C25" s="97" t="s">
        <v>34</v>
      </c>
      <c r="D25" s="98"/>
      <c r="E25" s="99">
        <v>0</v>
      </c>
      <c r="F25" s="5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3" customHeight="1">
      <c r="A26" s="15"/>
      <c r="B26" s="15"/>
      <c r="C26" s="100" t="s">
        <v>35</v>
      </c>
      <c r="D26" s="101"/>
      <c r="E26" s="102"/>
      <c r="F26" s="103" t="s">
        <v>36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3" customHeight="1">
      <c r="A27" s="15"/>
      <c r="B27" s="15"/>
      <c r="C27" s="100" t="s">
        <v>37</v>
      </c>
      <c r="D27" s="101"/>
      <c r="E27" s="102"/>
      <c r="F27" s="103" t="s">
        <v>38</v>
      </c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3" customHeight="1">
      <c r="A28" s="15"/>
      <c r="B28" s="15"/>
      <c r="C28" s="100" t="s">
        <v>39</v>
      </c>
      <c r="D28" s="101"/>
      <c r="E28" s="102">
        <v>0</v>
      </c>
      <c r="F28" s="5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3" customHeight="1">
      <c r="A29" s="15"/>
      <c r="B29" s="15"/>
      <c r="C29" s="100" t="s">
        <v>40</v>
      </c>
      <c r="D29" s="101"/>
      <c r="E29" s="102">
        <v>0</v>
      </c>
      <c r="F29" s="15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3" customHeight="1">
      <c r="A30" s="15"/>
      <c r="B30" s="15"/>
      <c r="C30" s="100" t="s">
        <v>41</v>
      </c>
      <c r="D30" s="104">
        <f>IF(E11='[128]Tabel PUPR'!D4,0%,VLOOKUP([128]Profitability!D12,'[128]Tabel PUPR'!B15:E25,IF([128]Profitability!E12='[128]Tabel PUPR'!A8,2,IF([128]Profitability!D12='[128]Tabel PUPR'!A9,3,4))))</f>
        <v>0</v>
      </c>
      <c r="E30" s="102">
        <f t="shared" ref="E30:E31" si="2">D30*$E$24</f>
        <v>0</v>
      </c>
      <c r="F30" s="105" t="s">
        <v>42</v>
      </c>
      <c r="G30" s="104">
        <v>0</v>
      </c>
      <c r="H30" s="96"/>
      <c r="I30" s="96"/>
      <c r="J30" s="96"/>
      <c r="K30" s="96"/>
      <c r="L30" s="96"/>
      <c r="M30" s="96"/>
      <c r="N30" s="96"/>
      <c r="O30" s="96"/>
      <c r="P30" s="96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3" customHeight="1" thickBot="1">
      <c r="A31" s="15"/>
      <c r="B31" s="15"/>
      <c r="C31" s="100" t="s">
        <v>43</v>
      </c>
      <c r="D31" s="104">
        <f>G31</f>
        <v>0</v>
      </c>
      <c r="E31" s="102">
        <f t="shared" si="2"/>
        <v>0</v>
      </c>
      <c r="F31" s="105" t="s">
        <v>42</v>
      </c>
      <c r="G31" s="104">
        <v>0</v>
      </c>
      <c r="H31" s="106" t="s">
        <v>44</v>
      </c>
      <c r="I31" s="96"/>
      <c r="J31" s="96"/>
      <c r="K31" s="96"/>
      <c r="L31" s="96"/>
      <c r="M31" s="96"/>
      <c r="N31" s="96"/>
      <c r="O31" s="96"/>
      <c r="P31" s="96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3" customHeight="1" thickBot="1">
      <c r="A32" s="15"/>
      <c r="B32" s="15"/>
      <c r="C32" s="18" t="s">
        <v>45</v>
      </c>
      <c r="D32" s="19"/>
      <c r="E32" s="20">
        <f>SUM(E33:E36)</f>
        <v>0</v>
      </c>
      <c r="F32" s="107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3" customHeight="1">
      <c r="A33" s="15"/>
      <c r="B33" s="15"/>
      <c r="C33" s="100" t="s">
        <v>46</v>
      </c>
      <c r="D33" s="101">
        <v>0</v>
      </c>
      <c r="E33" s="102">
        <f>D33*$E$37</f>
        <v>0</v>
      </c>
      <c r="F33" s="107" t="s">
        <v>47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3" customHeight="1">
      <c r="A34" s="15"/>
      <c r="B34" s="15"/>
      <c r="C34" s="100" t="s">
        <v>48</v>
      </c>
      <c r="D34" s="101">
        <v>0</v>
      </c>
      <c r="E34" s="102">
        <f t="shared" ref="E34:E35" si="3">D34*$E$37</f>
        <v>0</v>
      </c>
      <c r="F34" s="107" t="s">
        <v>47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3" customHeight="1">
      <c r="A35" s="15"/>
      <c r="B35" s="15"/>
      <c r="C35" s="100" t="s">
        <v>49</v>
      </c>
      <c r="D35" s="101">
        <v>0</v>
      </c>
      <c r="E35" s="102">
        <f t="shared" si="3"/>
        <v>0</v>
      </c>
      <c r="F35" s="107" t="s">
        <v>47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3" customHeight="1">
      <c r="A36" s="15"/>
      <c r="B36" s="15"/>
      <c r="C36" s="100" t="s">
        <v>50</v>
      </c>
      <c r="D36" s="101">
        <v>0</v>
      </c>
      <c r="E36" s="102">
        <f>D36*$E$37</f>
        <v>0</v>
      </c>
      <c r="F36" s="107" t="s">
        <v>47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3" customHeight="1" thickBot="1">
      <c r="A37" s="15"/>
      <c r="B37" s="15"/>
      <c r="C37" s="108" t="s">
        <v>51</v>
      </c>
      <c r="D37" s="109"/>
      <c r="E37" s="110">
        <f>SUM(E38:E39)</f>
        <v>29431250</v>
      </c>
      <c r="F37" s="55"/>
      <c r="G37" s="111">
        <v>29431250</v>
      </c>
      <c r="H37" s="112"/>
      <c r="I37" s="64"/>
      <c r="J37" s="64"/>
      <c r="K37" s="64"/>
      <c r="L37" s="64"/>
      <c r="M37" s="64"/>
      <c r="N37" s="64"/>
      <c r="O37" s="64"/>
      <c r="P37" s="64"/>
      <c r="Q37" s="64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3" customHeight="1">
      <c r="A38" s="15"/>
      <c r="B38" s="15"/>
      <c r="C38" s="113" t="s">
        <v>52</v>
      </c>
      <c r="D38" s="114"/>
      <c r="E38" s="115">
        <f>E24</f>
        <v>21982186.724881928</v>
      </c>
      <c r="F38" s="55"/>
      <c r="G38" s="106"/>
      <c r="H38" s="106"/>
      <c r="I38" s="96"/>
      <c r="J38" s="96"/>
      <c r="K38" s="96"/>
      <c r="L38" s="96"/>
      <c r="M38" s="96"/>
      <c r="N38" s="96"/>
      <c r="O38" s="96"/>
      <c r="P38" s="96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3" customHeight="1" thickBot="1">
      <c r="A39" s="15"/>
      <c r="B39" s="15"/>
      <c r="C39" s="116" t="s">
        <v>53</v>
      </c>
      <c r="D39" s="117">
        <v>0.33886816486215987</v>
      </c>
      <c r="E39" s="89">
        <f>D39*SUM(E38)</f>
        <v>7449063.2751180716</v>
      </c>
      <c r="F39" s="55" t="s">
        <v>54</v>
      </c>
      <c r="G39" s="79"/>
      <c r="H39" s="15"/>
      <c r="I39" s="79"/>
      <c r="J39" s="79"/>
      <c r="K39" s="79"/>
      <c r="L39" s="79"/>
      <c r="M39" s="79"/>
      <c r="N39" s="79"/>
      <c r="O39" s="79"/>
      <c r="P39" s="79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3" customHeight="1" thickBot="1">
      <c r="A40" s="15"/>
      <c r="B40" s="15"/>
      <c r="C40" s="108" t="s">
        <v>55</v>
      </c>
      <c r="D40" s="109"/>
      <c r="E40" s="110"/>
      <c r="F40" s="118"/>
      <c r="G40" s="79"/>
      <c r="H40" s="15"/>
      <c r="I40" s="119"/>
      <c r="J40" s="119"/>
      <c r="K40" s="119"/>
      <c r="L40" s="119"/>
      <c r="M40" s="119"/>
      <c r="N40" s="119"/>
      <c r="O40" s="119"/>
      <c r="P40" s="119"/>
      <c r="Q40" s="119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3" customHeight="1">
      <c r="A41" s="15"/>
      <c r="B41" s="15"/>
      <c r="C41" s="113" t="s">
        <v>112</v>
      </c>
      <c r="D41" s="114"/>
      <c r="E41" s="115">
        <f>D68*-1</f>
        <v>779928.125</v>
      </c>
      <c r="F41" s="21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3" customHeight="1" thickBot="1">
      <c r="A42" s="15"/>
      <c r="B42" s="15"/>
      <c r="C42" s="120" t="s">
        <v>113</v>
      </c>
      <c r="D42" s="121"/>
      <c r="E42" s="122">
        <f>D72*-1</f>
        <v>819396.96026298776</v>
      </c>
      <c r="F42" s="21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3" customHeight="1" thickBot="1">
      <c r="A43" s="15"/>
      <c r="B43" s="15"/>
      <c r="C43" s="18" t="s">
        <v>56</v>
      </c>
      <c r="D43" s="19"/>
      <c r="E43" s="20"/>
      <c r="F43" s="118"/>
      <c r="G43" s="15"/>
      <c r="H43" s="15"/>
      <c r="I43" s="119"/>
      <c r="J43" s="119"/>
      <c r="K43" s="119"/>
      <c r="L43" s="119"/>
      <c r="M43" s="119"/>
      <c r="N43" s="119"/>
      <c r="O43" s="119"/>
      <c r="P43" s="119"/>
      <c r="Q43" s="119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3" customHeight="1">
      <c r="A44" s="15"/>
      <c r="B44" s="15"/>
      <c r="C44" s="113" t="s">
        <v>57</v>
      </c>
      <c r="D44" s="114"/>
      <c r="E44" s="123">
        <f>D74</f>
        <v>485615.625</v>
      </c>
      <c r="F44" s="21"/>
      <c r="G44" s="124" t="s">
        <v>128</v>
      </c>
      <c r="I44" s="125" t="s">
        <v>125</v>
      </c>
      <c r="J44" s="126"/>
      <c r="K44" s="125" t="s">
        <v>129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3" customHeight="1">
      <c r="A45" s="15"/>
      <c r="B45" s="15"/>
      <c r="C45" s="120" t="s">
        <v>75</v>
      </c>
      <c r="D45" s="121"/>
      <c r="E45" s="122">
        <f>-D76</f>
        <v>4856.15625</v>
      </c>
      <c r="F45" s="21"/>
      <c r="G45" s="127" t="s">
        <v>130</v>
      </c>
      <c r="I45" s="126" t="s">
        <v>126</v>
      </c>
      <c r="J45" s="126"/>
      <c r="K45" s="126" t="s">
        <v>127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3" customHeight="1" thickBot="1">
      <c r="A46" s="15"/>
      <c r="B46" s="15"/>
      <c r="C46" s="116" t="s">
        <v>17</v>
      </c>
      <c r="D46" s="128"/>
      <c r="E46" s="129">
        <f>D77*-1</f>
        <v>4406.9617968749999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3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3" customHeight="1">
      <c r="A48" s="15"/>
      <c r="B48" s="15"/>
      <c r="C48" s="219" t="s">
        <v>58</v>
      </c>
      <c r="D48" s="220"/>
      <c r="E48" s="220"/>
      <c r="F48" s="15"/>
      <c r="G48" s="13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3" customHeight="1">
      <c r="A49" s="15"/>
      <c r="B49" s="15"/>
      <c r="C49" s="131" t="s">
        <v>59</v>
      </c>
      <c r="D49" s="132" t="s">
        <v>60</v>
      </c>
      <c r="E49" s="132">
        <v>0</v>
      </c>
      <c r="F49" s="132">
        <v>1</v>
      </c>
      <c r="G49" s="132">
        <v>2</v>
      </c>
      <c r="H49" s="132">
        <v>3</v>
      </c>
      <c r="I49" s="132">
        <v>4</v>
      </c>
      <c r="J49" s="132">
        <v>5</v>
      </c>
      <c r="K49" s="132">
        <v>6</v>
      </c>
      <c r="L49" s="132">
        <v>7</v>
      </c>
      <c r="M49" s="132">
        <v>8</v>
      </c>
      <c r="N49" s="132">
        <v>9</v>
      </c>
      <c r="O49" s="132">
        <v>10</v>
      </c>
      <c r="P49" s="132">
        <v>11</v>
      </c>
      <c r="Q49" s="132">
        <v>12</v>
      </c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3" customHeight="1">
      <c r="A50" s="15">
        <v>1</v>
      </c>
      <c r="B50" s="15"/>
      <c r="C50" s="131" t="s">
        <v>61</v>
      </c>
      <c r="D50" s="133"/>
      <c r="E50" s="134">
        <f>E8</f>
        <v>46259</v>
      </c>
      <c r="F50" s="134">
        <f t="shared" ref="F50:Q50" si="4">EDATE(E50,1)</f>
        <v>46290</v>
      </c>
      <c r="G50" s="134">
        <f t="shared" si="4"/>
        <v>46320</v>
      </c>
      <c r="H50" s="134">
        <f t="shared" si="4"/>
        <v>46351</v>
      </c>
      <c r="I50" s="134">
        <f t="shared" si="4"/>
        <v>46381</v>
      </c>
      <c r="J50" s="134">
        <f t="shared" si="4"/>
        <v>46412</v>
      </c>
      <c r="K50" s="134">
        <f>EDATE(J50,1)</f>
        <v>46443</v>
      </c>
      <c r="L50" s="134">
        <f t="shared" si="4"/>
        <v>46471</v>
      </c>
      <c r="M50" s="134">
        <f t="shared" si="4"/>
        <v>46502</v>
      </c>
      <c r="N50" s="134">
        <f t="shared" si="4"/>
        <v>46532</v>
      </c>
      <c r="O50" s="134">
        <f>EDATE(N50,1)</f>
        <v>46563</v>
      </c>
      <c r="P50" s="134">
        <f t="shared" si="4"/>
        <v>46593</v>
      </c>
      <c r="Q50" s="134">
        <f t="shared" si="4"/>
        <v>46624</v>
      </c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3" customHeight="1">
      <c r="A51" s="15">
        <f t="shared" ref="A51" si="5">A50+1</f>
        <v>2</v>
      </c>
      <c r="B51" s="15"/>
      <c r="C51" s="135" t="s">
        <v>62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3" customHeight="1">
      <c r="A52" s="15"/>
      <c r="B52" s="15"/>
      <c r="C52" s="137" t="s">
        <v>63</v>
      </c>
      <c r="D52" s="138">
        <f>MAX(E52:Q52)</f>
        <v>1</v>
      </c>
      <c r="E52" s="139">
        <v>0</v>
      </c>
      <c r="F52" s="139">
        <v>1</v>
      </c>
      <c r="G52" s="138">
        <f t="shared" ref="G52:Q52" si="6">IF(G49&lt;=$E$9,100%/$E$9*G49,0)</f>
        <v>0</v>
      </c>
      <c r="H52" s="138">
        <f t="shared" si="6"/>
        <v>0</v>
      </c>
      <c r="I52" s="138">
        <f t="shared" si="6"/>
        <v>0</v>
      </c>
      <c r="J52" s="138">
        <f t="shared" si="6"/>
        <v>0</v>
      </c>
      <c r="K52" s="138">
        <f t="shared" si="6"/>
        <v>0</v>
      </c>
      <c r="L52" s="138">
        <f t="shared" si="6"/>
        <v>0</v>
      </c>
      <c r="M52" s="138">
        <f t="shared" si="6"/>
        <v>0</v>
      </c>
      <c r="N52" s="138">
        <f t="shared" si="6"/>
        <v>0</v>
      </c>
      <c r="O52" s="138">
        <f t="shared" si="6"/>
        <v>0</v>
      </c>
      <c r="P52" s="138">
        <f t="shared" si="6"/>
        <v>0</v>
      </c>
      <c r="Q52" s="138">
        <f t="shared" si="6"/>
        <v>0</v>
      </c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3" customHeight="1">
      <c r="A53" s="15"/>
      <c r="B53" s="15"/>
      <c r="C53" s="137" t="s">
        <v>64</v>
      </c>
      <c r="D53" s="140">
        <f t="shared" ref="D53:D72" si="7">SUM(E53:Q53)</f>
        <v>1</v>
      </c>
      <c r="E53" s="140">
        <v>0</v>
      </c>
      <c r="F53" s="140">
        <v>1</v>
      </c>
      <c r="G53" s="140"/>
      <c r="H53" s="140"/>
      <c r="I53" s="140"/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5" t="s">
        <v>65</v>
      </c>
      <c r="S53" s="15"/>
      <c r="T53" s="15"/>
      <c r="U53" s="15"/>
      <c r="V53" s="15"/>
      <c r="W53" s="15"/>
      <c r="X53" s="15"/>
      <c r="Y53" s="15"/>
      <c r="Z53" s="15"/>
    </row>
    <row r="54" spans="1:26" ht="14.3" customHeight="1">
      <c r="A54" s="15"/>
      <c r="B54" s="15"/>
      <c r="C54" s="137" t="s">
        <v>66</v>
      </c>
      <c r="D54" s="138">
        <f t="shared" si="7"/>
        <v>1</v>
      </c>
      <c r="E54" s="138">
        <f>E53</f>
        <v>0</v>
      </c>
      <c r="F54" s="138">
        <v>1</v>
      </c>
      <c r="G54" s="138">
        <f t="shared" ref="G54:N54" si="8">G53</f>
        <v>0</v>
      </c>
      <c r="H54" s="138">
        <f t="shared" si="8"/>
        <v>0</v>
      </c>
      <c r="I54" s="138">
        <f t="shared" si="8"/>
        <v>0</v>
      </c>
      <c r="J54" s="138">
        <f t="shared" si="8"/>
        <v>0</v>
      </c>
      <c r="K54" s="138">
        <f t="shared" si="8"/>
        <v>0</v>
      </c>
      <c r="L54" s="138">
        <f t="shared" si="8"/>
        <v>0</v>
      </c>
      <c r="M54" s="138">
        <f t="shared" si="8"/>
        <v>0</v>
      </c>
      <c r="N54" s="138">
        <f t="shared" si="8"/>
        <v>0</v>
      </c>
      <c r="O54" s="138">
        <f>O53</f>
        <v>0</v>
      </c>
      <c r="P54" s="138">
        <f t="shared" ref="P54:Q54" si="9">P53</f>
        <v>0</v>
      </c>
      <c r="Q54" s="138">
        <f t="shared" si="9"/>
        <v>0</v>
      </c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3" customHeight="1">
      <c r="A55" s="15" t="e">
        <f>#REF!+1</f>
        <v>#REF!</v>
      </c>
      <c r="B55" s="15"/>
      <c r="C55" s="135" t="str">
        <f>C37</f>
        <v>REVENUE STREAM / CASH IN</v>
      </c>
      <c r="D55" s="141">
        <f t="shared" si="7"/>
        <v>29431250</v>
      </c>
      <c r="E55" s="142">
        <f t="shared" ref="E55:Q55" si="10">SUM(E56:E57)</f>
        <v>0</v>
      </c>
      <c r="F55" s="142">
        <f t="shared" si="10"/>
        <v>29431250</v>
      </c>
      <c r="G55" s="142">
        <f t="shared" si="10"/>
        <v>0</v>
      </c>
      <c r="H55" s="142">
        <f t="shared" si="10"/>
        <v>0</v>
      </c>
      <c r="I55" s="142">
        <f t="shared" si="10"/>
        <v>0</v>
      </c>
      <c r="J55" s="142">
        <f t="shared" si="10"/>
        <v>0</v>
      </c>
      <c r="K55" s="142">
        <f t="shared" si="10"/>
        <v>0</v>
      </c>
      <c r="L55" s="142">
        <f t="shared" si="10"/>
        <v>0</v>
      </c>
      <c r="M55" s="142">
        <f t="shared" si="10"/>
        <v>0</v>
      </c>
      <c r="N55" s="142">
        <f t="shared" si="10"/>
        <v>0</v>
      </c>
      <c r="O55" s="142">
        <f t="shared" si="10"/>
        <v>0</v>
      </c>
      <c r="P55" s="142">
        <f t="shared" si="10"/>
        <v>0</v>
      </c>
      <c r="Q55" s="142">
        <f t="shared" si="10"/>
        <v>0</v>
      </c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3" customHeight="1">
      <c r="A56" s="15" t="e">
        <f>A55+1</f>
        <v>#REF!</v>
      </c>
      <c r="B56" s="15"/>
      <c r="C56" s="137" t="s">
        <v>52</v>
      </c>
      <c r="D56" s="143">
        <f t="shared" si="7"/>
        <v>21982186.724881928</v>
      </c>
      <c r="E56" s="143">
        <v>0</v>
      </c>
      <c r="F56" s="143">
        <f t="shared" ref="F56:Q56" si="11">F53*$E$38</f>
        <v>21982186.724881928</v>
      </c>
      <c r="G56" s="143">
        <f t="shared" si="11"/>
        <v>0</v>
      </c>
      <c r="H56" s="143">
        <f t="shared" si="11"/>
        <v>0</v>
      </c>
      <c r="I56" s="143">
        <f t="shared" si="11"/>
        <v>0</v>
      </c>
      <c r="J56" s="143">
        <f t="shared" si="11"/>
        <v>0</v>
      </c>
      <c r="K56" s="143">
        <f t="shared" si="11"/>
        <v>0</v>
      </c>
      <c r="L56" s="143">
        <f t="shared" si="11"/>
        <v>0</v>
      </c>
      <c r="M56" s="143">
        <f t="shared" si="11"/>
        <v>0</v>
      </c>
      <c r="N56" s="143">
        <f t="shared" si="11"/>
        <v>0</v>
      </c>
      <c r="O56" s="143">
        <f t="shared" si="11"/>
        <v>0</v>
      </c>
      <c r="P56" s="143">
        <f t="shared" si="11"/>
        <v>0</v>
      </c>
      <c r="Q56" s="143">
        <f t="shared" si="11"/>
        <v>0</v>
      </c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3" customHeight="1">
      <c r="A57" s="15"/>
      <c r="B57" s="15"/>
      <c r="C57" s="137" t="str">
        <f>C39</f>
        <v>Management Fee GSD</v>
      </c>
      <c r="D57" s="143">
        <f t="shared" si="7"/>
        <v>7449063.2751180716</v>
      </c>
      <c r="E57" s="143">
        <v>0</v>
      </c>
      <c r="F57" s="143">
        <f t="shared" ref="F57:Q57" si="12">$E$39*F53</f>
        <v>7449063.2751180716</v>
      </c>
      <c r="G57" s="143">
        <f t="shared" si="12"/>
        <v>0</v>
      </c>
      <c r="H57" s="143">
        <f t="shared" si="12"/>
        <v>0</v>
      </c>
      <c r="I57" s="143">
        <f t="shared" si="12"/>
        <v>0</v>
      </c>
      <c r="J57" s="143">
        <f t="shared" si="12"/>
        <v>0</v>
      </c>
      <c r="K57" s="143">
        <f t="shared" si="12"/>
        <v>0</v>
      </c>
      <c r="L57" s="143">
        <f t="shared" si="12"/>
        <v>0</v>
      </c>
      <c r="M57" s="143">
        <f t="shared" si="12"/>
        <v>0</v>
      </c>
      <c r="N57" s="143">
        <f t="shared" si="12"/>
        <v>0</v>
      </c>
      <c r="O57" s="143">
        <f t="shared" si="12"/>
        <v>0</v>
      </c>
      <c r="P57" s="143">
        <f t="shared" si="12"/>
        <v>0</v>
      </c>
      <c r="Q57" s="143">
        <f t="shared" si="12"/>
        <v>0</v>
      </c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3" customHeight="1">
      <c r="A58" s="15" t="e">
        <f t="shared" ref="A58:A59" si="13">#REF!+1</f>
        <v>#REF!</v>
      </c>
      <c r="B58" s="15"/>
      <c r="C58" s="135" t="str">
        <f t="shared" ref="C58:C66" si="14">C23</f>
        <v>COST STRUCTURE / CASH OUT</v>
      </c>
      <c r="D58" s="141">
        <f t="shared" si="7"/>
        <v>-21982186.724881928</v>
      </c>
      <c r="E58" s="141">
        <f t="shared" ref="E58:Q58" si="15">SUM(E59:E66)</f>
        <v>0</v>
      </c>
      <c r="F58" s="141">
        <f t="shared" si="15"/>
        <v>-21982186.724881928</v>
      </c>
      <c r="G58" s="141">
        <f t="shared" si="15"/>
        <v>0</v>
      </c>
      <c r="H58" s="141">
        <f t="shared" si="15"/>
        <v>0</v>
      </c>
      <c r="I58" s="141">
        <f t="shared" si="15"/>
        <v>0</v>
      </c>
      <c r="J58" s="141">
        <f t="shared" si="15"/>
        <v>0</v>
      </c>
      <c r="K58" s="141">
        <f t="shared" si="15"/>
        <v>0</v>
      </c>
      <c r="L58" s="141">
        <f t="shared" si="15"/>
        <v>0</v>
      </c>
      <c r="M58" s="141">
        <f t="shared" si="15"/>
        <v>0</v>
      </c>
      <c r="N58" s="141">
        <f t="shared" si="15"/>
        <v>0</v>
      </c>
      <c r="O58" s="141">
        <f t="shared" si="15"/>
        <v>0</v>
      </c>
      <c r="P58" s="141">
        <f t="shared" si="15"/>
        <v>0</v>
      </c>
      <c r="Q58" s="141">
        <f t="shared" si="15"/>
        <v>0</v>
      </c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3" customHeight="1">
      <c r="A59" s="15" t="e">
        <f t="shared" si="13"/>
        <v>#REF!</v>
      </c>
      <c r="B59" s="15"/>
      <c r="C59" s="137" t="str">
        <f t="shared" si="14"/>
        <v>Biaya Mitra Pelaksana (Exclude PPN)</v>
      </c>
      <c r="D59" s="143">
        <f t="shared" si="7"/>
        <v>-21982186.724881928</v>
      </c>
      <c r="E59" s="143">
        <f t="shared" ref="E59:Q59" si="16">-E54*$E$24</f>
        <v>0</v>
      </c>
      <c r="F59" s="143">
        <f t="shared" si="16"/>
        <v>-21982186.724881928</v>
      </c>
      <c r="G59" s="143">
        <f t="shared" si="16"/>
        <v>0</v>
      </c>
      <c r="H59" s="143">
        <f t="shared" si="16"/>
        <v>0</v>
      </c>
      <c r="I59" s="143">
        <f t="shared" si="16"/>
        <v>0</v>
      </c>
      <c r="J59" s="143">
        <f t="shared" si="16"/>
        <v>0</v>
      </c>
      <c r="K59" s="143">
        <f t="shared" si="16"/>
        <v>0</v>
      </c>
      <c r="L59" s="143">
        <f t="shared" si="16"/>
        <v>0</v>
      </c>
      <c r="M59" s="143">
        <f t="shared" si="16"/>
        <v>0</v>
      </c>
      <c r="N59" s="143">
        <f t="shared" si="16"/>
        <v>0</v>
      </c>
      <c r="O59" s="143">
        <f t="shared" si="16"/>
        <v>0</v>
      </c>
      <c r="P59" s="143">
        <f t="shared" si="16"/>
        <v>0</v>
      </c>
      <c r="Q59" s="143">
        <f t="shared" si="16"/>
        <v>0</v>
      </c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3" customHeight="1">
      <c r="A60" s="15"/>
      <c r="B60" s="15"/>
      <c r="C60" s="135" t="str">
        <f t="shared" si="14"/>
        <v>BEBAN LAINNYA</v>
      </c>
      <c r="D60" s="143">
        <f t="shared" si="7"/>
        <v>0</v>
      </c>
      <c r="E60" s="143">
        <v>0</v>
      </c>
      <c r="F60" s="143">
        <v>0</v>
      </c>
      <c r="G60" s="143">
        <v>0</v>
      </c>
      <c r="H60" s="143">
        <v>0</v>
      </c>
      <c r="I60" s="143">
        <v>0</v>
      </c>
      <c r="J60" s="143">
        <v>0</v>
      </c>
      <c r="K60" s="143">
        <v>0</v>
      </c>
      <c r="L60" s="143">
        <v>0</v>
      </c>
      <c r="M60" s="143">
        <v>0</v>
      </c>
      <c r="N60" s="143">
        <v>0</v>
      </c>
      <c r="O60" s="143">
        <v>0</v>
      </c>
      <c r="P60" s="143">
        <v>0</v>
      </c>
      <c r="Q60" s="143">
        <v>0</v>
      </c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3" customHeight="1">
      <c r="A61" s="15"/>
      <c r="B61" s="15"/>
      <c r="C61" s="137" t="str">
        <f t="shared" si="14"/>
        <v>Fee Fasilitas Jaminan</v>
      </c>
      <c r="D61" s="143">
        <f t="shared" si="7"/>
        <v>0</v>
      </c>
      <c r="E61" s="143">
        <f>-E26</f>
        <v>0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3" customHeight="1">
      <c r="A62" s="15"/>
      <c r="B62" s="15"/>
      <c r="C62" s="137" t="str">
        <f t="shared" si="14"/>
        <v>Admin Fasilitas Jaminan</v>
      </c>
      <c r="D62" s="143">
        <f t="shared" si="7"/>
        <v>0</v>
      </c>
      <c r="E62" s="143">
        <f>-E27</f>
        <v>0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3" customHeight="1">
      <c r="A63" s="15"/>
      <c r="B63" s="15"/>
      <c r="C63" s="137" t="str">
        <f t="shared" si="14"/>
        <v>Construction Assurance Risk ( CAR)</v>
      </c>
      <c r="D63" s="143">
        <f t="shared" si="7"/>
        <v>0</v>
      </c>
      <c r="E63" s="143">
        <v>0</v>
      </c>
      <c r="F63" s="143">
        <v>0</v>
      </c>
      <c r="G63" s="143">
        <v>0</v>
      </c>
      <c r="H63" s="143">
        <v>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43">
        <v>0</v>
      </c>
      <c r="Q63" s="143">
        <v>0</v>
      </c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3" customHeight="1">
      <c r="A64" s="15"/>
      <c r="B64" s="15"/>
      <c r="C64" s="137" t="str">
        <f t="shared" si="14"/>
        <v xml:space="preserve">Iuran Jasa Konstruksi </v>
      </c>
      <c r="D64" s="143">
        <f t="shared" si="7"/>
        <v>0</v>
      </c>
      <c r="E64" s="143">
        <v>0</v>
      </c>
      <c r="F64" s="143">
        <v>0</v>
      </c>
      <c r="G64" s="143">
        <v>0</v>
      </c>
      <c r="H64" s="143">
        <v>0</v>
      </c>
      <c r="I64" s="143">
        <v>0</v>
      </c>
      <c r="J64" s="143">
        <v>0</v>
      </c>
      <c r="K64" s="143">
        <v>0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3" customHeight="1">
      <c r="A65" s="15"/>
      <c r="B65" s="15"/>
      <c r="C65" s="137" t="str">
        <f t="shared" si="14"/>
        <v xml:space="preserve">Biaya Pengawasan </v>
      </c>
      <c r="D65" s="143">
        <f t="shared" si="7"/>
        <v>0</v>
      </c>
      <c r="E65" s="143">
        <v>0</v>
      </c>
      <c r="F65" s="143">
        <f>-$E$30/($E$9)</f>
        <v>0</v>
      </c>
      <c r="G65" s="143">
        <f t="shared" ref="G65" si="17">-$E$30/($E$9)</f>
        <v>0</v>
      </c>
      <c r="H65" s="143">
        <f>-$E$30/($E$9)</f>
        <v>0</v>
      </c>
      <c r="I65" s="143">
        <f t="shared" ref="I65:Q65" si="18">-$E$30/($E$9)</f>
        <v>0</v>
      </c>
      <c r="J65" s="143">
        <f t="shared" si="18"/>
        <v>0</v>
      </c>
      <c r="K65" s="143">
        <f t="shared" si="18"/>
        <v>0</v>
      </c>
      <c r="L65" s="143">
        <f t="shared" si="18"/>
        <v>0</v>
      </c>
      <c r="M65" s="143">
        <f t="shared" si="18"/>
        <v>0</v>
      </c>
      <c r="N65" s="143">
        <f t="shared" si="18"/>
        <v>0</v>
      </c>
      <c r="O65" s="143">
        <f t="shared" si="18"/>
        <v>0</v>
      </c>
      <c r="P65" s="143">
        <f t="shared" si="18"/>
        <v>0</v>
      </c>
      <c r="Q65" s="143">
        <f t="shared" si="18"/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3" customHeight="1">
      <c r="A66" s="15"/>
      <c r="B66" s="15"/>
      <c r="C66" s="137" t="str">
        <f t="shared" si="14"/>
        <v xml:space="preserve">BOP Project </v>
      </c>
      <c r="D66" s="143">
        <f t="shared" si="7"/>
        <v>0</v>
      </c>
      <c r="E66" s="143"/>
      <c r="F66" s="143">
        <f>-$E$31/($E$9)</f>
        <v>0</v>
      </c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3" customHeight="1">
      <c r="A67" s="15" t="e">
        <f>#REF!+1</f>
        <v>#REF!</v>
      </c>
      <c r="B67" s="15"/>
      <c r="C67" s="135" t="s">
        <v>67</v>
      </c>
      <c r="D67" s="141">
        <f t="shared" si="7"/>
        <v>7449063.2751180716</v>
      </c>
      <c r="E67" s="141">
        <f t="shared" ref="E67:Q67" si="19">E55+E58</f>
        <v>0</v>
      </c>
      <c r="F67" s="141">
        <f t="shared" si="19"/>
        <v>7449063.2751180716</v>
      </c>
      <c r="G67" s="141">
        <f t="shared" si="19"/>
        <v>0</v>
      </c>
      <c r="H67" s="141">
        <f t="shared" si="19"/>
        <v>0</v>
      </c>
      <c r="I67" s="141">
        <f t="shared" si="19"/>
        <v>0</v>
      </c>
      <c r="J67" s="141">
        <f t="shared" si="19"/>
        <v>0</v>
      </c>
      <c r="K67" s="141">
        <f t="shared" si="19"/>
        <v>0</v>
      </c>
      <c r="L67" s="141">
        <f t="shared" si="19"/>
        <v>0</v>
      </c>
      <c r="M67" s="141">
        <f t="shared" si="19"/>
        <v>0</v>
      </c>
      <c r="N67" s="141">
        <f t="shared" si="19"/>
        <v>0</v>
      </c>
      <c r="O67" s="141">
        <f t="shared" si="19"/>
        <v>0</v>
      </c>
      <c r="P67" s="141">
        <f t="shared" si="19"/>
        <v>0</v>
      </c>
      <c r="Q67" s="141">
        <f t="shared" si="19"/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3" customHeight="1">
      <c r="A68" s="15" t="e">
        <f>A67+1</f>
        <v>#REF!</v>
      </c>
      <c r="B68" s="15"/>
      <c r="C68" s="144" t="s">
        <v>68</v>
      </c>
      <c r="D68" s="143">
        <f t="shared" si="7"/>
        <v>-779928.125</v>
      </c>
      <c r="E68" s="143">
        <f t="shared" ref="E68:Q68" si="20">-$E$21*E55</f>
        <v>0</v>
      </c>
      <c r="F68" s="143">
        <f>-$E$21*F55</f>
        <v>-779928.125</v>
      </c>
      <c r="G68" s="143">
        <f t="shared" si="20"/>
        <v>0</v>
      </c>
      <c r="H68" s="143">
        <f t="shared" si="20"/>
        <v>0</v>
      </c>
      <c r="I68" s="143">
        <f t="shared" si="20"/>
        <v>0</v>
      </c>
      <c r="J68" s="143">
        <f t="shared" si="20"/>
        <v>0</v>
      </c>
      <c r="K68" s="143">
        <f t="shared" si="20"/>
        <v>0</v>
      </c>
      <c r="L68" s="143">
        <f t="shared" si="20"/>
        <v>0</v>
      </c>
      <c r="M68" s="143">
        <f t="shared" si="20"/>
        <v>0</v>
      </c>
      <c r="N68" s="143">
        <f t="shared" si="20"/>
        <v>0</v>
      </c>
      <c r="O68" s="143">
        <f t="shared" si="20"/>
        <v>0</v>
      </c>
      <c r="P68" s="143">
        <f t="shared" si="20"/>
        <v>0</v>
      </c>
      <c r="Q68" s="143">
        <f t="shared" si="20"/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3" customHeight="1">
      <c r="A69" s="15"/>
      <c r="B69" s="15"/>
      <c r="C69" s="144" t="s">
        <v>69</v>
      </c>
      <c r="D69" s="145">
        <f t="shared" si="7"/>
        <v>0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3" customHeight="1">
      <c r="A70" s="15"/>
      <c r="B70" s="15"/>
      <c r="C70" s="144" t="s">
        <v>70</v>
      </c>
      <c r="D70" s="145">
        <f t="shared" si="7"/>
        <v>3237437.4999999995</v>
      </c>
      <c r="E70" s="145">
        <f>11/12*12%*E55</f>
        <v>0</v>
      </c>
      <c r="F70" s="145">
        <f>11/12*12%*F55</f>
        <v>3237437.4999999995</v>
      </c>
      <c r="G70" s="145">
        <f t="shared" ref="G70:Q70" si="21">11/12*12%*G55</f>
        <v>0</v>
      </c>
      <c r="H70" s="145">
        <f t="shared" si="21"/>
        <v>0</v>
      </c>
      <c r="I70" s="145">
        <f t="shared" si="21"/>
        <v>0</v>
      </c>
      <c r="J70" s="145">
        <f t="shared" si="21"/>
        <v>0</v>
      </c>
      <c r="K70" s="145">
        <f t="shared" si="21"/>
        <v>0</v>
      </c>
      <c r="L70" s="145">
        <f t="shared" si="21"/>
        <v>0</v>
      </c>
      <c r="M70" s="145">
        <f t="shared" si="21"/>
        <v>0</v>
      </c>
      <c r="N70" s="145">
        <f t="shared" si="21"/>
        <v>0</v>
      </c>
      <c r="O70" s="145">
        <f t="shared" si="21"/>
        <v>0</v>
      </c>
      <c r="P70" s="145">
        <f t="shared" si="21"/>
        <v>0</v>
      </c>
      <c r="Q70" s="145">
        <f t="shared" si="21"/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3" customHeight="1">
      <c r="A71" s="15"/>
      <c r="B71" s="15"/>
      <c r="C71" s="144" t="s">
        <v>71</v>
      </c>
      <c r="D71" s="145">
        <f t="shared" si="7"/>
        <v>-2418040.5397370118</v>
      </c>
      <c r="E71" s="145">
        <f>11/12*12%*E59</f>
        <v>0</v>
      </c>
      <c r="F71" s="145">
        <f>11/12*12%*F59</f>
        <v>-2418040.5397370118</v>
      </c>
      <c r="G71" s="145">
        <f t="shared" ref="G71:Q71" si="22">11/12*12%*G59</f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145">
        <f t="shared" si="22"/>
        <v>0</v>
      </c>
      <c r="Q71" s="145">
        <f t="shared" si="22"/>
        <v>0</v>
      </c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3" customHeight="1">
      <c r="A72" s="15"/>
      <c r="B72" s="15"/>
      <c r="C72" s="144" t="s">
        <v>72</v>
      </c>
      <c r="D72" s="145">
        <f t="shared" si="7"/>
        <v>-819396.96026298776</v>
      </c>
      <c r="E72" s="145">
        <f t="shared" ref="E72:Q72" si="23">-(E70+E71)</f>
        <v>0</v>
      </c>
      <c r="F72" s="145">
        <f t="shared" si="23"/>
        <v>-819396.96026298776</v>
      </c>
      <c r="G72" s="145">
        <f t="shared" si="23"/>
        <v>0</v>
      </c>
      <c r="H72" s="145">
        <f t="shared" si="23"/>
        <v>0</v>
      </c>
      <c r="I72" s="145">
        <f t="shared" si="23"/>
        <v>0</v>
      </c>
      <c r="J72" s="145">
        <f t="shared" si="23"/>
        <v>0</v>
      </c>
      <c r="K72" s="145">
        <f t="shared" si="23"/>
        <v>0</v>
      </c>
      <c r="L72" s="145">
        <f t="shared" si="23"/>
        <v>0</v>
      </c>
      <c r="M72" s="145">
        <f t="shared" si="23"/>
        <v>0</v>
      </c>
      <c r="N72" s="145">
        <f t="shared" si="23"/>
        <v>0</v>
      </c>
      <c r="O72" s="145">
        <f t="shared" si="23"/>
        <v>0</v>
      </c>
      <c r="P72" s="145">
        <f t="shared" si="23"/>
        <v>0</v>
      </c>
      <c r="Q72" s="145">
        <f t="shared" si="23"/>
        <v>0</v>
      </c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3" customHeight="1">
      <c r="A73" s="15" t="e">
        <f>#REF!+1</f>
        <v>#REF!</v>
      </c>
      <c r="B73" s="15"/>
      <c r="C73" s="135" t="str">
        <f>G9</f>
        <v>GROSS MARGIN + PPH</v>
      </c>
      <c r="D73" s="141">
        <f t="shared" ref="D73:D78" si="24">SUM(E73:Q73)</f>
        <v>6669135.1501180716</v>
      </c>
      <c r="E73" s="141">
        <f t="shared" ref="E73:Q73" si="25">SUM(E67:E68)</f>
        <v>0</v>
      </c>
      <c r="F73" s="141">
        <f t="shared" si="25"/>
        <v>6669135.1501180716</v>
      </c>
      <c r="G73" s="141">
        <f t="shared" si="25"/>
        <v>0</v>
      </c>
      <c r="H73" s="141">
        <f t="shared" si="25"/>
        <v>0</v>
      </c>
      <c r="I73" s="141">
        <f t="shared" si="25"/>
        <v>0</v>
      </c>
      <c r="J73" s="141">
        <f t="shared" si="25"/>
        <v>0</v>
      </c>
      <c r="K73" s="141">
        <f t="shared" si="25"/>
        <v>0</v>
      </c>
      <c r="L73" s="141">
        <f t="shared" si="25"/>
        <v>0</v>
      </c>
      <c r="M73" s="141">
        <f t="shared" si="25"/>
        <v>0</v>
      </c>
      <c r="N73" s="141">
        <f t="shared" si="25"/>
        <v>0</v>
      </c>
      <c r="O73" s="141">
        <f t="shared" si="25"/>
        <v>0</v>
      </c>
      <c r="P73" s="141">
        <f t="shared" si="25"/>
        <v>0</v>
      </c>
      <c r="Q73" s="141">
        <f t="shared" si="25"/>
        <v>0</v>
      </c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3" customHeight="1">
      <c r="A74" s="15"/>
      <c r="B74" s="15"/>
      <c r="C74" s="144" t="s">
        <v>73</v>
      </c>
      <c r="D74" s="143">
        <f t="shared" si="24"/>
        <v>485615.625</v>
      </c>
      <c r="E74" s="182">
        <f>E82</f>
        <v>485615.625</v>
      </c>
      <c r="F74" s="182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3" customHeight="1">
      <c r="A75" s="15"/>
      <c r="B75" s="15"/>
      <c r="C75" s="144" t="s">
        <v>74</v>
      </c>
      <c r="D75" s="143">
        <f t="shared" si="24"/>
        <v>-485615.625</v>
      </c>
      <c r="E75" s="183"/>
      <c r="F75" s="182">
        <f>-F103</f>
        <v>-485615.625</v>
      </c>
      <c r="G75" s="143">
        <f t="shared" ref="G75" si="26">-G103</f>
        <v>0</v>
      </c>
      <c r="H75" s="143">
        <f t="shared" ref="H75:Q75" si="27">-H103</f>
        <v>0</v>
      </c>
      <c r="I75" s="143">
        <f t="shared" si="27"/>
        <v>0</v>
      </c>
      <c r="J75" s="143">
        <f t="shared" si="27"/>
        <v>0</v>
      </c>
      <c r="K75" s="143">
        <f t="shared" si="27"/>
        <v>0</v>
      </c>
      <c r="L75" s="143">
        <f t="shared" si="27"/>
        <v>0</v>
      </c>
      <c r="M75" s="143">
        <f t="shared" si="27"/>
        <v>0</v>
      </c>
      <c r="N75" s="143">
        <f t="shared" si="27"/>
        <v>0</v>
      </c>
      <c r="O75" s="143">
        <f t="shared" si="27"/>
        <v>0</v>
      </c>
      <c r="P75" s="143">
        <f t="shared" si="27"/>
        <v>0</v>
      </c>
      <c r="Q75" s="143">
        <f t="shared" si="27"/>
        <v>0</v>
      </c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3" customHeight="1">
      <c r="A76" s="15" t="e">
        <f>A68+1</f>
        <v>#REF!</v>
      </c>
      <c r="B76" s="15"/>
      <c r="C76" s="137" t="s">
        <v>75</v>
      </c>
      <c r="D76" s="143">
        <f t="shared" si="24"/>
        <v>-4856.15625</v>
      </c>
      <c r="E76" s="182">
        <f>-E74*1%</f>
        <v>-4856.15625</v>
      </c>
      <c r="F76" s="182">
        <f t="shared" ref="F76:G76" si="28">-F74*1%</f>
        <v>0</v>
      </c>
      <c r="G76" s="143">
        <f t="shared" si="28"/>
        <v>0</v>
      </c>
      <c r="H76" s="143">
        <f t="shared" ref="H76:Q76" si="29">-H74*1%</f>
        <v>0</v>
      </c>
      <c r="I76" s="143">
        <f t="shared" si="29"/>
        <v>0</v>
      </c>
      <c r="J76" s="143">
        <f t="shared" si="29"/>
        <v>0</v>
      </c>
      <c r="K76" s="143">
        <f t="shared" si="29"/>
        <v>0</v>
      </c>
      <c r="L76" s="143">
        <f t="shared" si="29"/>
        <v>0</v>
      </c>
      <c r="M76" s="143">
        <f t="shared" si="29"/>
        <v>0</v>
      </c>
      <c r="N76" s="143">
        <f t="shared" si="29"/>
        <v>0</v>
      </c>
      <c r="O76" s="143">
        <f t="shared" si="29"/>
        <v>0</v>
      </c>
      <c r="P76" s="143">
        <f t="shared" si="29"/>
        <v>0</v>
      </c>
      <c r="Q76" s="143">
        <f t="shared" si="29"/>
        <v>0</v>
      </c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3" customHeight="1">
      <c r="A77" s="15" t="e">
        <f t="shared" ref="A77:A79" si="30">A76+1</f>
        <v>#REF!</v>
      </c>
      <c r="B77" s="15"/>
      <c r="C77" s="137" t="s">
        <v>76</v>
      </c>
      <c r="D77" s="143">
        <f t="shared" si="24"/>
        <v>-4406.9617968749999</v>
      </c>
      <c r="E77" s="182"/>
      <c r="F77" s="182">
        <f>-F104</f>
        <v>-4406.9617968749999</v>
      </c>
      <c r="G77" s="143">
        <f t="shared" ref="G77" si="31">-G104</f>
        <v>0</v>
      </c>
      <c r="H77" s="143">
        <f t="shared" ref="H77:Q77" si="32">-H104</f>
        <v>0</v>
      </c>
      <c r="I77" s="143">
        <f t="shared" si="32"/>
        <v>0</v>
      </c>
      <c r="J77" s="143">
        <f t="shared" si="32"/>
        <v>0</v>
      </c>
      <c r="K77" s="143">
        <f t="shared" si="32"/>
        <v>0</v>
      </c>
      <c r="L77" s="143">
        <f t="shared" si="32"/>
        <v>0</v>
      </c>
      <c r="M77" s="143">
        <f t="shared" si="32"/>
        <v>0</v>
      </c>
      <c r="N77" s="143">
        <f t="shared" si="32"/>
        <v>0</v>
      </c>
      <c r="O77" s="143">
        <f t="shared" si="32"/>
        <v>0</v>
      </c>
      <c r="P77" s="143">
        <f t="shared" si="32"/>
        <v>0</v>
      </c>
      <c r="Q77" s="143">
        <f t="shared" si="32"/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3" customHeight="1">
      <c r="A78" s="15" t="e">
        <f t="shared" si="30"/>
        <v>#REF!</v>
      </c>
      <c r="B78" s="15"/>
      <c r="C78" s="135" t="s">
        <v>20</v>
      </c>
      <c r="D78" s="142">
        <f t="shared" si="24"/>
        <v>6659872.0320711965</v>
      </c>
      <c r="E78" s="147">
        <f>E73+SUM(E74:E77)</f>
        <v>480759.46875</v>
      </c>
      <c r="F78" s="147">
        <f t="shared" ref="F78:Q78" si="33">F73+SUM(F74:F77)</f>
        <v>6179112.5633211965</v>
      </c>
      <c r="G78" s="147">
        <f t="shared" si="33"/>
        <v>0</v>
      </c>
      <c r="H78" s="147">
        <f t="shared" si="33"/>
        <v>0</v>
      </c>
      <c r="I78" s="147">
        <f t="shared" si="33"/>
        <v>0</v>
      </c>
      <c r="J78" s="147">
        <f t="shared" si="33"/>
        <v>0</v>
      </c>
      <c r="K78" s="147">
        <f t="shared" si="33"/>
        <v>0</v>
      </c>
      <c r="L78" s="147">
        <f t="shared" si="33"/>
        <v>0</v>
      </c>
      <c r="M78" s="147">
        <f t="shared" si="33"/>
        <v>0</v>
      </c>
      <c r="N78" s="147">
        <f t="shared" si="33"/>
        <v>0</v>
      </c>
      <c r="O78" s="147">
        <f t="shared" si="33"/>
        <v>0</v>
      </c>
      <c r="P78" s="147">
        <f t="shared" si="33"/>
        <v>0</v>
      </c>
      <c r="Q78" s="147">
        <f t="shared" si="33"/>
        <v>0</v>
      </c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3" customHeight="1">
      <c r="A79" s="15" t="e">
        <f t="shared" si="30"/>
        <v>#REF!</v>
      </c>
      <c r="B79" s="15"/>
      <c r="C79" s="135" t="s">
        <v>77</v>
      </c>
      <c r="D79" s="141"/>
      <c r="E79" s="141">
        <f>E78</f>
        <v>480759.46875</v>
      </c>
      <c r="F79" s="141">
        <f>F78+E79</f>
        <v>6659872.0320711965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3" customHeight="1">
      <c r="A80" s="15"/>
      <c r="B80" s="15"/>
      <c r="C80" s="15"/>
      <c r="D80" s="148"/>
      <c r="E80" s="148"/>
      <c r="F80" s="148"/>
      <c r="G80" s="148"/>
      <c r="H80" s="148" t="b">
        <f>F79=D78</f>
        <v>1</v>
      </c>
      <c r="I80" s="148"/>
      <c r="J80" s="148"/>
      <c r="K80" s="148"/>
      <c r="L80" s="148"/>
      <c r="M80" s="148"/>
      <c r="N80" s="148"/>
      <c r="O80" s="148"/>
      <c r="P80" s="148"/>
      <c r="Q80" s="148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3" customHeight="1">
      <c r="A81" s="15"/>
      <c r="B81" s="15"/>
      <c r="C81" s="15"/>
      <c r="D81" s="15"/>
      <c r="E81" s="79"/>
      <c r="F81" s="158">
        <f>1.65%</f>
        <v>1.6500000000000001E-2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3" customHeight="1">
      <c r="A82" s="15"/>
      <c r="B82" s="15"/>
      <c r="C82" s="15"/>
      <c r="D82" s="149"/>
      <c r="E82" s="150">
        <f>F81*E37</f>
        <v>485615.625</v>
      </c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3" customHeight="1">
      <c r="A83" s="15"/>
      <c r="B83" s="15"/>
      <c r="C83" s="15"/>
      <c r="D83" s="152" t="s">
        <v>78</v>
      </c>
      <c r="E83" s="151"/>
      <c r="F83" s="181">
        <f>E84</f>
        <v>485615.625</v>
      </c>
      <c r="G83" s="151"/>
      <c r="H83" s="151">
        <f t="shared" ref="H83:Q83" si="34">G83-G84</f>
        <v>0</v>
      </c>
      <c r="I83" s="151">
        <f t="shared" si="34"/>
        <v>0</v>
      </c>
      <c r="J83" s="151">
        <f t="shared" si="34"/>
        <v>0</v>
      </c>
      <c r="K83" s="151">
        <f>J83-J84</f>
        <v>0</v>
      </c>
      <c r="L83" s="151">
        <f t="shared" si="34"/>
        <v>0</v>
      </c>
      <c r="M83" s="151">
        <f t="shared" si="34"/>
        <v>0</v>
      </c>
      <c r="N83" s="151">
        <f t="shared" si="34"/>
        <v>0</v>
      </c>
      <c r="O83" s="151">
        <f>N83-N84</f>
        <v>0</v>
      </c>
      <c r="P83" s="151">
        <f t="shared" si="34"/>
        <v>0</v>
      </c>
      <c r="Q83" s="151">
        <f t="shared" si="34"/>
        <v>0</v>
      </c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3" customHeight="1">
      <c r="A84" s="15"/>
      <c r="B84" s="15"/>
      <c r="C84" s="15"/>
      <c r="D84" s="149" t="s">
        <v>79</v>
      </c>
      <c r="E84" s="151">
        <f>SUM(F84:R84)</f>
        <v>485615.625</v>
      </c>
      <c r="F84" s="181">
        <f>$E$82/1</f>
        <v>485615.625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3" customHeight="1">
      <c r="A85" s="15"/>
      <c r="B85" s="15"/>
      <c r="C85" s="15"/>
      <c r="D85" s="149" t="s">
        <v>80</v>
      </c>
      <c r="E85" s="151"/>
      <c r="F85" s="181">
        <f>($E$16/12)*1*F83</f>
        <v>4406.9617968749999</v>
      </c>
      <c r="G85" s="151"/>
      <c r="H85" s="151">
        <f t="shared" ref="H85:Q85" si="35">($E$16/12)*1*H83</f>
        <v>0</v>
      </c>
      <c r="I85" s="151">
        <f t="shared" si="35"/>
        <v>0</v>
      </c>
      <c r="J85" s="151">
        <f t="shared" si="35"/>
        <v>0</v>
      </c>
      <c r="K85" s="151">
        <f t="shared" si="35"/>
        <v>0</v>
      </c>
      <c r="L85" s="151">
        <f t="shared" si="35"/>
        <v>0</v>
      </c>
      <c r="M85" s="151">
        <f t="shared" si="35"/>
        <v>0</v>
      </c>
      <c r="N85" s="151">
        <f t="shared" si="35"/>
        <v>0</v>
      </c>
      <c r="O85" s="151">
        <f t="shared" si="35"/>
        <v>0</v>
      </c>
      <c r="P85" s="151">
        <f t="shared" si="35"/>
        <v>0</v>
      </c>
      <c r="Q85" s="151">
        <f t="shared" si="35"/>
        <v>0</v>
      </c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3" customHeight="1">
      <c r="A86" s="15"/>
      <c r="B86" s="15"/>
      <c r="C86" s="15"/>
      <c r="D86" s="149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3" customHeight="1">
      <c r="A87" s="15"/>
      <c r="B87" s="15"/>
      <c r="C87" s="15"/>
      <c r="D87" s="149"/>
      <c r="E87" s="150">
        <v>0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3" customHeight="1">
      <c r="A88" s="15"/>
      <c r="B88" s="15"/>
      <c r="C88" s="15"/>
      <c r="D88" s="152" t="s">
        <v>78</v>
      </c>
      <c r="E88" s="151"/>
      <c r="F88" s="151"/>
      <c r="G88" s="151"/>
      <c r="H88" s="151"/>
      <c r="I88" s="151"/>
      <c r="J88" s="151"/>
      <c r="K88" s="151"/>
      <c r="L88" s="151"/>
      <c r="M88" s="151">
        <f>E89</f>
        <v>0</v>
      </c>
      <c r="N88" s="151">
        <f>M88-M89</f>
        <v>0</v>
      </c>
      <c r="O88" s="151">
        <f>N88-N89</f>
        <v>0</v>
      </c>
      <c r="P88" s="151">
        <f t="shared" ref="P88:Q88" si="36">O88-O89</f>
        <v>0</v>
      </c>
      <c r="Q88" s="151">
        <f t="shared" si="36"/>
        <v>0</v>
      </c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3" customHeight="1">
      <c r="A89" s="15"/>
      <c r="B89" s="15"/>
      <c r="C89" s="15"/>
      <c r="D89" s="149" t="s">
        <v>79</v>
      </c>
      <c r="E89" s="151">
        <f>SUM(F89:R89)</f>
        <v>0</v>
      </c>
      <c r="F89" s="151"/>
      <c r="G89" s="151"/>
      <c r="H89" s="151"/>
      <c r="I89" s="151"/>
      <c r="J89" s="151"/>
      <c r="K89" s="151"/>
      <c r="L89" s="151"/>
      <c r="M89" s="151">
        <f>E87/5</f>
        <v>0</v>
      </c>
      <c r="N89" s="151">
        <f>F87/5</f>
        <v>0</v>
      </c>
      <c r="O89" s="151">
        <f t="shared" ref="O89:Q89" si="37">G87/5</f>
        <v>0</v>
      </c>
      <c r="P89" s="151">
        <f t="shared" si="37"/>
        <v>0</v>
      </c>
      <c r="Q89" s="151">
        <f t="shared" si="37"/>
        <v>0</v>
      </c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3" customHeight="1">
      <c r="A90" s="15"/>
      <c r="B90" s="15"/>
      <c r="C90" s="15"/>
      <c r="D90" s="149" t="s">
        <v>80</v>
      </c>
      <c r="E90" s="151"/>
      <c r="F90" s="151"/>
      <c r="G90" s="151"/>
      <c r="H90" s="151"/>
      <c r="I90" s="151"/>
      <c r="J90" s="151"/>
      <c r="K90" s="151"/>
      <c r="L90" s="151"/>
      <c r="M90" s="151">
        <f>($E$16/12)*1*M88</f>
        <v>0</v>
      </c>
      <c r="N90" s="151">
        <f t="shared" ref="N90:Q90" si="38">($E$16/12)*1*N88</f>
        <v>0</v>
      </c>
      <c r="O90" s="151">
        <f t="shared" si="38"/>
        <v>0</v>
      </c>
      <c r="P90" s="151">
        <f t="shared" si="38"/>
        <v>0</v>
      </c>
      <c r="Q90" s="151">
        <f t="shared" si="38"/>
        <v>0</v>
      </c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3" customHeight="1">
      <c r="A91" s="15"/>
      <c r="B91" s="15"/>
      <c r="C91" s="15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3" customHeight="1">
      <c r="A92" s="15"/>
      <c r="B92" s="15"/>
      <c r="C92" s="15"/>
      <c r="D92" s="149"/>
      <c r="E92" s="150">
        <v>0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3" customHeight="1">
      <c r="A93" s="15"/>
      <c r="B93" s="15"/>
      <c r="C93" s="15"/>
      <c r="D93" s="152" t="s">
        <v>78</v>
      </c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>
        <f>E92</f>
        <v>0</v>
      </c>
      <c r="Q93" s="151">
        <f>P93-P94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3" customHeight="1">
      <c r="A94" s="15"/>
      <c r="B94" s="15"/>
      <c r="C94" s="15"/>
      <c r="D94" s="149" t="s">
        <v>79</v>
      </c>
      <c r="E94" s="151">
        <f>SUM(F94:R94)</f>
        <v>0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>
        <f>$E$92/2</f>
        <v>0</v>
      </c>
      <c r="Q94" s="151">
        <f>$E$92/2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3" customHeight="1">
      <c r="A95" s="15"/>
      <c r="B95" s="15"/>
      <c r="C95" s="15"/>
      <c r="D95" s="149" t="s">
        <v>80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>
        <f>($E$16/12)*1*P93</f>
        <v>0</v>
      </c>
      <c r="Q95" s="151">
        <f>($E$16/12)*1*Q93</f>
        <v>0</v>
      </c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3" customHeight="1">
      <c r="A96" s="15"/>
      <c r="B96" s="15"/>
      <c r="C96" s="15"/>
      <c r="D96" s="149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3" customHeight="1">
      <c r="A97" s="15"/>
      <c r="B97" s="15"/>
      <c r="C97" s="15"/>
      <c r="D97" s="149"/>
      <c r="E97" s="150">
        <v>0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3" customHeight="1">
      <c r="A98" s="15"/>
      <c r="B98" s="15"/>
      <c r="C98" s="15"/>
      <c r="D98" s="152" t="s">
        <v>78</v>
      </c>
      <c r="E98" s="151"/>
      <c r="F98" s="151">
        <f>E99</f>
        <v>0</v>
      </c>
      <c r="G98" s="151">
        <f>F98-F99</f>
        <v>0</v>
      </c>
      <c r="H98" s="151">
        <f t="shared" ref="H98:Q98" si="39">G98-G99</f>
        <v>0</v>
      </c>
      <c r="I98" s="151">
        <f t="shared" si="39"/>
        <v>0</v>
      </c>
      <c r="J98" s="151">
        <f t="shared" si="39"/>
        <v>0</v>
      </c>
      <c r="K98" s="151">
        <f>J98-J99</f>
        <v>0</v>
      </c>
      <c r="L98" s="151">
        <f t="shared" si="39"/>
        <v>0</v>
      </c>
      <c r="M98" s="151">
        <f t="shared" si="39"/>
        <v>0</v>
      </c>
      <c r="N98" s="151">
        <f t="shared" si="39"/>
        <v>0</v>
      </c>
      <c r="O98" s="151">
        <f>N98-N99</f>
        <v>0</v>
      </c>
      <c r="P98" s="151">
        <f t="shared" si="39"/>
        <v>0</v>
      </c>
      <c r="Q98" s="151">
        <f t="shared" si="39"/>
        <v>0</v>
      </c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3" customHeight="1">
      <c r="A99" s="15"/>
      <c r="B99" s="15"/>
      <c r="C99" s="15"/>
      <c r="D99" s="149" t="s">
        <v>79</v>
      </c>
      <c r="E99" s="151">
        <f>SUM(F99:R99)</f>
        <v>0</v>
      </c>
      <c r="F99" s="151">
        <f>$E$97/12</f>
        <v>0</v>
      </c>
      <c r="G99" s="151">
        <f t="shared" ref="G99:Q99" si="40">$E$97/12</f>
        <v>0</v>
      </c>
      <c r="H99" s="151">
        <f t="shared" si="40"/>
        <v>0</v>
      </c>
      <c r="I99" s="151">
        <f t="shared" si="40"/>
        <v>0</v>
      </c>
      <c r="J99" s="151">
        <f t="shared" si="40"/>
        <v>0</v>
      </c>
      <c r="K99" s="151">
        <f t="shared" si="40"/>
        <v>0</v>
      </c>
      <c r="L99" s="151">
        <f t="shared" si="40"/>
        <v>0</v>
      </c>
      <c r="M99" s="151">
        <f t="shared" si="40"/>
        <v>0</v>
      </c>
      <c r="N99" s="151">
        <f t="shared" si="40"/>
        <v>0</v>
      </c>
      <c r="O99" s="151">
        <f t="shared" si="40"/>
        <v>0</v>
      </c>
      <c r="P99" s="151">
        <f t="shared" si="40"/>
        <v>0</v>
      </c>
      <c r="Q99" s="151">
        <f t="shared" si="40"/>
        <v>0</v>
      </c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3" customHeight="1">
      <c r="A100" s="15"/>
      <c r="B100" s="15"/>
      <c r="C100" s="15"/>
      <c r="D100" s="149" t="s">
        <v>80</v>
      </c>
      <c r="E100" s="151"/>
      <c r="F100" s="151">
        <f>($E$16/12)*1*F98</f>
        <v>0</v>
      </c>
      <c r="G100" s="151">
        <f t="shared" ref="G100:Q100" si="41">($E$16/12)*1*G98</f>
        <v>0</v>
      </c>
      <c r="H100" s="151">
        <f t="shared" si="41"/>
        <v>0</v>
      </c>
      <c r="I100" s="151">
        <f t="shared" si="41"/>
        <v>0</v>
      </c>
      <c r="J100" s="151">
        <f t="shared" si="41"/>
        <v>0</v>
      </c>
      <c r="K100" s="151">
        <f t="shared" si="41"/>
        <v>0</v>
      </c>
      <c r="L100" s="151">
        <f t="shared" si="41"/>
        <v>0</v>
      </c>
      <c r="M100" s="151">
        <f t="shared" si="41"/>
        <v>0</v>
      </c>
      <c r="N100" s="151">
        <f t="shared" si="41"/>
        <v>0</v>
      </c>
      <c r="O100" s="151">
        <f t="shared" si="41"/>
        <v>0</v>
      </c>
      <c r="P100" s="151">
        <f t="shared" si="41"/>
        <v>0</v>
      </c>
      <c r="Q100" s="151">
        <f t="shared" si="41"/>
        <v>0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3" customHeight="1">
      <c r="A101" s="15"/>
      <c r="B101" s="15"/>
      <c r="C101" s="15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3" customHeight="1">
      <c r="A102" s="15"/>
      <c r="B102" s="15"/>
      <c r="C102" s="15"/>
      <c r="D102" s="149" t="s">
        <v>81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3" customHeight="1">
      <c r="A103" s="15"/>
      <c r="B103" s="15"/>
      <c r="C103" s="15"/>
      <c r="D103" s="149" t="s">
        <v>79</v>
      </c>
      <c r="E103" s="153">
        <f>SUM(F103:Q103)</f>
        <v>485615.625</v>
      </c>
      <c r="F103" s="154">
        <f>F84+F89+F94+F99</f>
        <v>485615.625</v>
      </c>
      <c r="G103" s="154">
        <f t="shared" ref="G103:Q103" si="42">G84+G89+G94+G99</f>
        <v>0</v>
      </c>
      <c r="H103" s="154">
        <f t="shared" si="42"/>
        <v>0</v>
      </c>
      <c r="I103" s="154">
        <f t="shared" si="42"/>
        <v>0</v>
      </c>
      <c r="J103" s="154">
        <f t="shared" si="42"/>
        <v>0</v>
      </c>
      <c r="K103" s="154">
        <f t="shared" si="42"/>
        <v>0</v>
      </c>
      <c r="L103" s="154">
        <f t="shared" si="42"/>
        <v>0</v>
      </c>
      <c r="M103" s="154">
        <f t="shared" si="42"/>
        <v>0</v>
      </c>
      <c r="N103" s="154">
        <f t="shared" si="42"/>
        <v>0</v>
      </c>
      <c r="O103" s="154">
        <f t="shared" si="42"/>
        <v>0</v>
      </c>
      <c r="P103" s="154">
        <f t="shared" si="42"/>
        <v>0</v>
      </c>
      <c r="Q103" s="154">
        <f t="shared" si="42"/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3" customHeight="1">
      <c r="A104" s="15"/>
      <c r="B104" s="15"/>
      <c r="C104" s="15"/>
      <c r="D104" s="149" t="s">
        <v>80</v>
      </c>
      <c r="E104" s="153">
        <f>SUM(F104:Q104)</f>
        <v>4406.9617968749999</v>
      </c>
      <c r="F104" s="154">
        <f t="shared" ref="F104:Q104" si="43">F85+F90+F95+F100</f>
        <v>4406.9617968749999</v>
      </c>
      <c r="G104" s="154">
        <f t="shared" si="43"/>
        <v>0</v>
      </c>
      <c r="H104" s="154">
        <f t="shared" si="43"/>
        <v>0</v>
      </c>
      <c r="I104" s="154">
        <f t="shared" si="43"/>
        <v>0</v>
      </c>
      <c r="J104" s="154">
        <f t="shared" si="43"/>
        <v>0</v>
      </c>
      <c r="K104" s="154">
        <f t="shared" si="43"/>
        <v>0</v>
      </c>
      <c r="L104" s="154">
        <f t="shared" si="43"/>
        <v>0</v>
      </c>
      <c r="M104" s="154">
        <f t="shared" si="43"/>
        <v>0</v>
      </c>
      <c r="N104" s="154">
        <f t="shared" si="43"/>
        <v>0</v>
      </c>
      <c r="O104" s="154">
        <f t="shared" si="43"/>
        <v>0</v>
      </c>
      <c r="P104" s="154">
        <f t="shared" si="43"/>
        <v>0</v>
      </c>
      <c r="Q104" s="154">
        <f t="shared" si="43"/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3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3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3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3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3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3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3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3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3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3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3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3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3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3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3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3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3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3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3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3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3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3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3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3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3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3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3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3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3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3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3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3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3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3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3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3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3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3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3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3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3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3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3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3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3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3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3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3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3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3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3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3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3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3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3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3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3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3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3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3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3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3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3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3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3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3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3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3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3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3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3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3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3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3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3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3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3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3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3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3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3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3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3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3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3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3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3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3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3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3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3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3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3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3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3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3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3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3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3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3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3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3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3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3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3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3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3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3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3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3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3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3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3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3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3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3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3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3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3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3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3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3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3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3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3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3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3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3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3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3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3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3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3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3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3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3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3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3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3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3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3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3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3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3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3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3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3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3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3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3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3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3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3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3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3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3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3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3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3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3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3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3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3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3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3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3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3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3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3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3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3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3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3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3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3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3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3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3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3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3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3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3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3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3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3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3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3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3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3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3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3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3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3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3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3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3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3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3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3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3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3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3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3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3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3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3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3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3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3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3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3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3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3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3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3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3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3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3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3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3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3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3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3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3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3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3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3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3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3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3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3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3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3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3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3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3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3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3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3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3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3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3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3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3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3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3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3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3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3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3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3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3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3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3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3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3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3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3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3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3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3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3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3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3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3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3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3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3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3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3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3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3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3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3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3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3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3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3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3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3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3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3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3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3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3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3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3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3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3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3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3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3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3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3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3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3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3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3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3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3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3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3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3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3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3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3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3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3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3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3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3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3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3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3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3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3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3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3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3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3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3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3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3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3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3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3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3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3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3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3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3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3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3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3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3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3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3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3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3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3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3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3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3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3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3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3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3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3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3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3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3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3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3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3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3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3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3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3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3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3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3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3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3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3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3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3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3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3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3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3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3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3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3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3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3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3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3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3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3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3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3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3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3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3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3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3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3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3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3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3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3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3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3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3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3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3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3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3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3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3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3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3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3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3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3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3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3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3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3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3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3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3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3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3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3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3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3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3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3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3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3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3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3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3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3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3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3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3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3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3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3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3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3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3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3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3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3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3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3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3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3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3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3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3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3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3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3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3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3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3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3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3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3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3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3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3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3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3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3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3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3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3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3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3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3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3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3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3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3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3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3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3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3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3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3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3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3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3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3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3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3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3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3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3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3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3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3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3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3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3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3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3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3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3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3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3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3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3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3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3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3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3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3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3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3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3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3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3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3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3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3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3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3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3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3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3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3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3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3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3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3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3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3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3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3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3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3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3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3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3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3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3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3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3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3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3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3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3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3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3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3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3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3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3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3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3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3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3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3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3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3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3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3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3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3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3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3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3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3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3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3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3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3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3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3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3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3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3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3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3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3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3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3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3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3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3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3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3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3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3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3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3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3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3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3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3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3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3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3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3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3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3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3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3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3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3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3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3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3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3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3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3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3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3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3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3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3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3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3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3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3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3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3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3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3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3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3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3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3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3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3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3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3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3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3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3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3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3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3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3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3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3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3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3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3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3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3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3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3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3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3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3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3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3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3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3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3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3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3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3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3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3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3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3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3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3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3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3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3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3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3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3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3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3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3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3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3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3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3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3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3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3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3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3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3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3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3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3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3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3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3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3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3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3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3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3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3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3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3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3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3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3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3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3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3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3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3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3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3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3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3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3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3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3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3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3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3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3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3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3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3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3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3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3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3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3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3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3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3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3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3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3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3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3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3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3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3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3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3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3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3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3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3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3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3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3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3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3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3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3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3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3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3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3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3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3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3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3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3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3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3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3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3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3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3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3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3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3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3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3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3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3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3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3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3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3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3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3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3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3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3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3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3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3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3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3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3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3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3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3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3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3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3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3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3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3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3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3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3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3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3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3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3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3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3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3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3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3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3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3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3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3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3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3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3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3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3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3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3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3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3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3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3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3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3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3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3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3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3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3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3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3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3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3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3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3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3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3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3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3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3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3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3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3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3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3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3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3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3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3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3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3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3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3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3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3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3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3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3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3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3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3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3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3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3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3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3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3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3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3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3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3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3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3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3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3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3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3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3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3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3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3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3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3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3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3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3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3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3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3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mergeCells count="8">
    <mergeCell ref="K15:M15"/>
    <mergeCell ref="H16:I16"/>
    <mergeCell ref="H17:I17"/>
    <mergeCell ref="C48:E48"/>
    <mergeCell ref="C2:E2"/>
    <mergeCell ref="G2:I2"/>
    <mergeCell ref="G3:I3"/>
    <mergeCell ref="G4:I4"/>
  </mergeCells>
  <conditionalFormatting sqref="E79:Q79">
    <cfRule type="cellIs" dxfId="5" priority="2" operator="lessThan">
      <formula>0</formula>
    </cfRule>
  </conditionalFormatting>
  <conditionalFormatting sqref="I15">
    <cfRule type="containsText" dxfId="4" priority="1" operator="containsText" text="Terdapat">
      <formula>NOT(ISERROR(SEARCH(("Terdapat"),(I15))))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D971-DCF9-4E3D-9F5B-88BBB2CBCFDA}">
  <dimension ref="A1:Z984"/>
  <sheetViews>
    <sheetView topLeftCell="B3" zoomScale="70" zoomScaleNormal="70" workbookViewId="0">
      <selection activeCell="E37" sqref="E37"/>
    </sheetView>
  </sheetViews>
  <sheetFormatPr defaultColWidth="14.375" defaultRowHeight="14.3"/>
  <cols>
    <col min="1" max="1" width="3" style="16" hidden="1" customWidth="1"/>
    <col min="2" max="2" width="3" style="16" customWidth="1"/>
    <col min="3" max="3" width="44.375" style="16" customWidth="1"/>
    <col min="4" max="4" width="17.375" style="16" customWidth="1"/>
    <col min="5" max="5" width="28.375" style="16" customWidth="1"/>
    <col min="6" max="6" width="18.125" style="16" customWidth="1"/>
    <col min="7" max="7" width="21.75" style="16" customWidth="1"/>
    <col min="8" max="8" width="17.25" style="16" customWidth="1"/>
    <col min="9" max="9" width="22.25" style="16" customWidth="1"/>
    <col min="10" max="17" width="17.75" style="16" customWidth="1"/>
    <col min="18" max="26" width="9" style="16" customWidth="1"/>
    <col min="27" max="16384" width="14.375" style="16"/>
  </cols>
  <sheetData>
    <row r="1" spans="1:26" ht="14.3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3" customHeight="1" thickBot="1">
      <c r="A2" s="15"/>
      <c r="B2" s="15"/>
      <c r="C2" s="221" t="s">
        <v>0</v>
      </c>
      <c r="D2" s="222"/>
      <c r="E2" s="222"/>
      <c r="F2" s="15"/>
      <c r="G2" s="223" t="s">
        <v>1</v>
      </c>
      <c r="H2" s="224"/>
      <c r="I2" s="225"/>
      <c r="J2" s="17"/>
      <c r="K2" s="17"/>
      <c r="L2" s="17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7.35" customHeight="1" thickBot="1">
      <c r="A3" s="15"/>
      <c r="B3" s="15"/>
      <c r="C3" s="18" t="s">
        <v>2</v>
      </c>
      <c r="D3" s="19"/>
      <c r="E3" s="20"/>
      <c r="F3" s="21"/>
      <c r="G3" s="226" t="str">
        <f>E6</f>
        <v>Pekerjaan Pengadaan BBM TTC Gombel</v>
      </c>
      <c r="H3" s="227"/>
      <c r="I3" s="228"/>
      <c r="J3" s="17"/>
      <c r="K3" s="17"/>
      <c r="L3" s="17"/>
      <c r="M3" s="17"/>
      <c r="N3" s="17"/>
      <c r="O3" s="17"/>
      <c r="P3" s="17"/>
      <c r="Q3" s="22"/>
      <c r="R3" s="15"/>
      <c r="S3" s="15"/>
      <c r="T3" s="15"/>
      <c r="U3" s="15"/>
      <c r="V3" s="15"/>
      <c r="W3" s="15"/>
      <c r="X3" s="15"/>
      <c r="Y3" s="15"/>
      <c r="Z3" s="15"/>
    </row>
    <row r="4" spans="1:26" ht="14.3" customHeight="1" thickBot="1">
      <c r="A4" s="15"/>
      <c r="B4" s="15"/>
      <c r="C4" s="23" t="s">
        <v>3</v>
      </c>
      <c r="D4" s="24"/>
      <c r="E4" s="25" t="s">
        <v>137</v>
      </c>
      <c r="F4" s="21"/>
      <c r="G4" s="229" t="str">
        <f>E4</f>
        <v>Telkomsel</v>
      </c>
      <c r="H4" s="230"/>
      <c r="I4" s="231"/>
      <c r="J4" s="17"/>
      <c r="K4" s="17"/>
      <c r="L4" s="17"/>
      <c r="M4" s="17"/>
      <c r="N4" s="17"/>
      <c r="O4" s="17"/>
      <c r="P4" s="17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95" customHeight="1" thickBot="1">
      <c r="A5" s="15"/>
      <c r="B5" s="15"/>
      <c r="C5" s="26" t="s">
        <v>4</v>
      </c>
      <c r="D5" s="27"/>
      <c r="E5" s="28" t="s">
        <v>114</v>
      </c>
      <c r="F5" s="21"/>
      <c r="G5" s="29" t="s">
        <v>5</v>
      </c>
      <c r="H5" s="30"/>
      <c r="I5" s="31">
        <f>IF(E37=D55,E37,"perhitungan salah, CEK KEMBALI CASH FLOW DAN BLOCK REVENUE STREAM")</f>
        <v>58862000.000000015</v>
      </c>
      <c r="J5" s="32" t="b">
        <f>I5=E37</f>
        <v>1</v>
      </c>
      <c r="K5" s="17"/>
      <c r="L5" s="17"/>
      <c r="M5" s="17"/>
      <c r="N5" s="17"/>
      <c r="O5" s="17"/>
      <c r="P5" s="17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95" customHeight="1" thickBot="1">
      <c r="A6" s="15"/>
      <c r="B6" s="15"/>
      <c r="C6" s="26" t="s">
        <v>6</v>
      </c>
      <c r="D6" s="27"/>
      <c r="E6" s="33" t="s">
        <v>165</v>
      </c>
      <c r="F6" s="21"/>
      <c r="G6" s="34" t="s">
        <v>7</v>
      </c>
      <c r="H6" s="35"/>
      <c r="I6" s="36">
        <f>IF(E23=D58*-1,E23,"perhitungan salah, CEK KEMBALI CASH FLOW DAN BLOCKCOST STRUCTURE")</f>
        <v>36400000</v>
      </c>
      <c r="J6" s="17" t="b">
        <f>I6=E23</f>
        <v>1</v>
      </c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95" customHeight="1" thickBot="1">
      <c r="A7" s="15"/>
      <c r="B7" s="15"/>
      <c r="C7" s="26" t="s">
        <v>8</v>
      </c>
      <c r="D7" s="27"/>
      <c r="E7" s="37" t="s">
        <v>164</v>
      </c>
      <c r="F7" s="21"/>
      <c r="G7" s="38" t="s">
        <v>9</v>
      </c>
      <c r="H7" s="39">
        <f>I7/I5</f>
        <v>0.38160443070232086</v>
      </c>
      <c r="I7" s="40">
        <f>I5-I6</f>
        <v>22462000.000000015</v>
      </c>
      <c r="J7" s="32" t="b">
        <f>I7=D67</f>
        <v>1</v>
      </c>
      <c r="K7" s="17"/>
      <c r="L7" s="17"/>
      <c r="M7" s="17"/>
      <c r="N7" s="17"/>
      <c r="O7" s="17"/>
      <c r="P7" s="17"/>
      <c r="Q7" s="41"/>
      <c r="R7" s="15"/>
      <c r="S7" s="15"/>
      <c r="T7" s="15"/>
      <c r="U7" s="15"/>
      <c r="V7" s="15"/>
      <c r="W7" s="15"/>
      <c r="X7" s="15"/>
      <c r="Y7" s="15"/>
      <c r="Z7" s="15"/>
    </row>
    <row r="8" spans="1:26" ht="14.95" customHeight="1" thickBot="1">
      <c r="A8" s="15"/>
      <c r="B8" s="15"/>
      <c r="C8" s="26" t="s">
        <v>10</v>
      </c>
      <c r="D8" s="27"/>
      <c r="E8" s="180">
        <v>46259</v>
      </c>
      <c r="F8" s="21"/>
      <c r="G8" s="43" t="s">
        <v>117</v>
      </c>
      <c r="H8" s="44"/>
      <c r="I8" s="36">
        <f>E41</f>
        <v>1559843.0000000005</v>
      </c>
      <c r="J8" s="17" t="b">
        <f>I8=E41</f>
        <v>1</v>
      </c>
      <c r="K8" s="17"/>
      <c r="L8" s="17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95" customHeight="1" thickBot="1">
      <c r="A9" s="15">
        <f t="shared" ref="A9:A10" si="0">IF(E9="",0,1)</f>
        <v>1</v>
      </c>
      <c r="B9" s="15"/>
      <c r="C9" s="26" t="s">
        <v>11</v>
      </c>
      <c r="D9" s="27"/>
      <c r="E9" s="37">
        <v>1</v>
      </c>
      <c r="F9" s="21"/>
      <c r="G9" s="45" t="s">
        <v>109</v>
      </c>
      <c r="H9" s="46">
        <f>I9/I5</f>
        <v>0.35510443070232084</v>
      </c>
      <c r="I9" s="47">
        <f>I7-I8</f>
        <v>20902157.000000015</v>
      </c>
      <c r="J9" s="17"/>
      <c r="K9" s="17"/>
      <c r="L9" s="17"/>
      <c r="M9" s="17"/>
      <c r="N9" s="17"/>
      <c r="O9" s="17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95" customHeight="1" thickBot="1">
      <c r="A10" s="15">
        <f t="shared" si="0"/>
        <v>1</v>
      </c>
      <c r="B10" s="15"/>
      <c r="C10" s="26" t="s">
        <v>12</v>
      </c>
      <c r="D10" s="27"/>
      <c r="E10" s="48">
        <v>0</v>
      </c>
      <c r="F10" s="21"/>
      <c r="G10" s="43" t="s">
        <v>13</v>
      </c>
      <c r="H10" s="44"/>
      <c r="I10" s="36">
        <f>D76*-1</f>
        <v>9712.2300000000032</v>
      </c>
      <c r="J10" s="17" t="b">
        <f>I10=E45</f>
        <v>1</v>
      </c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95" customHeight="1" thickBot="1">
      <c r="A11" s="15"/>
      <c r="B11" s="15"/>
      <c r="C11" s="49" t="s">
        <v>14</v>
      </c>
      <c r="D11" s="50"/>
      <c r="E11" s="48" t="s">
        <v>15</v>
      </c>
      <c r="F11" s="21" t="s">
        <v>16</v>
      </c>
      <c r="G11" s="43" t="s">
        <v>17</v>
      </c>
      <c r="H11" s="44"/>
      <c r="I11" s="36">
        <f t="shared" ref="I11" si="1">D77*-1</f>
        <v>8813.8487250000035</v>
      </c>
      <c r="J11" s="17" t="b">
        <f>I11=E46</f>
        <v>1</v>
      </c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95" customHeight="1" thickBot="1">
      <c r="A12" s="15"/>
      <c r="B12" s="15"/>
      <c r="C12" s="49" t="s">
        <v>18</v>
      </c>
      <c r="D12" s="51" t="str">
        <f t="array" ref="D12">IF(E37&lt;='[128]Tabel PUPR'!A15,'[128]Tabel PUPR'!B15,IF(E37&lt;='[128]Tabel PUPR'!A16,'[128]Tabel PUPR'!B16,IF(E37&lt;='[128]Tabel PUPR'!A17,'[128]Tabel PUPR'!B17,IF(E37&lt;='[128]Tabel PUPR'!A18,'[128]Tabel PUPR'!B18,IF(E37&lt;='[128]Tabel PUPR'!A19,'[128]Tabel PUPR'!B19,IF(E37&lt;='[128]Tabel PUPR'!A20,'[128]Tabel PUPR'!B20,IF(E37&lt;='[128]Tabel PUPR'!A21,'[128]Tabel PUPR'!B21,IF(E37&lt;='[128]Tabel PUPR'!A22,'[128]Tabel PUPR'!B22,IF(E37&lt;='[128]Tabel PUPR'!A23,'[128]Tabel PUPR'!B23,IF(E37&lt;='[128]Tabel PUPR'!A24,'[128]Tabel PUPR'!B24,IF(E37&lt;='[128]Tabel PUPR'!A25,k,k)))))))))))</f>
        <v>a</v>
      </c>
      <c r="E12" s="48" t="s">
        <v>19</v>
      </c>
      <c r="F12" s="21" t="s">
        <v>16</v>
      </c>
      <c r="G12" s="38" t="s">
        <v>107</v>
      </c>
      <c r="H12" s="39">
        <f>I12/I5</f>
        <v>0.35478969320232084</v>
      </c>
      <c r="I12" s="40">
        <f>I9-SUM(I10:I11)</f>
        <v>20883630.921275016</v>
      </c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95" customHeight="1" thickBot="1">
      <c r="A13" s="15"/>
      <c r="B13" s="15"/>
      <c r="C13" s="49" t="s">
        <v>21</v>
      </c>
      <c r="D13" s="50"/>
      <c r="E13" s="48" t="s">
        <v>124</v>
      </c>
      <c r="F13" s="21"/>
      <c r="G13" s="43" t="s">
        <v>118</v>
      </c>
      <c r="H13" s="44"/>
      <c r="I13" s="36">
        <f>-D72</f>
        <v>2470820.0000000014</v>
      </c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95" customHeight="1" thickBot="1">
      <c r="A14" s="15"/>
      <c r="B14" s="15"/>
      <c r="C14" s="52" t="s">
        <v>23</v>
      </c>
      <c r="D14" s="53"/>
      <c r="E14" s="54" t="s">
        <v>124</v>
      </c>
      <c r="F14" s="55"/>
      <c r="G14" s="56" t="s">
        <v>108</v>
      </c>
      <c r="H14" s="57" t="str">
        <f>IF(I14&gt;0,"Cashflow Positif","Cashflow Negatif")</f>
        <v>Cashflow Positif</v>
      </c>
      <c r="I14" s="58">
        <f>I12-I13</f>
        <v>18412810.921275016</v>
      </c>
      <c r="J14" s="17"/>
      <c r="K14" s="59" t="s">
        <v>119</v>
      </c>
      <c r="L14" s="60"/>
      <c r="M14" s="60"/>
      <c r="N14" s="61"/>
      <c r="O14" s="17"/>
      <c r="P14" s="17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95" customHeight="1" thickBot="1">
      <c r="A15" s="15"/>
      <c r="B15" s="15"/>
      <c r="C15" s="18" t="s">
        <v>25</v>
      </c>
      <c r="D15" s="19"/>
      <c r="E15" s="20"/>
      <c r="F15" s="21"/>
      <c r="G15" s="43" t="s">
        <v>22</v>
      </c>
      <c r="H15" s="62">
        <f>COUNTIF(E79:Q79,"&lt;"&amp;0)</f>
        <v>0</v>
      </c>
      <c r="I15" s="36" t="str">
        <f>IF(H15&gt;0,"Terdapat CF Negatif","All CF Positif")</f>
        <v>All CF Positif</v>
      </c>
      <c r="J15" s="15"/>
      <c r="K15" s="213"/>
      <c r="L15" s="214"/>
      <c r="M15" s="214"/>
      <c r="N15" s="63"/>
      <c r="O15" s="15"/>
      <c r="P15" s="15"/>
      <c r="Q15" s="64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6.700000000000003" customHeight="1">
      <c r="A16" s="65">
        <f>IF(E10=[129]key!A3,1,0)</f>
        <v>0</v>
      </c>
      <c r="B16" s="15"/>
      <c r="C16" s="23" t="s">
        <v>26</v>
      </c>
      <c r="D16" s="24"/>
      <c r="E16" s="66">
        <v>0.1089</v>
      </c>
      <c r="F16" s="21"/>
      <c r="G16" s="67" t="s">
        <v>24</v>
      </c>
      <c r="H16" s="215" t="str">
        <f>IF(H12&gt;0%,IF(H15=0,IF(H12&gt;10.89%,"Layak dengan Net Income sebesar",IF(I5&gt;1000000000,IF(H12&gt;10.89%,"Tidak Layak dengan Net income dibawah treshold ",IF(H12&gt;0%,"Tidak Layak dengan Net income dibawah treshold","Tidak Layak dengan Net income dibawah treshold")),"Tidak Layak dengan Net income dibawah treshold")),"Tidak Layak dengan Net Income sebesar"),"Tidak Layak dengan Net income dibawah treshold")</f>
        <v>Layak dengan Net Income sebesar</v>
      </c>
      <c r="I16" s="216"/>
      <c r="K16" s="68" t="s">
        <v>120</v>
      </c>
      <c r="L16" s="69"/>
      <c r="M16" s="69"/>
      <c r="N16" s="7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95" customHeight="1" thickBot="1">
      <c r="A17" s="15"/>
      <c r="B17" s="15"/>
      <c r="C17" s="26" t="s">
        <v>27</v>
      </c>
      <c r="D17" s="27"/>
      <c r="E17" s="71">
        <f>E16/12</f>
        <v>9.0749999999999997E-3</v>
      </c>
      <c r="F17" s="21"/>
      <c r="G17" s="67"/>
      <c r="H17" s="217">
        <f>H12</f>
        <v>0.35478969320232084</v>
      </c>
      <c r="I17" s="218"/>
      <c r="J17" s="15"/>
      <c r="K17" s="72" t="s">
        <v>121</v>
      </c>
      <c r="L17" s="73"/>
      <c r="M17" s="73"/>
      <c r="N17" s="7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95" customHeight="1" thickBot="1">
      <c r="A18" s="15"/>
      <c r="B18" s="15"/>
      <c r="C18" s="26" t="s">
        <v>28</v>
      </c>
      <c r="D18" s="27"/>
      <c r="E18" s="75">
        <v>1</v>
      </c>
      <c r="F18" s="21"/>
      <c r="G18" s="76" t="s">
        <v>110</v>
      </c>
      <c r="H18" s="77" t="s">
        <v>116</v>
      </c>
      <c r="I18" s="78">
        <f>I5+D70</f>
        <v>65336820.000000015</v>
      </c>
      <c r="J18" s="79"/>
      <c r="K18" s="72" t="s">
        <v>122</v>
      </c>
      <c r="L18" s="73"/>
      <c r="M18" s="73"/>
      <c r="N18" s="7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3" customHeight="1" thickBot="1">
      <c r="A19" s="15"/>
      <c r="B19" s="15"/>
      <c r="C19" s="26" t="s">
        <v>29</v>
      </c>
      <c r="D19" s="27"/>
      <c r="E19" s="75">
        <v>0.01</v>
      </c>
      <c r="F19" s="21"/>
      <c r="G19" s="80" t="s">
        <v>111</v>
      </c>
      <c r="H19" s="81"/>
      <c r="I19" s="82"/>
      <c r="J19" s="15"/>
      <c r="K19" s="83" t="s">
        <v>123</v>
      </c>
      <c r="L19" s="84"/>
      <c r="M19" s="84"/>
      <c r="N19" s="8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3" customHeight="1">
      <c r="A20" s="15"/>
      <c r="B20" s="15"/>
      <c r="C20" s="26" t="s">
        <v>30</v>
      </c>
      <c r="D20" s="27"/>
      <c r="E20" s="75">
        <v>0.12</v>
      </c>
      <c r="F20" s="21"/>
      <c r="G20" s="86" t="str">
        <f>C24</f>
        <v>Biaya Mitra Pelaksana (Exclude PPN)</v>
      </c>
      <c r="H20" s="87"/>
      <c r="I20" s="88">
        <f>E24</f>
        <v>36400000</v>
      </c>
      <c r="J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.75" customHeight="1">
      <c r="A21" s="15"/>
      <c r="B21" s="15"/>
      <c r="C21" s="26" t="s">
        <v>31</v>
      </c>
      <c r="D21" s="27"/>
      <c r="E21" s="71">
        <v>2.6499999999999999E-2</v>
      </c>
      <c r="F21" s="21"/>
      <c r="G21" s="86" t="str">
        <f>C31</f>
        <v xml:space="preserve">BOP Project </v>
      </c>
      <c r="H21" s="87"/>
      <c r="I21" s="88">
        <f>E31</f>
        <v>0</v>
      </c>
      <c r="J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3" customHeight="1" thickBot="1">
      <c r="A22" s="15"/>
      <c r="B22" s="15"/>
      <c r="C22" s="52" t="s">
        <v>32</v>
      </c>
      <c r="D22" s="53"/>
      <c r="E22" s="89">
        <f>E9</f>
        <v>1</v>
      </c>
      <c r="F22" s="55"/>
      <c r="G22" s="90" t="str">
        <f>C39</f>
        <v>Management Fee GSD</v>
      </c>
      <c r="H22" s="91"/>
      <c r="I22" s="92">
        <f>E39</f>
        <v>22462000.000000015</v>
      </c>
      <c r="J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3" customHeight="1" thickBot="1">
      <c r="A23" s="15"/>
      <c r="B23" s="15"/>
      <c r="C23" s="18" t="s">
        <v>33</v>
      </c>
      <c r="D23" s="19"/>
      <c r="E23" s="20">
        <f>SUM(E24:E31)</f>
        <v>36400000</v>
      </c>
      <c r="F23" s="21"/>
      <c r="G23" s="15"/>
      <c r="H23" s="15"/>
      <c r="I23" s="64"/>
      <c r="J23" s="64"/>
      <c r="K23" s="64"/>
      <c r="L23" s="64"/>
      <c r="M23" s="64"/>
      <c r="N23" s="64"/>
      <c r="O23" s="64"/>
      <c r="P23" s="64"/>
      <c r="Q23" s="64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3" customHeight="1">
      <c r="A24" s="15"/>
      <c r="B24" s="15"/>
      <c r="C24" s="93" t="s">
        <v>115</v>
      </c>
      <c r="D24" s="94"/>
      <c r="E24" s="95">
        <f>COGS!H10</f>
        <v>36400000</v>
      </c>
      <c r="F24" s="55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3" customHeight="1">
      <c r="A25" s="15"/>
      <c r="B25" s="15"/>
      <c r="C25" s="97" t="s">
        <v>34</v>
      </c>
      <c r="D25" s="98"/>
      <c r="E25" s="99">
        <v>0</v>
      </c>
      <c r="F25" s="5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3" customHeight="1">
      <c r="A26" s="15"/>
      <c r="B26" s="15"/>
      <c r="C26" s="100" t="s">
        <v>35</v>
      </c>
      <c r="D26" s="101"/>
      <c r="E26" s="102"/>
      <c r="F26" s="103" t="s">
        <v>36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3" customHeight="1">
      <c r="A27" s="15"/>
      <c r="B27" s="15"/>
      <c r="C27" s="100" t="s">
        <v>37</v>
      </c>
      <c r="D27" s="101"/>
      <c r="E27" s="102"/>
      <c r="F27" s="103" t="s">
        <v>38</v>
      </c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3" customHeight="1">
      <c r="A28" s="15"/>
      <c r="B28" s="15"/>
      <c r="C28" s="100" t="s">
        <v>39</v>
      </c>
      <c r="D28" s="101"/>
      <c r="E28" s="102">
        <v>0</v>
      </c>
      <c r="F28" s="5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3" customHeight="1">
      <c r="A29" s="15"/>
      <c r="B29" s="15"/>
      <c r="C29" s="100" t="s">
        <v>40</v>
      </c>
      <c r="D29" s="101"/>
      <c r="E29" s="102">
        <v>0</v>
      </c>
      <c r="F29" s="15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3" customHeight="1">
      <c r="A30" s="15"/>
      <c r="B30" s="15"/>
      <c r="C30" s="100" t="s">
        <v>41</v>
      </c>
      <c r="D30" s="104">
        <f>IF(E11='[128]Tabel PUPR'!D4,0%,VLOOKUP([128]Profitability!D12,'[128]Tabel PUPR'!B15:E25,IF([128]Profitability!E12='[128]Tabel PUPR'!A8,2,IF([128]Profitability!D12='[128]Tabel PUPR'!A9,3,4))))</f>
        <v>0</v>
      </c>
      <c r="E30" s="102">
        <f t="shared" ref="E30:E31" si="2">D30*$E$24</f>
        <v>0</v>
      </c>
      <c r="F30" s="105" t="s">
        <v>42</v>
      </c>
      <c r="G30" s="104">
        <v>0</v>
      </c>
      <c r="H30" s="96"/>
      <c r="I30" s="96"/>
      <c r="J30" s="96"/>
      <c r="K30" s="96"/>
      <c r="L30" s="96"/>
      <c r="M30" s="96"/>
      <c r="N30" s="96"/>
      <c r="O30" s="96"/>
      <c r="P30" s="96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3" customHeight="1" thickBot="1">
      <c r="A31" s="15"/>
      <c r="B31" s="15"/>
      <c r="C31" s="100" t="s">
        <v>43</v>
      </c>
      <c r="D31" s="104">
        <f>G31</f>
        <v>0</v>
      </c>
      <c r="E31" s="102">
        <f t="shared" si="2"/>
        <v>0</v>
      </c>
      <c r="F31" s="105" t="s">
        <v>42</v>
      </c>
      <c r="G31" s="104">
        <v>0</v>
      </c>
      <c r="H31" s="106" t="s">
        <v>44</v>
      </c>
      <c r="I31" s="96"/>
      <c r="J31" s="96"/>
      <c r="K31" s="96"/>
      <c r="L31" s="96"/>
      <c r="M31" s="96"/>
      <c r="N31" s="96"/>
      <c r="O31" s="96"/>
      <c r="P31" s="96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3" customHeight="1" thickBot="1">
      <c r="A32" s="15"/>
      <c r="B32" s="15"/>
      <c r="C32" s="18" t="s">
        <v>45</v>
      </c>
      <c r="D32" s="19"/>
      <c r="E32" s="20">
        <f>SUM(E33:E36)</f>
        <v>0</v>
      </c>
      <c r="F32" s="107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3" customHeight="1">
      <c r="A33" s="15"/>
      <c r="B33" s="15"/>
      <c r="C33" s="100" t="s">
        <v>46</v>
      </c>
      <c r="D33" s="101">
        <v>0</v>
      </c>
      <c r="E33" s="102">
        <f>D33*$E$37</f>
        <v>0</v>
      </c>
      <c r="F33" s="107" t="s">
        <v>47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3" customHeight="1">
      <c r="A34" s="15"/>
      <c r="B34" s="15"/>
      <c r="C34" s="100" t="s">
        <v>48</v>
      </c>
      <c r="D34" s="101">
        <v>0</v>
      </c>
      <c r="E34" s="102">
        <f t="shared" ref="E34:E35" si="3">D34*$E$37</f>
        <v>0</v>
      </c>
      <c r="F34" s="107" t="s">
        <v>47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3" customHeight="1">
      <c r="A35" s="15"/>
      <c r="B35" s="15"/>
      <c r="C35" s="100" t="s">
        <v>49</v>
      </c>
      <c r="D35" s="101">
        <v>0</v>
      </c>
      <c r="E35" s="102">
        <f t="shared" si="3"/>
        <v>0</v>
      </c>
      <c r="F35" s="107" t="s">
        <v>47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3" customHeight="1">
      <c r="A36" s="15"/>
      <c r="B36" s="15"/>
      <c r="C36" s="100" t="s">
        <v>50</v>
      </c>
      <c r="D36" s="101">
        <v>0</v>
      </c>
      <c r="E36" s="102">
        <f>D36*$E$37</f>
        <v>0</v>
      </c>
      <c r="F36" s="107" t="s">
        <v>47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3" customHeight="1" thickBot="1">
      <c r="A37" s="15"/>
      <c r="B37" s="15"/>
      <c r="C37" s="108" t="s">
        <v>51</v>
      </c>
      <c r="D37" s="109"/>
      <c r="E37" s="110">
        <f>SUM(E38:E39)</f>
        <v>58862000.000000015</v>
      </c>
      <c r="F37" s="55"/>
      <c r="G37" s="111">
        <v>58862000</v>
      </c>
      <c r="H37" s="112"/>
      <c r="I37" s="64"/>
      <c r="J37" s="64"/>
      <c r="K37" s="64"/>
      <c r="L37" s="64"/>
      <c r="M37" s="64"/>
      <c r="N37" s="64"/>
      <c r="O37" s="64"/>
      <c r="P37" s="64"/>
      <c r="Q37" s="64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3" customHeight="1">
      <c r="A38" s="15"/>
      <c r="B38" s="15"/>
      <c r="C38" s="113" t="s">
        <v>52</v>
      </c>
      <c r="D38" s="114"/>
      <c r="E38" s="115">
        <f>E24</f>
        <v>36400000</v>
      </c>
      <c r="F38" s="55"/>
      <c r="G38" s="106"/>
      <c r="H38" s="106"/>
      <c r="I38" s="96"/>
      <c r="J38" s="96"/>
      <c r="K38" s="96"/>
      <c r="L38" s="96"/>
      <c r="M38" s="96"/>
      <c r="N38" s="96"/>
      <c r="O38" s="96"/>
      <c r="P38" s="96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3" customHeight="1" thickBot="1">
      <c r="A39" s="15"/>
      <c r="B39" s="15"/>
      <c r="C39" s="116" t="s">
        <v>53</v>
      </c>
      <c r="D39" s="117">
        <v>0.61708791208791247</v>
      </c>
      <c r="E39" s="89">
        <f>D39*SUM(E38)</f>
        <v>22462000.000000015</v>
      </c>
      <c r="F39" s="55" t="s">
        <v>54</v>
      </c>
      <c r="G39" s="79"/>
      <c r="H39" s="15"/>
      <c r="I39" s="79"/>
      <c r="J39" s="79"/>
      <c r="K39" s="79"/>
      <c r="L39" s="79"/>
      <c r="M39" s="79"/>
      <c r="N39" s="79"/>
      <c r="O39" s="79"/>
      <c r="P39" s="79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3" customHeight="1" thickBot="1">
      <c r="A40" s="15"/>
      <c r="B40" s="15"/>
      <c r="C40" s="108" t="s">
        <v>55</v>
      </c>
      <c r="D40" s="109"/>
      <c r="E40" s="110"/>
      <c r="F40" s="118"/>
      <c r="G40" s="79"/>
      <c r="H40" s="15"/>
      <c r="I40" s="119"/>
      <c r="J40" s="119"/>
      <c r="K40" s="119"/>
      <c r="L40" s="119"/>
      <c r="M40" s="119"/>
      <c r="N40" s="119"/>
      <c r="O40" s="119"/>
      <c r="P40" s="119"/>
      <c r="Q40" s="119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3" customHeight="1">
      <c r="A41" s="15"/>
      <c r="B41" s="15"/>
      <c r="C41" s="113" t="s">
        <v>112</v>
      </c>
      <c r="D41" s="114"/>
      <c r="E41" s="115">
        <f>D68*-1</f>
        <v>1559843.0000000005</v>
      </c>
      <c r="F41" s="21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3" customHeight="1" thickBot="1">
      <c r="A42" s="15"/>
      <c r="B42" s="15"/>
      <c r="C42" s="120" t="s">
        <v>113</v>
      </c>
      <c r="D42" s="121"/>
      <c r="E42" s="122">
        <f>D72*-1</f>
        <v>2470820.0000000014</v>
      </c>
      <c r="F42" s="21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3" customHeight="1" thickBot="1">
      <c r="A43" s="15"/>
      <c r="B43" s="15"/>
      <c r="C43" s="18" t="s">
        <v>56</v>
      </c>
      <c r="D43" s="19"/>
      <c r="E43" s="20"/>
      <c r="F43" s="118"/>
      <c r="G43" s="15"/>
      <c r="H43" s="15"/>
      <c r="I43" s="119"/>
      <c r="J43" s="119"/>
      <c r="K43" s="119"/>
      <c r="L43" s="119"/>
      <c r="M43" s="119"/>
      <c r="N43" s="119"/>
      <c r="O43" s="119"/>
      <c r="P43" s="119"/>
      <c r="Q43" s="119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3" customHeight="1">
      <c r="A44" s="15"/>
      <c r="B44" s="15"/>
      <c r="C44" s="113" t="s">
        <v>57</v>
      </c>
      <c r="D44" s="114"/>
      <c r="E44" s="123">
        <f>D74</f>
        <v>971223.00000000035</v>
      </c>
      <c r="F44" s="21"/>
      <c r="G44" s="124" t="s">
        <v>128</v>
      </c>
      <c r="I44" s="125" t="s">
        <v>125</v>
      </c>
      <c r="J44" s="126"/>
      <c r="K44" s="125" t="s">
        <v>129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3" customHeight="1">
      <c r="A45" s="15"/>
      <c r="B45" s="15"/>
      <c r="C45" s="120" t="s">
        <v>75</v>
      </c>
      <c r="D45" s="121"/>
      <c r="E45" s="122">
        <f>-D76</f>
        <v>9712.2300000000032</v>
      </c>
      <c r="F45" s="21"/>
      <c r="G45" s="127" t="s">
        <v>130</v>
      </c>
      <c r="I45" s="126" t="s">
        <v>126</v>
      </c>
      <c r="J45" s="126"/>
      <c r="K45" s="126" t="s">
        <v>127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3" customHeight="1" thickBot="1">
      <c r="A46" s="15"/>
      <c r="B46" s="15"/>
      <c r="C46" s="116" t="s">
        <v>17</v>
      </c>
      <c r="D46" s="128"/>
      <c r="E46" s="129">
        <f>D77*-1</f>
        <v>8813.8487250000035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3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3" customHeight="1">
      <c r="A48" s="15"/>
      <c r="B48" s="15"/>
      <c r="C48" s="219" t="s">
        <v>58</v>
      </c>
      <c r="D48" s="220"/>
      <c r="E48" s="220"/>
      <c r="F48" s="15"/>
      <c r="G48" s="13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3" customHeight="1">
      <c r="A49" s="15"/>
      <c r="B49" s="15"/>
      <c r="C49" s="131" t="s">
        <v>59</v>
      </c>
      <c r="D49" s="132" t="s">
        <v>60</v>
      </c>
      <c r="E49" s="132">
        <v>0</v>
      </c>
      <c r="F49" s="132">
        <v>1</v>
      </c>
      <c r="G49" s="132">
        <v>2</v>
      </c>
      <c r="H49" s="132">
        <v>3</v>
      </c>
      <c r="I49" s="132">
        <v>4</v>
      </c>
      <c r="J49" s="132">
        <v>5</v>
      </c>
      <c r="K49" s="132">
        <v>6</v>
      </c>
      <c r="L49" s="132">
        <v>7</v>
      </c>
      <c r="M49" s="132">
        <v>8</v>
      </c>
      <c r="N49" s="132">
        <v>9</v>
      </c>
      <c r="O49" s="132">
        <v>10</v>
      </c>
      <c r="P49" s="132">
        <v>11</v>
      </c>
      <c r="Q49" s="132">
        <v>12</v>
      </c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3" customHeight="1">
      <c r="A50" s="15">
        <v>1</v>
      </c>
      <c r="B50" s="15"/>
      <c r="C50" s="131" t="s">
        <v>61</v>
      </c>
      <c r="D50" s="133"/>
      <c r="E50" s="134">
        <f>E8</f>
        <v>46259</v>
      </c>
      <c r="F50" s="134">
        <f t="shared" ref="F50:Q50" si="4">EDATE(E50,1)</f>
        <v>46290</v>
      </c>
      <c r="G50" s="134">
        <f t="shared" si="4"/>
        <v>46320</v>
      </c>
      <c r="H50" s="134">
        <f t="shared" si="4"/>
        <v>46351</v>
      </c>
      <c r="I50" s="134">
        <f t="shared" si="4"/>
        <v>46381</v>
      </c>
      <c r="J50" s="134">
        <f t="shared" si="4"/>
        <v>46412</v>
      </c>
      <c r="K50" s="134">
        <f>EDATE(J50,1)</f>
        <v>46443</v>
      </c>
      <c r="L50" s="134">
        <f t="shared" si="4"/>
        <v>46471</v>
      </c>
      <c r="M50" s="134">
        <f t="shared" si="4"/>
        <v>46502</v>
      </c>
      <c r="N50" s="134">
        <f t="shared" si="4"/>
        <v>46532</v>
      </c>
      <c r="O50" s="134">
        <f>EDATE(N50,1)</f>
        <v>46563</v>
      </c>
      <c r="P50" s="134">
        <f t="shared" si="4"/>
        <v>46593</v>
      </c>
      <c r="Q50" s="134">
        <f t="shared" si="4"/>
        <v>46624</v>
      </c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3" customHeight="1">
      <c r="A51" s="15">
        <f t="shared" ref="A51" si="5">A50+1</f>
        <v>2</v>
      </c>
      <c r="B51" s="15"/>
      <c r="C51" s="135" t="s">
        <v>62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3" customHeight="1">
      <c r="A52" s="15"/>
      <c r="B52" s="15"/>
      <c r="C52" s="137" t="s">
        <v>63</v>
      </c>
      <c r="D52" s="138">
        <f>MAX(E52:Q52)</f>
        <v>1</v>
      </c>
      <c r="E52" s="139">
        <v>0</v>
      </c>
      <c r="F52" s="139">
        <v>1</v>
      </c>
      <c r="G52" s="138">
        <f t="shared" ref="G52:Q52" si="6">IF(G49&lt;=$E$9,100%/$E$9*G49,0)</f>
        <v>0</v>
      </c>
      <c r="H52" s="138">
        <f t="shared" si="6"/>
        <v>0</v>
      </c>
      <c r="I52" s="138">
        <f t="shared" si="6"/>
        <v>0</v>
      </c>
      <c r="J52" s="138">
        <f t="shared" si="6"/>
        <v>0</v>
      </c>
      <c r="K52" s="138">
        <f t="shared" si="6"/>
        <v>0</v>
      </c>
      <c r="L52" s="138">
        <f t="shared" si="6"/>
        <v>0</v>
      </c>
      <c r="M52" s="138">
        <f t="shared" si="6"/>
        <v>0</v>
      </c>
      <c r="N52" s="138">
        <f t="shared" si="6"/>
        <v>0</v>
      </c>
      <c r="O52" s="138">
        <f t="shared" si="6"/>
        <v>0</v>
      </c>
      <c r="P52" s="138">
        <f t="shared" si="6"/>
        <v>0</v>
      </c>
      <c r="Q52" s="138">
        <f t="shared" si="6"/>
        <v>0</v>
      </c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3" customHeight="1">
      <c r="A53" s="15"/>
      <c r="B53" s="15"/>
      <c r="C53" s="137" t="s">
        <v>64</v>
      </c>
      <c r="D53" s="140">
        <f t="shared" ref="D53:D72" si="7">SUM(E53:Q53)</f>
        <v>1</v>
      </c>
      <c r="E53" s="140">
        <v>0</v>
      </c>
      <c r="F53" s="140">
        <v>1</v>
      </c>
      <c r="G53" s="140"/>
      <c r="H53" s="140"/>
      <c r="I53" s="140"/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5" t="s">
        <v>65</v>
      </c>
      <c r="S53" s="15"/>
      <c r="T53" s="15"/>
      <c r="U53" s="15"/>
      <c r="V53" s="15"/>
      <c r="W53" s="15"/>
      <c r="X53" s="15"/>
      <c r="Y53" s="15"/>
      <c r="Z53" s="15"/>
    </row>
    <row r="54" spans="1:26" ht="14.3" customHeight="1">
      <c r="A54" s="15"/>
      <c r="B54" s="15"/>
      <c r="C54" s="137" t="s">
        <v>66</v>
      </c>
      <c r="D54" s="138">
        <f t="shared" si="7"/>
        <v>1</v>
      </c>
      <c r="E54" s="138">
        <f>E53</f>
        <v>0</v>
      </c>
      <c r="F54" s="138">
        <v>1</v>
      </c>
      <c r="G54" s="138">
        <f t="shared" ref="G54:N54" si="8">G53</f>
        <v>0</v>
      </c>
      <c r="H54" s="138">
        <f t="shared" si="8"/>
        <v>0</v>
      </c>
      <c r="I54" s="138">
        <f t="shared" si="8"/>
        <v>0</v>
      </c>
      <c r="J54" s="138">
        <f t="shared" si="8"/>
        <v>0</v>
      </c>
      <c r="K54" s="138">
        <f t="shared" si="8"/>
        <v>0</v>
      </c>
      <c r="L54" s="138">
        <f t="shared" si="8"/>
        <v>0</v>
      </c>
      <c r="M54" s="138">
        <f t="shared" si="8"/>
        <v>0</v>
      </c>
      <c r="N54" s="138">
        <f t="shared" si="8"/>
        <v>0</v>
      </c>
      <c r="O54" s="138">
        <f>O53</f>
        <v>0</v>
      </c>
      <c r="P54" s="138">
        <f t="shared" ref="P54:Q54" si="9">P53</f>
        <v>0</v>
      </c>
      <c r="Q54" s="138">
        <f t="shared" si="9"/>
        <v>0</v>
      </c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3" customHeight="1">
      <c r="A55" s="15" t="e">
        <f>#REF!+1</f>
        <v>#REF!</v>
      </c>
      <c r="B55" s="15"/>
      <c r="C55" s="135" t="str">
        <f>C37</f>
        <v>REVENUE STREAM / CASH IN</v>
      </c>
      <c r="D55" s="141">
        <f t="shared" si="7"/>
        <v>58862000.000000015</v>
      </c>
      <c r="E55" s="142">
        <f t="shared" ref="E55:Q55" si="10">SUM(E56:E57)</f>
        <v>0</v>
      </c>
      <c r="F55" s="142">
        <f t="shared" si="10"/>
        <v>58862000.000000015</v>
      </c>
      <c r="G55" s="142">
        <f t="shared" si="10"/>
        <v>0</v>
      </c>
      <c r="H55" s="142">
        <f t="shared" si="10"/>
        <v>0</v>
      </c>
      <c r="I55" s="142">
        <f t="shared" si="10"/>
        <v>0</v>
      </c>
      <c r="J55" s="142">
        <f t="shared" si="10"/>
        <v>0</v>
      </c>
      <c r="K55" s="142">
        <f t="shared" si="10"/>
        <v>0</v>
      </c>
      <c r="L55" s="142">
        <f t="shared" si="10"/>
        <v>0</v>
      </c>
      <c r="M55" s="142">
        <f t="shared" si="10"/>
        <v>0</v>
      </c>
      <c r="N55" s="142">
        <f t="shared" si="10"/>
        <v>0</v>
      </c>
      <c r="O55" s="142">
        <f t="shared" si="10"/>
        <v>0</v>
      </c>
      <c r="P55" s="142">
        <f t="shared" si="10"/>
        <v>0</v>
      </c>
      <c r="Q55" s="142">
        <f t="shared" si="10"/>
        <v>0</v>
      </c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3" customHeight="1">
      <c r="A56" s="15" t="e">
        <f>A55+1</f>
        <v>#REF!</v>
      </c>
      <c r="B56" s="15"/>
      <c r="C56" s="137" t="s">
        <v>52</v>
      </c>
      <c r="D56" s="143">
        <f t="shared" si="7"/>
        <v>36400000</v>
      </c>
      <c r="E56" s="143">
        <v>0</v>
      </c>
      <c r="F56" s="143">
        <f t="shared" ref="F56:Q56" si="11">F53*$E$38</f>
        <v>36400000</v>
      </c>
      <c r="G56" s="143">
        <f t="shared" si="11"/>
        <v>0</v>
      </c>
      <c r="H56" s="143">
        <f t="shared" si="11"/>
        <v>0</v>
      </c>
      <c r="I56" s="143">
        <f t="shared" si="11"/>
        <v>0</v>
      </c>
      <c r="J56" s="143">
        <f t="shared" si="11"/>
        <v>0</v>
      </c>
      <c r="K56" s="143">
        <f t="shared" si="11"/>
        <v>0</v>
      </c>
      <c r="L56" s="143">
        <f t="shared" si="11"/>
        <v>0</v>
      </c>
      <c r="M56" s="143">
        <f t="shared" si="11"/>
        <v>0</v>
      </c>
      <c r="N56" s="143">
        <f t="shared" si="11"/>
        <v>0</v>
      </c>
      <c r="O56" s="143">
        <f t="shared" si="11"/>
        <v>0</v>
      </c>
      <c r="P56" s="143">
        <f t="shared" si="11"/>
        <v>0</v>
      </c>
      <c r="Q56" s="143">
        <f t="shared" si="11"/>
        <v>0</v>
      </c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3" customHeight="1">
      <c r="A57" s="15"/>
      <c r="B57" s="15"/>
      <c r="C57" s="137" t="str">
        <f>C39</f>
        <v>Management Fee GSD</v>
      </c>
      <c r="D57" s="143">
        <f t="shared" si="7"/>
        <v>22462000.000000015</v>
      </c>
      <c r="E57" s="143">
        <v>0</v>
      </c>
      <c r="F57" s="143">
        <f t="shared" ref="F57:Q57" si="12">$E$39*F53</f>
        <v>22462000.000000015</v>
      </c>
      <c r="G57" s="143">
        <f t="shared" si="12"/>
        <v>0</v>
      </c>
      <c r="H57" s="143">
        <f t="shared" si="12"/>
        <v>0</v>
      </c>
      <c r="I57" s="143">
        <f t="shared" si="12"/>
        <v>0</v>
      </c>
      <c r="J57" s="143">
        <f t="shared" si="12"/>
        <v>0</v>
      </c>
      <c r="K57" s="143">
        <f t="shared" si="12"/>
        <v>0</v>
      </c>
      <c r="L57" s="143">
        <f t="shared" si="12"/>
        <v>0</v>
      </c>
      <c r="M57" s="143">
        <f t="shared" si="12"/>
        <v>0</v>
      </c>
      <c r="N57" s="143">
        <f t="shared" si="12"/>
        <v>0</v>
      </c>
      <c r="O57" s="143">
        <f t="shared" si="12"/>
        <v>0</v>
      </c>
      <c r="P57" s="143">
        <f t="shared" si="12"/>
        <v>0</v>
      </c>
      <c r="Q57" s="143">
        <f t="shared" si="12"/>
        <v>0</v>
      </c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3" customHeight="1">
      <c r="A58" s="15" t="e">
        <f t="shared" ref="A58:A59" si="13">#REF!+1</f>
        <v>#REF!</v>
      </c>
      <c r="B58" s="15"/>
      <c r="C58" s="135" t="str">
        <f t="shared" ref="C58:C66" si="14">C23</f>
        <v>COST STRUCTURE / CASH OUT</v>
      </c>
      <c r="D58" s="141">
        <f t="shared" si="7"/>
        <v>-36400000</v>
      </c>
      <c r="E58" s="141">
        <f t="shared" ref="E58:Q58" si="15">SUM(E59:E66)</f>
        <v>0</v>
      </c>
      <c r="F58" s="141">
        <f t="shared" si="15"/>
        <v>-36400000</v>
      </c>
      <c r="G58" s="141">
        <f t="shared" si="15"/>
        <v>0</v>
      </c>
      <c r="H58" s="141">
        <f t="shared" si="15"/>
        <v>0</v>
      </c>
      <c r="I58" s="141">
        <f t="shared" si="15"/>
        <v>0</v>
      </c>
      <c r="J58" s="141">
        <f t="shared" si="15"/>
        <v>0</v>
      </c>
      <c r="K58" s="141">
        <f t="shared" si="15"/>
        <v>0</v>
      </c>
      <c r="L58" s="141">
        <f t="shared" si="15"/>
        <v>0</v>
      </c>
      <c r="M58" s="141">
        <f t="shared" si="15"/>
        <v>0</v>
      </c>
      <c r="N58" s="141">
        <f t="shared" si="15"/>
        <v>0</v>
      </c>
      <c r="O58" s="141">
        <f t="shared" si="15"/>
        <v>0</v>
      </c>
      <c r="P58" s="141">
        <f t="shared" si="15"/>
        <v>0</v>
      </c>
      <c r="Q58" s="141">
        <f t="shared" si="15"/>
        <v>0</v>
      </c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3" customHeight="1">
      <c r="A59" s="15" t="e">
        <f t="shared" si="13"/>
        <v>#REF!</v>
      </c>
      <c r="B59" s="15"/>
      <c r="C59" s="137" t="str">
        <f t="shared" si="14"/>
        <v>Biaya Mitra Pelaksana (Exclude PPN)</v>
      </c>
      <c r="D59" s="143">
        <f t="shared" si="7"/>
        <v>-36400000</v>
      </c>
      <c r="E59" s="143">
        <f t="shared" ref="E59:Q59" si="16">-E54*$E$24</f>
        <v>0</v>
      </c>
      <c r="F59" s="143">
        <f t="shared" si="16"/>
        <v>-36400000</v>
      </c>
      <c r="G59" s="143">
        <f t="shared" si="16"/>
        <v>0</v>
      </c>
      <c r="H59" s="143">
        <f t="shared" si="16"/>
        <v>0</v>
      </c>
      <c r="I59" s="143">
        <f t="shared" si="16"/>
        <v>0</v>
      </c>
      <c r="J59" s="143">
        <f t="shared" si="16"/>
        <v>0</v>
      </c>
      <c r="K59" s="143">
        <f t="shared" si="16"/>
        <v>0</v>
      </c>
      <c r="L59" s="143">
        <f t="shared" si="16"/>
        <v>0</v>
      </c>
      <c r="M59" s="143">
        <f t="shared" si="16"/>
        <v>0</v>
      </c>
      <c r="N59" s="143">
        <f t="shared" si="16"/>
        <v>0</v>
      </c>
      <c r="O59" s="143">
        <f t="shared" si="16"/>
        <v>0</v>
      </c>
      <c r="P59" s="143">
        <f t="shared" si="16"/>
        <v>0</v>
      </c>
      <c r="Q59" s="143">
        <f t="shared" si="16"/>
        <v>0</v>
      </c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3" customHeight="1">
      <c r="A60" s="15"/>
      <c r="B60" s="15"/>
      <c r="C60" s="135" t="str">
        <f t="shared" si="14"/>
        <v>BEBAN LAINNYA</v>
      </c>
      <c r="D60" s="143">
        <f t="shared" si="7"/>
        <v>0</v>
      </c>
      <c r="E60" s="143">
        <v>0</v>
      </c>
      <c r="F60" s="143">
        <v>0</v>
      </c>
      <c r="G60" s="143">
        <v>0</v>
      </c>
      <c r="H60" s="143">
        <v>0</v>
      </c>
      <c r="I60" s="143">
        <v>0</v>
      </c>
      <c r="J60" s="143">
        <v>0</v>
      </c>
      <c r="K60" s="143">
        <v>0</v>
      </c>
      <c r="L60" s="143">
        <v>0</v>
      </c>
      <c r="M60" s="143">
        <v>0</v>
      </c>
      <c r="N60" s="143">
        <v>0</v>
      </c>
      <c r="O60" s="143">
        <v>0</v>
      </c>
      <c r="P60" s="143">
        <v>0</v>
      </c>
      <c r="Q60" s="143">
        <v>0</v>
      </c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3" customHeight="1">
      <c r="A61" s="15"/>
      <c r="B61" s="15"/>
      <c r="C61" s="137" t="str">
        <f t="shared" si="14"/>
        <v>Fee Fasilitas Jaminan</v>
      </c>
      <c r="D61" s="143">
        <f t="shared" si="7"/>
        <v>0</v>
      </c>
      <c r="E61" s="143">
        <f>-E26</f>
        <v>0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3" customHeight="1">
      <c r="A62" s="15"/>
      <c r="B62" s="15"/>
      <c r="C62" s="137" t="str">
        <f t="shared" si="14"/>
        <v>Admin Fasilitas Jaminan</v>
      </c>
      <c r="D62" s="143">
        <f t="shared" si="7"/>
        <v>0</v>
      </c>
      <c r="E62" s="143">
        <f>-E27</f>
        <v>0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3" customHeight="1">
      <c r="A63" s="15"/>
      <c r="B63" s="15"/>
      <c r="C63" s="137" t="str">
        <f t="shared" si="14"/>
        <v>Construction Assurance Risk ( CAR)</v>
      </c>
      <c r="D63" s="143">
        <f t="shared" si="7"/>
        <v>0</v>
      </c>
      <c r="E63" s="143">
        <v>0</v>
      </c>
      <c r="F63" s="143">
        <v>0</v>
      </c>
      <c r="G63" s="143">
        <v>0</v>
      </c>
      <c r="H63" s="143">
        <v>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43">
        <v>0</v>
      </c>
      <c r="Q63" s="143">
        <v>0</v>
      </c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3" customHeight="1">
      <c r="A64" s="15"/>
      <c r="B64" s="15"/>
      <c r="C64" s="137" t="str">
        <f t="shared" si="14"/>
        <v xml:space="preserve">Iuran Jasa Konstruksi </v>
      </c>
      <c r="D64" s="143">
        <f t="shared" si="7"/>
        <v>0</v>
      </c>
      <c r="E64" s="143">
        <v>0</v>
      </c>
      <c r="F64" s="143">
        <v>0</v>
      </c>
      <c r="G64" s="143">
        <v>0</v>
      </c>
      <c r="H64" s="143">
        <v>0</v>
      </c>
      <c r="I64" s="143">
        <v>0</v>
      </c>
      <c r="J64" s="143">
        <v>0</v>
      </c>
      <c r="K64" s="143">
        <v>0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3" customHeight="1">
      <c r="A65" s="15"/>
      <c r="B65" s="15"/>
      <c r="C65" s="137" t="str">
        <f t="shared" si="14"/>
        <v xml:space="preserve">Biaya Pengawasan </v>
      </c>
      <c r="D65" s="143">
        <f t="shared" si="7"/>
        <v>0</v>
      </c>
      <c r="E65" s="143">
        <v>0</v>
      </c>
      <c r="F65" s="143">
        <f>-$E$30/($E$9)</f>
        <v>0</v>
      </c>
      <c r="G65" s="143">
        <f t="shared" ref="G65" si="17">-$E$30/($E$9)</f>
        <v>0</v>
      </c>
      <c r="H65" s="143">
        <f>-$E$30/($E$9)</f>
        <v>0</v>
      </c>
      <c r="I65" s="143">
        <f t="shared" ref="I65:Q65" si="18">-$E$30/($E$9)</f>
        <v>0</v>
      </c>
      <c r="J65" s="143">
        <f t="shared" si="18"/>
        <v>0</v>
      </c>
      <c r="K65" s="143">
        <f t="shared" si="18"/>
        <v>0</v>
      </c>
      <c r="L65" s="143">
        <f t="shared" si="18"/>
        <v>0</v>
      </c>
      <c r="M65" s="143">
        <f t="shared" si="18"/>
        <v>0</v>
      </c>
      <c r="N65" s="143">
        <f t="shared" si="18"/>
        <v>0</v>
      </c>
      <c r="O65" s="143">
        <f t="shared" si="18"/>
        <v>0</v>
      </c>
      <c r="P65" s="143">
        <f t="shared" si="18"/>
        <v>0</v>
      </c>
      <c r="Q65" s="143">
        <f t="shared" si="18"/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3" customHeight="1">
      <c r="A66" s="15"/>
      <c r="B66" s="15"/>
      <c r="C66" s="137" t="str">
        <f t="shared" si="14"/>
        <v xml:space="preserve">BOP Project </v>
      </c>
      <c r="D66" s="143">
        <f t="shared" si="7"/>
        <v>0</v>
      </c>
      <c r="E66" s="143"/>
      <c r="F66" s="143">
        <f>-$E$31/($E$9)</f>
        <v>0</v>
      </c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3" customHeight="1">
      <c r="A67" s="15" t="e">
        <f>#REF!+1</f>
        <v>#REF!</v>
      </c>
      <c r="B67" s="15"/>
      <c r="C67" s="135" t="s">
        <v>67</v>
      </c>
      <c r="D67" s="141">
        <f t="shared" si="7"/>
        <v>22462000.000000015</v>
      </c>
      <c r="E67" s="141">
        <f t="shared" ref="E67:Q67" si="19">E55+E58</f>
        <v>0</v>
      </c>
      <c r="F67" s="141">
        <f t="shared" si="19"/>
        <v>22462000.000000015</v>
      </c>
      <c r="G67" s="141">
        <f t="shared" si="19"/>
        <v>0</v>
      </c>
      <c r="H67" s="141">
        <f t="shared" si="19"/>
        <v>0</v>
      </c>
      <c r="I67" s="141">
        <f t="shared" si="19"/>
        <v>0</v>
      </c>
      <c r="J67" s="141">
        <f t="shared" si="19"/>
        <v>0</v>
      </c>
      <c r="K67" s="141">
        <f t="shared" si="19"/>
        <v>0</v>
      </c>
      <c r="L67" s="141">
        <f t="shared" si="19"/>
        <v>0</v>
      </c>
      <c r="M67" s="141">
        <f t="shared" si="19"/>
        <v>0</v>
      </c>
      <c r="N67" s="141">
        <f t="shared" si="19"/>
        <v>0</v>
      </c>
      <c r="O67" s="141">
        <f t="shared" si="19"/>
        <v>0</v>
      </c>
      <c r="P67" s="141">
        <f t="shared" si="19"/>
        <v>0</v>
      </c>
      <c r="Q67" s="141">
        <f t="shared" si="19"/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3" customHeight="1">
      <c r="A68" s="15" t="e">
        <f>A67+1</f>
        <v>#REF!</v>
      </c>
      <c r="B68" s="15"/>
      <c r="C68" s="144" t="s">
        <v>68</v>
      </c>
      <c r="D68" s="143">
        <f t="shared" si="7"/>
        <v>-1559843.0000000005</v>
      </c>
      <c r="E68" s="143">
        <f t="shared" ref="E68:Q68" si="20">-$E$21*E55</f>
        <v>0</v>
      </c>
      <c r="F68" s="143">
        <f>-$E$21*F55</f>
        <v>-1559843.0000000005</v>
      </c>
      <c r="G68" s="143">
        <f t="shared" si="20"/>
        <v>0</v>
      </c>
      <c r="H68" s="143">
        <f t="shared" si="20"/>
        <v>0</v>
      </c>
      <c r="I68" s="143">
        <f t="shared" si="20"/>
        <v>0</v>
      </c>
      <c r="J68" s="143">
        <f t="shared" si="20"/>
        <v>0</v>
      </c>
      <c r="K68" s="143">
        <f t="shared" si="20"/>
        <v>0</v>
      </c>
      <c r="L68" s="143">
        <f t="shared" si="20"/>
        <v>0</v>
      </c>
      <c r="M68" s="143">
        <f t="shared" si="20"/>
        <v>0</v>
      </c>
      <c r="N68" s="143">
        <f t="shared" si="20"/>
        <v>0</v>
      </c>
      <c r="O68" s="143">
        <f t="shared" si="20"/>
        <v>0</v>
      </c>
      <c r="P68" s="143">
        <f t="shared" si="20"/>
        <v>0</v>
      </c>
      <c r="Q68" s="143">
        <f t="shared" si="20"/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3" customHeight="1">
      <c r="A69" s="15"/>
      <c r="B69" s="15"/>
      <c r="C69" s="144" t="s">
        <v>69</v>
      </c>
      <c r="D69" s="145">
        <f t="shared" si="7"/>
        <v>0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3" customHeight="1">
      <c r="A70" s="15"/>
      <c r="B70" s="15"/>
      <c r="C70" s="144" t="s">
        <v>70</v>
      </c>
      <c r="D70" s="145">
        <f t="shared" si="7"/>
        <v>6474820.0000000009</v>
      </c>
      <c r="E70" s="145">
        <f>11/12*12%*E55</f>
        <v>0</v>
      </c>
      <c r="F70" s="145">
        <f>11/12*12%*F55</f>
        <v>6474820.0000000009</v>
      </c>
      <c r="G70" s="145">
        <f t="shared" ref="G70:Q70" si="21">11/12*12%*G55</f>
        <v>0</v>
      </c>
      <c r="H70" s="145">
        <f t="shared" si="21"/>
        <v>0</v>
      </c>
      <c r="I70" s="145">
        <f t="shared" si="21"/>
        <v>0</v>
      </c>
      <c r="J70" s="145">
        <f t="shared" si="21"/>
        <v>0</v>
      </c>
      <c r="K70" s="145">
        <f t="shared" si="21"/>
        <v>0</v>
      </c>
      <c r="L70" s="145">
        <f t="shared" si="21"/>
        <v>0</v>
      </c>
      <c r="M70" s="145">
        <f t="shared" si="21"/>
        <v>0</v>
      </c>
      <c r="N70" s="145">
        <f t="shared" si="21"/>
        <v>0</v>
      </c>
      <c r="O70" s="145">
        <f t="shared" si="21"/>
        <v>0</v>
      </c>
      <c r="P70" s="145">
        <f t="shared" si="21"/>
        <v>0</v>
      </c>
      <c r="Q70" s="145">
        <f t="shared" si="21"/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3" customHeight="1">
      <c r="A71" s="15"/>
      <c r="B71" s="15"/>
      <c r="C71" s="144" t="s">
        <v>71</v>
      </c>
      <c r="D71" s="145">
        <f t="shared" si="7"/>
        <v>-4003999.9999999995</v>
      </c>
      <c r="E71" s="145">
        <f>11/12*12%*E59</f>
        <v>0</v>
      </c>
      <c r="F71" s="145">
        <f>11/12*12%*F59</f>
        <v>-4003999.9999999995</v>
      </c>
      <c r="G71" s="145">
        <f t="shared" ref="G71:Q71" si="22">11/12*12%*G59</f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145">
        <f t="shared" si="22"/>
        <v>0</v>
      </c>
      <c r="Q71" s="145">
        <f t="shared" si="22"/>
        <v>0</v>
      </c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3" customHeight="1">
      <c r="A72" s="15"/>
      <c r="B72" s="15"/>
      <c r="C72" s="144" t="s">
        <v>72</v>
      </c>
      <c r="D72" s="145">
        <f t="shared" si="7"/>
        <v>-2470820.0000000014</v>
      </c>
      <c r="E72" s="145">
        <f t="shared" ref="E72:Q72" si="23">-(E70+E71)</f>
        <v>0</v>
      </c>
      <c r="F72" s="145">
        <f t="shared" si="23"/>
        <v>-2470820.0000000014</v>
      </c>
      <c r="G72" s="145">
        <f t="shared" si="23"/>
        <v>0</v>
      </c>
      <c r="H72" s="145">
        <f t="shared" si="23"/>
        <v>0</v>
      </c>
      <c r="I72" s="145">
        <f t="shared" si="23"/>
        <v>0</v>
      </c>
      <c r="J72" s="145">
        <f t="shared" si="23"/>
        <v>0</v>
      </c>
      <c r="K72" s="145">
        <f t="shared" si="23"/>
        <v>0</v>
      </c>
      <c r="L72" s="145">
        <f t="shared" si="23"/>
        <v>0</v>
      </c>
      <c r="M72" s="145">
        <f t="shared" si="23"/>
        <v>0</v>
      </c>
      <c r="N72" s="145">
        <f t="shared" si="23"/>
        <v>0</v>
      </c>
      <c r="O72" s="145">
        <f t="shared" si="23"/>
        <v>0</v>
      </c>
      <c r="P72" s="145">
        <f t="shared" si="23"/>
        <v>0</v>
      </c>
      <c r="Q72" s="145">
        <f t="shared" si="23"/>
        <v>0</v>
      </c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3" customHeight="1">
      <c r="A73" s="15" t="e">
        <f>#REF!+1</f>
        <v>#REF!</v>
      </c>
      <c r="B73" s="15"/>
      <c r="C73" s="135" t="str">
        <f>G9</f>
        <v>GROSS MARGIN + PPH</v>
      </c>
      <c r="D73" s="141">
        <f t="shared" ref="D73:D78" si="24">SUM(E73:Q73)</f>
        <v>20902157.000000015</v>
      </c>
      <c r="E73" s="141">
        <f t="shared" ref="E73:Q73" si="25">SUM(E67:E68)</f>
        <v>0</v>
      </c>
      <c r="F73" s="141">
        <f t="shared" si="25"/>
        <v>20902157.000000015</v>
      </c>
      <c r="G73" s="141">
        <f t="shared" si="25"/>
        <v>0</v>
      </c>
      <c r="H73" s="141">
        <f t="shared" si="25"/>
        <v>0</v>
      </c>
      <c r="I73" s="141">
        <f t="shared" si="25"/>
        <v>0</v>
      </c>
      <c r="J73" s="141">
        <f t="shared" si="25"/>
        <v>0</v>
      </c>
      <c r="K73" s="141">
        <f t="shared" si="25"/>
        <v>0</v>
      </c>
      <c r="L73" s="141">
        <f t="shared" si="25"/>
        <v>0</v>
      </c>
      <c r="M73" s="141">
        <f t="shared" si="25"/>
        <v>0</v>
      </c>
      <c r="N73" s="141">
        <f t="shared" si="25"/>
        <v>0</v>
      </c>
      <c r="O73" s="141">
        <f t="shared" si="25"/>
        <v>0</v>
      </c>
      <c r="P73" s="141">
        <f t="shared" si="25"/>
        <v>0</v>
      </c>
      <c r="Q73" s="141">
        <f t="shared" si="25"/>
        <v>0</v>
      </c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3" customHeight="1">
      <c r="A74" s="15"/>
      <c r="B74" s="15"/>
      <c r="C74" s="144" t="s">
        <v>73</v>
      </c>
      <c r="D74" s="143">
        <f t="shared" si="24"/>
        <v>971223.00000000035</v>
      </c>
      <c r="E74" s="182">
        <f>E82</f>
        <v>971223.00000000035</v>
      </c>
      <c r="F74" s="182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3" customHeight="1">
      <c r="A75" s="15"/>
      <c r="B75" s="15"/>
      <c r="C75" s="144" t="s">
        <v>74</v>
      </c>
      <c r="D75" s="143">
        <f t="shared" si="24"/>
        <v>-971223.00000000035</v>
      </c>
      <c r="E75" s="183"/>
      <c r="F75" s="182">
        <f>-F103</f>
        <v>-971223.00000000035</v>
      </c>
      <c r="G75" s="143">
        <f t="shared" ref="G75" si="26">-G103</f>
        <v>0</v>
      </c>
      <c r="H75" s="143">
        <f t="shared" ref="H75:Q75" si="27">-H103</f>
        <v>0</v>
      </c>
      <c r="I75" s="143">
        <f t="shared" si="27"/>
        <v>0</v>
      </c>
      <c r="J75" s="143">
        <f t="shared" si="27"/>
        <v>0</v>
      </c>
      <c r="K75" s="143">
        <f t="shared" si="27"/>
        <v>0</v>
      </c>
      <c r="L75" s="143">
        <f t="shared" si="27"/>
        <v>0</v>
      </c>
      <c r="M75" s="143">
        <f t="shared" si="27"/>
        <v>0</v>
      </c>
      <c r="N75" s="143">
        <f t="shared" si="27"/>
        <v>0</v>
      </c>
      <c r="O75" s="143">
        <f t="shared" si="27"/>
        <v>0</v>
      </c>
      <c r="P75" s="143">
        <f t="shared" si="27"/>
        <v>0</v>
      </c>
      <c r="Q75" s="143">
        <f t="shared" si="27"/>
        <v>0</v>
      </c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3" customHeight="1">
      <c r="A76" s="15" t="e">
        <f>A68+1</f>
        <v>#REF!</v>
      </c>
      <c r="B76" s="15"/>
      <c r="C76" s="137" t="s">
        <v>75</v>
      </c>
      <c r="D76" s="143">
        <f t="shared" si="24"/>
        <v>-9712.2300000000032</v>
      </c>
      <c r="E76" s="182">
        <f>-E74*1%</f>
        <v>-9712.2300000000032</v>
      </c>
      <c r="F76" s="182">
        <f t="shared" ref="F76" si="28">-F74*1%</f>
        <v>0</v>
      </c>
      <c r="G76" s="143">
        <f t="shared" ref="G76" si="29">-G74*1%</f>
        <v>0</v>
      </c>
      <c r="H76" s="143">
        <f t="shared" ref="H76:Q76" si="30">-H74*1%</f>
        <v>0</v>
      </c>
      <c r="I76" s="143">
        <f t="shared" si="30"/>
        <v>0</v>
      </c>
      <c r="J76" s="143">
        <f t="shared" si="30"/>
        <v>0</v>
      </c>
      <c r="K76" s="143">
        <f t="shared" si="30"/>
        <v>0</v>
      </c>
      <c r="L76" s="143">
        <f t="shared" si="30"/>
        <v>0</v>
      </c>
      <c r="M76" s="143">
        <f t="shared" si="30"/>
        <v>0</v>
      </c>
      <c r="N76" s="143">
        <f t="shared" si="30"/>
        <v>0</v>
      </c>
      <c r="O76" s="143">
        <f t="shared" si="30"/>
        <v>0</v>
      </c>
      <c r="P76" s="143">
        <f t="shared" si="30"/>
        <v>0</v>
      </c>
      <c r="Q76" s="143">
        <f t="shared" si="30"/>
        <v>0</v>
      </c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3" customHeight="1">
      <c r="A77" s="15" t="e">
        <f t="shared" ref="A77:A79" si="31">A76+1</f>
        <v>#REF!</v>
      </c>
      <c r="B77" s="15"/>
      <c r="C77" s="137" t="s">
        <v>76</v>
      </c>
      <c r="D77" s="143">
        <f t="shared" si="24"/>
        <v>-8813.8487250000035</v>
      </c>
      <c r="E77" s="182"/>
      <c r="F77" s="182">
        <f>-F104</f>
        <v>-8813.8487250000035</v>
      </c>
      <c r="G77" s="143">
        <f t="shared" ref="G77" si="32">-G104</f>
        <v>0</v>
      </c>
      <c r="H77" s="143">
        <f t="shared" ref="H77:Q77" si="33">-H104</f>
        <v>0</v>
      </c>
      <c r="I77" s="143">
        <f t="shared" si="33"/>
        <v>0</v>
      </c>
      <c r="J77" s="143">
        <f t="shared" si="33"/>
        <v>0</v>
      </c>
      <c r="K77" s="143">
        <f t="shared" si="33"/>
        <v>0</v>
      </c>
      <c r="L77" s="143">
        <f t="shared" si="33"/>
        <v>0</v>
      </c>
      <c r="M77" s="143">
        <f t="shared" si="33"/>
        <v>0</v>
      </c>
      <c r="N77" s="143">
        <f t="shared" si="33"/>
        <v>0</v>
      </c>
      <c r="O77" s="143">
        <f t="shared" si="33"/>
        <v>0</v>
      </c>
      <c r="P77" s="143">
        <f t="shared" si="33"/>
        <v>0</v>
      </c>
      <c r="Q77" s="143">
        <f t="shared" si="33"/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3" customHeight="1">
      <c r="A78" s="15" t="e">
        <f t="shared" si="31"/>
        <v>#REF!</v>
      </c>
      <c r="B78" s="15"/>
      <c r="C78" s="135" t="s">
        <v>20</v>
      </c>
      <c r="D78" s="142">
        <f t="shared" si="24"/>
        <v>20883630.921275016</v>
      </c>
      <c r="E78" s="147">
        <f>E73+SUM(E74:E77)</f>
        <v>961510.77000000037</v>
      </c>
      <c r="F78" s="147">
        <f t="shared" ref="F78:G78" si="34">F73+SUM(F74:F77)</f>
        <v>19922120.151275016</v>
      </c>
      <c r="G78" s="147">
        <f t="shared" si="34"/>
        <v>0</v>
      </c>
      <c r="H78" s="147">
        <f t="shared" ref="H78:Q78" si="35">H73+SUM(H74:H77)</f>
        <v>0</v>
      </c>
      <c r="I78" s="147">
        <f t="shared" si="35"/>
        <v>0</v>
      </c>
      <c r="J78" s="147">
        <f t="shared" si="35"/>
        <v>0</v>
      </c>
      <c r="K78" s="147">
        <f t="shared" si="35"/>
        <v>0</v>
      </c>
      <c r="L78" s="147">
        <f t="shared" si="35"/>
        <v>0</v>
      </c>
      <c r="M78" s="147">
        <f t="shared" si="35"/>
        <v>0</v>
      </c>
      <c r="N78" s="147">
        <f t="shared" si="35"/>
        <v>0</v>
      </c>
      <c r="O78" s="147">
        <f t="shared" si="35"/>
        <v>0</v>
      </c>
      <c r="P78" s="147">
        <f t="shared" si="35"/>
        <v>0</v>
      </c>
      <c r="Q78" s="147">
        <f t="shared" si="35"/>
        <v>0</v>
      </c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3" customHeight="1">
      <c r="A79" s="15" t="e">
        <f t="shared" si="31"/>
        <v>#REF!</v>
      </c>
      <c r="B79" s="15"/>
      <c r="C79" s="135" t="s">
        <v>77</v>
      </c>
      <c r="D79" s="141"/>
      <c r="E79" s="141">
        <f>E78</f>
        <v>961510.77000000037</v>
      </c>
      <c r="F79" s="141">
        <f>F78+E79</f>
        <v>20883630.921275016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3" customHeight="1">
      <c r="A80" s="15"/>
      <c r="B80" s="15"/>
      <c r="C80" s="15"/>
      <c r="D80" s="148"/>
      <c r="E80" s="148"/>
      <c r="F80" s="148"/>
      <c r="G80" s="148"/>
      <c r="H80" s="148" t="b">
        <f>F79=D78</f>
        <v>1</v>
      </c>
      <c r="I80" s="148" t="s">
        <v>166</v>
      </c>
      <c r="J80" s="148"/>
      <c r="K80" s="148"/>
      <c r="L80" s="148"/>
      <c r="M80" s="148"/>
      <c r="N80" s="148"/>
      <c r="O80" s="148"/>
      <c r="P80" s="148"/>
      <c r="Q80" s="148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3" customHeight="1">
      <c r="A81" s="15"/>
      <c r="B81" s="15"/>
      <c r="C81" s="15"/>
      <c r="D81" s="15"/>
      <c r="E81" s="79"/>
      <c r="F81" s="158">
        <f>1.65%</f>
        <v>1.6500000000000001E-2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3" customHeight="1">
      <c r="A82" s="15"/>
      <c r="B82" s="15"/>
      <c r="C82" s="15"/>
      <c r="D82" s="149"/>
      <c r="E82" s="150">
        <f>F81*E37</f>
        <v>971223.00000000035</v>
      </c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3" customHeight="1">
      <c r="A83" s="15"/>
      <c r="B83" s="15"/>
      <c r="C83" s="15"/>
      <c r="D83" s="152" t="s">
        <v>78</v>
      </c>
      <c r="E83" s="151"/>
      <c r="F83" s="181">
        <f>E84</f>
        <v>971223.00000000035</v>
      </c>
      <c r="G83" s="151"/>
      <c r="H83" s="151">
        <f t="shared" ref="H83:Q83" si="36">G83-G84</f>
        <v>0</v>
      </c>
      <c r="I83" s="151">
        <f t="shared" si="36"/>
        <v>0</v>
      </c>
      <c r="J83" s="151">
        <f t="shared" si="36"/>
        <v>0</v>
      </c>
      <c r="K83" s="151">
        <f>J83-J84</f>
        <v>0</v>
      </c>
      <c r="L83" s="151">
        <f t="shared" si="36"/>
        <v>0</v>
      </c>
      <c r="M83" s="151">
        <f t="shared" si="36"/>
        <v>0</v>
      </c>
      <c r="N83" s="151">
        <f t="shared" si="36"/>
        <v>0</v>
      </c>
      <c r="O83" s="151">
        <f>N83-N84</f>
        <v>0</v>
      </c>
      <c r="P83" s="151">
        <f t="shared" si="36"/>
        <v>0</v>
      </c>
      <c r="Q83" s="151">
        <f t="shared" si="36"/>
        <v>0</v>
      </c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3" customHeight="1">
      <c r="A84" s="15"/>
      <c r="B84" s="15"/>
      <c r="C84" s="15"/>
      <c r="D84" s="149" t="s">
        <v>79</v>
      </c>
      <c r="E84" s="151">
        <f>SUM(F84:R84)</f>
        <v>971223.00000000035</v>
      </c>
      <c r="F84" s="181">
        <f>$E$82/1</f>
        <v>971223.00000000035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3" customHeight="1">
      <c r="A85" s="15"/>
      <c r="B85" s="15"/>
      <c r="C85" s="15"/>
      <c r="D85" s="149" t="s">
        <v>80</v>
      </c>
      <c r="E85" s="151"/>
      <c r="F85" s="181">
        <f>($E$16/12)*1*F83</f>
        <v>8813.8487250000035</v>
      </c>
      <c r="G85" s="151"/>
      <c r="H85" s="151">
        <f t="shared" ref="H85:Q85" si="37">($E$16/12)*1*H83</f>
        <v>0</v>
      </c>
      <c r="I85" s="151">
        <f t="shared" si="37"/>
        <v>0</v>
      </c>
      <c r="J85" s="151">
        <f t="shared" si="37"/>
        <v>0</v>
      </c>
      <c r="K85" s="151">
        <f t="shared" si="37"/>
        <v>0</v>
      </c>
      <c r="L85" s="151">
        <f t="shared" si="37"/>
        <v>0</v>
      </c>
      <c r="M85" s="151">
        <f t="shared" si="37"/>
        <v>0</v>
      </c>
      <c r="N85" s="151">
        <f t="shared" si="37"/>
        <v>0</v>
      </c>
      <c r="O85" s="151">
        <f t="shared" si="37"/>
        <v>0</v>
      </c>
      <c r="P85" s="151">
        <f t="shared" si="37"/>
        <v>0</v>
      </c>
      <c r="Q85" s="151">
        <f t="shared" si="37"/>
        <v>0</v>
      </c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3" customHeight="1">
      <c r="A86" s="15"/>
      <c r="B86" s="15"/>
      <c r="C86" s="15"/>
      <c r="D86" s="149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3" customHeight="1">
      <c r="A87" s="15"/>
      <c r="B87" s="15"/>
      <c r="C87" s="15"/>
      <c r="D87" s="149"/>
      <c r="E87" s="150">
        <v>0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3" customHeight="1">
      <c r="A88" s="15"/>
      <c r="B88" s="15"/>
      <c r="C88" s="15"/>
      <c r="D88" s="152" t="s">
        <v>78</v>
      </c>
      <c r="E88" s="151"/>
      <c r="F88" s="151"/>
      <c r="G88" s="151"/>
      <c r="H88" s="151"/>
      <c r="I88" s="151"/>
      <c r="J88" s="151"/>
      <c r="K88" s="151"/>
      <c r="L88" s="151"/>
      <c r="M88" s="151">
        <f>E89</f>
        <v>0</v>
      </c>
      <c r="N88" s="151">
        <f>M88-M89</f>
        <v>0</v>
      </c>
      <c r="O88" s="151">
        <f>N88-N89</f>
        <v>0</v>
      </c>
      <c r="P88" s="151">
        <f t="shared" ref="P88:Q88" si="38">O88-O89</f>
        <v>0</v>
      </c>
      <c r="Q88" s="151">
        <f t="shared" si="38"/>
        <v>0</v>
      </c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3" customHeight="1">
      <c r="A89" s="15"/>
      <c r="B89" s="15"/>
      <c r="C89" s="15"/>
      <c r="D89" s="149" t="s">
        <v>79</v>
      </c>
      <c r="E89" s="151">
        <f>SUM(F89:R89)</f>
        <v>0</v>
      </c>
      <c r="F89" s="151"/>
      <c r="G89" s="151"/>
      <c r="H89" s="151"/>
      <c r="I89" s="151"/>
      <c r="J89" s="151"/>
      <c r="K89" s="151"/>
      <c r="L89" s="151"/>
      <c r="M89" s="151">
        <f>E87/5</f>
        <v>0</v>
      </c>
      <c r="N89" s="151">
        <f>F87/5</f>
        <v>0</v>
      </c>
      <c r="O89" s="151">
        <f t="shared" ref="O89:Q89" si="39">G87/5</f>
        <v>0</v>
      </c>
      <c r="P89" s="151">
        <f t="shared" si="39"/>
        <v>0</v>
      </c>
      <c r="Q89" s="151">
        <f t="shared" si="39"/>
        <v>0</v>
      </c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3" customHeight="1">
      <c r="A90" s="15"/>
      <c r="B90" s="15"/>
      <c r="C90" s="15"/>
      <c r="D90" s="149" t="s">
        <v>80</v>
      </c>
      <c r="E90" s="151"/>
      <c r="F90" s="151"/>
      <c r="G90" s="151"/>
      <c r="H90" s="151"/>
      <c r="I90" s="151"/>
      <c r="J90" s="151"/>
      <c r="K90" s="151"/>
      <c r="L90" s="151"/>
      <c r="M90" s="151">
        <f>($E$16/12)*1*M88</f>
        <v>0</v>
      </c>
      <c r="N90" s="151">
        <f t="shared" ref="N90:Q90" si="40">($E$16/12)*1*N88</f>
        <v>0</v>
      </c>
      <c r="O90" s="151">
        <f t="shared" si="40"/>
        <v>0</v>
      </c>
      <c r="P90" s="151">
        <f t="shared" si="40"/>
        <v>0</v>
      </c>
      <c r="Q90" s="151">
        <f t="shared" si="40"/>
        <v>0</v>
      </c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3" customHeight="1">
      <c r="A91" s="15"/>
      <c r="B91" s="15"/>
      <c r="C91" s="15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3" customHeight="1">
      <c r="A92" s="15"/>
      <c r="B92" s="15"/>
      <c r="C92" s="15"/>
      <c r="D92" s="149"/>
      <c r="E92" s="150">
        <v>0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3" customHeight="1">
      <c r="A93" s="15"/>
      <c r="B93" s="15"/>
      <c r="C93" s="15"/>
      <c r="D93" s="152" t="s">
        <v>78</v>
      </c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>
        <f>E92</f>
        <v>0</v>
      </c>
      <c r="Q93" s="151">
        <f>P93-P94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3" customHeight="1">
      <c r="A94" s="15"/>
      <c r="B94" s="15"/>
      <c r="C94" s="15"/>
      <c r="D94" s="149" t="s">
        <v>79</v>
      </c>
      <c r="E94" s="151">
        <f>SUM(F94:R94)</f>
        <v>0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>
        <f>$E$92/2</f>
        <v>0</v>
      </c>
      <c r="Q94" s="151">
        <f>$E$92/2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3" customHeight="1">
      <c r="A95" s="15"/>
      <c r="B95" s="15"/>
      <c r="C95" s="15"/>
      <c r="D95" s="149" t="s">
        <v>80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>
        <f>($E$16/12)*1*P93</f>
        <v>0</v>
      </c>
      <c r="Q95" s="151">
        <f>($E$16/12)*1*Q93</f>
        <v>0</v>
      </c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3" customHeight="1">
      <c r="A96" s="15"/>
      <c r="B96" s="15"/>
      <c r="C96" s="15"/>
      <c r="D96" s="149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3" customHeight="1">
      <c r="A97" s="15"/>
      <c r="B97" s="15"/>
      <c r="C97" s="15"/>
      <c r="D97" s="149"/>
      <c r="E97" s="150">
        <v>0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3" customHeight="1">
      <c r="A98" s="15"/>
      <c r="B98" s="15"/>
      <c r="C98" s="15"/>
      <c r="D98" s="152" t="s">
        <v>78</v>
      </c>
      <c r="E98" s="151"/>
      <c r="F98" s="151">
        <f>E99</f>
        <v>0</v>
      </c>
      <c r="G98" s="151">
        <f>F98-F99</f>
        <v>0</v>
      </c>
      <c r="H98" s="151">
        <f t="shared" ref="H98:Q98" si="41">G98-G99</f>
        <v>0</v>
      </c>
      <c r="I98" s="151">
        <f t="shared" si="41"/>
        <v>0</v>
      </c>
      <c r="J98" s="151">
        <f t="shared" si="41"/>
        <v>0</v>
      </c>
      <c r="K98" s="151">
        <f>J98-J99</f>
        <v>0</v>
      </c>
      <c r="L98" s="151">
        <f t="shared" si="41"/>
        <v>0</v>
      </c>
      <c r="M98" s="151">
        <f t="shared" si="41"/>
        <v>0</v>
      </c>
      <c r="N98" s="151">
        <f t="shared" si="41"/>
        <v>0</v>
      </c>
      <c r="O98" s="151">
        <f>N98-N99</f>
        <v>0</v>
      </c>
      <c r="P98" s="151">
        <f t="shared" si="41"/>
        <v>0</v>
      </c>
      <c r="Q98" s="151">
        <f t="shared" si="41"/>
        <v>0</v>
      </c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3" customHeight="1">
      <c r="A99" s="15"/>
      <c r="B99" s="15"/>
      <c r="C99" s="15"/>
      <c r="D99" s="149" t="s">
        <v>79</v>
      </c>
      <c r="E99" s="151">
        <f>SUM(F99:R99)</f>
        <v>0</v>
      </c>
      <c r="F99" s="151">
        <f>$E$97/12</f>
        <v>0</v>
      </c>
      <c r="G99" s="151">
        <f t="shared" ref="G99:Q99" si="42">$E$97/12</f>
        <v>0</v>
      </c>
      <c r="H99" s="151">
        <f t="shared" si="42"/>
        <v>0</v>
      </c>
      <c r="I99" s="151">
        <f t="shared" si="42"/>
        <v>0</v>
      </c>
      <c r="J99" s="151">
        <f t="shared" si="42"/>
        <v>0</v>
      </c>
      <c r="K99" s="151">
        <f t="shared" si="42"/>
        <v>0</v>
      </c>
      <c r="L99" s="151">
        <f t="shared" si="42"/>
        <v>0</v>
      </c>
      <c r="M99" s="151">
        <f t="shared" si="42"/>
        <v>0</v>
      </c>
      <c r="N99" s="151">
        <f t="shared" si="42"/>
        <v>0</v>
      </c>
      <c r="O99" s="151">
        <f t="shared" si="42"/>
        <v>0</v>
      </c>
      <c r="P99" s="151">
        <f t="shared" si="42"/>
        <v>0</v>
      </c>
      <c r="Q99" s="151">
        <f t="shared" si="42"/>
        <v>0</v>
      </c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3" customHeight="1">
      <c r="A100" s="15"/>
      <c r="B100" s="15"/>
      <c r="C100" s="15"/>
      <c r="D100" s="149" t="s">
        <v>80</v>
      </c>
      <c r="E100" s="151"/>
      <c r="F100" s="151">
        <f>($E$16/12)*1*F98</f>
        <v>0</v>
      </c>
      <c r="G100" s="151">
        <f t="shared" ref="G100:Q100" si="43">($E$16/12)*1*G98</f>
        <v>0</v>
      </c>
      <c r="H100" s="151">
        <f t="shared" si="43"/>
        <v>0</v>
      </c>
      <c r="I100" s="151">
        <f t="shared" si="43"/>
        <v>0</v>
      </c>
      <c r="J100" s="151">
        <f t="shared" si="43"/>
        <v>0</v>
      </c>
      <c r="K100" s="151">
        <f t="shared" si="43"/>
        <v>0</v>
      </c>
      <c r="L100" s="151">
        <f t="shared" si="43"/>
        <v>0</v>
      </c>
      <c r="M100" s="151">
        <f t="shared" si="43"/>
        <v>0</v>
      </c>
      <c r="N100" s="151">
        <f t="shared" si="43"/>
        <v>0</v>
      </c>
      <c r="O100" s="151">
        <f t="shared" si="43"/>
        <v>0</v>
      </c>
      <c r="P100" s="151">
        <f t="shared" si="43"/>
        <v>0</v>
      </c>
      <c r="Q100" s="151">
        <f t="shared" si="43"/>
        <v>0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3" customHeight="1">
      <c r="A101" s="15"/>
      <c r="B101" s="15"/>
      <c r="C101" s="15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3" customHeight="1">
      <c r="A102" s="15"/>
      <c r="B102" s="15"/>
      <c r="C102" s="15"/>
      <c r="D102" s="149" t="s">
        <v>81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3" customHeight="1">
      <c r="A103" s="15"/>
      <c r="B103" s="15"/>
      <c r="C103" s="15"/>
      <c r="D103" s="149" t="s">
        <v>79</v>
      </c>
      <c r="E103" s="153">
        <f>SUM(F103:Q103)</f>
        <v>971223.00000000035</v>
      </c>
      <c r="F103" s="154">
        <f>F84+F89+F94+F99</f>
        <v>971223.00000000035</v>
      </c>
      <c r="G103" s="154">
        <f t="shared" ref="G103:Q103" si="44">G84+G89+G94+G99</f>
        <v>0</v>
      </c>
      <c r="H103" s="154">
        <f t="shared" si="44"/>
        <v>0</v>
      </c>
      <c r="I103" s="154">
        <f t="shared" si="44"/>
        <v>0</v>
      </c>
      <c r="J103" s="154">
        <f t="shared" si="44"/>
        <v>0</v>
      </c>
      <c r="K103" s="154">
        <f t="shared" si="44"/>
        <v>0</v>
      </c>
      <c r="L103" s="154">
        <f t="shared" si="44"/>
        <v>0</v>
      </c>
      <c r="M103" s="154">
        <f t="shared" si="44"/>
        <v>0</v>
      </c>
      <c r="N103" s="154">
        <f t="shared" si="44"/>
        <v>0</v>
      </c>
      <c r="O103" s="154">
        <f t="shared" si="44"/>
        <v>0</v>
      </c>
      <c r="P103" s="154">
        <f t="shared" si="44"/>
        <v>0</v>
      </c>
      <c r="Q103" s="154">
        <f t="shared" si="44"/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3" customHeight="1">
      <c r="A104" s="15"/>
      <c r="B104" s="15"/>
      <c r="C104" s="15"/>
      <c r="D104" s="149" t="s">
        <v>80</v>
      </c>
      <c r="E104" s="153">
        <f>SUM(F104:Q104)</f>
        <v>8813.8487250000035</v>
      </c>
      <c r="F104" s="154">
        <f t="shared" ref="F104" si="45">F85+F90+F95+F100</f>
        <v>8813.8487250000035</v>
      </c>
      <c r="G104" s="154">
        <f t="shared" ref="G104:Q104" si="46">G85+G90+G95+G100</f>
        <v>0</v>
      </c>
      <c r="H104" s="154">
        <f t="shared" si="46"/>
        <v>0</v>
      </c>
      <c r="I104" s="154">
        <f t="shared" si="46"/>
        <v>0</v>
      </c>
      <c r="J104" s="154">
        <f t="shared" si="46"/>
        <v>0</v>
      </c>
      <c r="K104" s="154">
        <f t="shared" si="46"/>
        <v>0</v>
      </c>
      <c r="L104" s="154">
        <f t="shared" si="46"/>
        <v>0</v>
      </c>
      <c r="M104" s="154">
        <f t="shared" si="46"/>
        <v>0</v>
      </c>
      <c r="N104" s="154">
        <f t="shared" si="46"/>
        <v>0</v>
      </c>
      <c r="O104" s="154">
        <f t="shared" si="46"/>
        <v>0</v>
      </c>
      <c r="P104" s="154">
        <f t="shared" si="46"/>
        <v>0</v>
      </c>
      <c r="Q104" s="154">
        <f t="shared" si="46"/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3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3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3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3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3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3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3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3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3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3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3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3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3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3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3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3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3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3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3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3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3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3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3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3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3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3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3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3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3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3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3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3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3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3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3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3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3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3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3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3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3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3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3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3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3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3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3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3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3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3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3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3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3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3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3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3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3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3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3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3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3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3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3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3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3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3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3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3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3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3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3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3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3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3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3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3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3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3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3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3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3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3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3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3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3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3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3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3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3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3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3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3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3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3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3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3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3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3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3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3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3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3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3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3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3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3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3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3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3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3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3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3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3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3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3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3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3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3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3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3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3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3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3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3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3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3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3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3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3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3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3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3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3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3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3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3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3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3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3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3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3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3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3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3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3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3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3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3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3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3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3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3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3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3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3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3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3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3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3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3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3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3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3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3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3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3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3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3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3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3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3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3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3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3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3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3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3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3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3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3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3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3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3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3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3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3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3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3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3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3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3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3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3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3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3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3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3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3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3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3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3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3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3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3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3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3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3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3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3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3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3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3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3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3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3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3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3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3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3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3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3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3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3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3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3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3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3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3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3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3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3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3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3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3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3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3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3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3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3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3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3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3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3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3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3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3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3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3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3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3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3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3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3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3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3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3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3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3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3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3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3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3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3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3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3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3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3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3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3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3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3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3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3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3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3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3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3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3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3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3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3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3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3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3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3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3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3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3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3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3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3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3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3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3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3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3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3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3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3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3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3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3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3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3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3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3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3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3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3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3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3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3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3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3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3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3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3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3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3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3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3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3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3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3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3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3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3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3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3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3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3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3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3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3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3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3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3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3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3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3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3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3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3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3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3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3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3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3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3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3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3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3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3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3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3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3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3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3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3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3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3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3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3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3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3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3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3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3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3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3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3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3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3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3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3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3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3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3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3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3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3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3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3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3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3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3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3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3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3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3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3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3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3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3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3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3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3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3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3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3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3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3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3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3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3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3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3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3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3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3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3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3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3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3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3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3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3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3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3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3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3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3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3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3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3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3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3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3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3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3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3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3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3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3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3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3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3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3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3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3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3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3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3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3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3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3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3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3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3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3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3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3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3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3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3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3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3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3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3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3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3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3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3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3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3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3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3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3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3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3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3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3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3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3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3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3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3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3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3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3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3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3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3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3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3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3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3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3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3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3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3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3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3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3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3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3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3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3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3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3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3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3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3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3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3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3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3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3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3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3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3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3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3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3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3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3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3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3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3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3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3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3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3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3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3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3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3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3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3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3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3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3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3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3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3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3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3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3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3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3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3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3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3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3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3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3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3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3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3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3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3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3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3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3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3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3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3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3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3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3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3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3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3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3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3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3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3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3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3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3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3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3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3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3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3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3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3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3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3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3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3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3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3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3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3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3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3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3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3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3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3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3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3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3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3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3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3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3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3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3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3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3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3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3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3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3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3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3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3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3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3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3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3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3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3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3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3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3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3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3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3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3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3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3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3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3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3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3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3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3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3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3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3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3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3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3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3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3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3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3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3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3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3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3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3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3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3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3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3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3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3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3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3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3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3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3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3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3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3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3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3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3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3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3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3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3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3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3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3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3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3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3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3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3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3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3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3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3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3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3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3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3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3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3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3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3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3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3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3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3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3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3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3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3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3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3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3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3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3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3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3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3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3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3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3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3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3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3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3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3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3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3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3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3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3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3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3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3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3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3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3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3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3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3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3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3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3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3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3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3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3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3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3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3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3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3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3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3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3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3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3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3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3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3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3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3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3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3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3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3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3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3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3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3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3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3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3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3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3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3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3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3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3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3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3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3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3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3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3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3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3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3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3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3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3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3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3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3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3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3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3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3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3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3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3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3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3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3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3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3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3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3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3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3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3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3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3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3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3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3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3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3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3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3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3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3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3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3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3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3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3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3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3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3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3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3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3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3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3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3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3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3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3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3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3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3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3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3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3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3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3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3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3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3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3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3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3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3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3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3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3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3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3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3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3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3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3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3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3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3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3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3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3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3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3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3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3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3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3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3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3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3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3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3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3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3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3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3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3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3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3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3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3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3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3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3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3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3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3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3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mergeCells count="8">
    <mergeCell ref="K15:M15"/>
    <mergeCell ref="H16:I16"/>
    <mergeCell ref="H17:I17"/>
    <mergeCell ref="C48:E48"/>
    <mergeCell ref="C2:E2"/>
    <mergeCell ref="G2:I2"/>
    <mergeCell ref="G3:I3"/>
    <mergeCell ref="G4:I4"/>
  </mergeCells>
  <conditionalFormatting sqref="E79:Q79">
    <cfRule type="cellIs" dxfId="3" priority="2" operator="lessThan">
      <formula>0</formula>
    </cfRule>
  </conditionalFormatting>
  <conditionalFormatting sqref="I15">
    <cfRule type="containsText" dxfId="2" priority="1" operator="containsText" text="Terdapat">
      <formula>NOT(ISERROR(SEARCH(("Terdapat"),(I15))))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Z984"/>
  <sheetViews>
    <sheetView topLeftCell="B4" zoomScale="70" zoomScaleNormal="70" workbookViewId="0">
      <selection activeCell="M36" sqref="M36"/>
    </sheetView>
  </sheetViews>
  <sheetFormatPr defaultColWidth="14.375" defaultRowHeight="14.3"/>
  <cols>
    <col min="1" max="1" width="3" style="16" hidden="1" customWidth="1"/>
    <col min="2" max="2" width="3" style="16" customWidth="1"/>
    <col min="3" max="3" width="44.375" style="16" customWidth="1"/>
    <col min="4" max="4" width="17.375" style="16" customWidth="1"/>
    <col min="5" max="5" width="28.375" style="16" customWidth="1"/>
    <col min="6" max="6" width="18.125" style="16" customWidth="1"/>
    <col min="7" max="7" width="21.75" style="16" customWidth="1"/>
    <col min="8" max="8" width="17.25" style="16" customWidth="1"/>
    <col min="9" max="9" width="22.25" style="16" customWidth="1"/>
    <col min="10" max="15" width="17.75" style="16" customWidth="1"/>
    <col min="16" max="16" width="36.375" style="16" customWidth="1"/>
    <col min="17" max="17" width="17.75" style="16" customWidth="1"/>
    <col min="18" max="26" width="9" style="16" customWidth="1"/>
    <col min="27" max="16384" width="14.375" style="16"/>
  </cols>
  <sheetData>
    <row r="1" spans="1:26" ht="14.3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3" customHeight="1" thickBot="1">
      <c r="A2" s="15"/>
      <c r="B2" s="15"/>
      <c r="C2" s="221" t="s">
        <v>0</v>
      </c>
      <c r="D2" s="222"/>
      <c r="E2" s="222"/>
      <c r="F2" s="15"/>
      <c r="G2" s="223" t="s">
        <v>1</v>
      </c>
      <c r="H2" s="224"/>
      <c r="I2" s="225"/>
      <c r="J2" s="17"/>
      <c r="K2" s="17"/>
      <c r="L2" s="17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7.35" customHeight="1" thickBot="1">
      <c r="A3" s="15"/>
      <c r="B3" s="15"/>
      <c r="C3" s="18" t="s">
        <v>2</v>
      </c>
      <c r="D3" s="19"/>
      <c r="E3" s="20"/>
      <c r="F3" s="21"/>
      <c r="G3" s="226" t="str">
        <f>E6</f>
        <v>Pekerjaan Pengadaan BBM Telkomsel 5 Lokasi</v>
      </c>
      <c r="H3" s="227"/>
      <c r="I3" s="228"/>
      <c r="J3" s="17"/>
      <c r="K3" s="17"/>
      <c r="L3" s="17"/>
      <c r="M3" s="17"/>
      <c r="N3" s="17"/>
      <c r="O3" s="17"/>
      <c r="P3" s="17"/>
      <c r="Q3" s="22"/>
      <c r="R3" s="15"/>
      <c r="S3" s="15"/>
      <c r="T3" s="15"/>
      <c r="U3" s="15"/>
      <c r="V3" s="15"/>
      <c r="W3" s="15"/>
      <c r="X3" s="15"/>
      <c r="Y3" s="15"/>
      <c r="Z3" s="15"/>
    </row>
    <row r="4" spans="1:26" ht="14.3" customHeight="1" thickBot="1">
      <c r="A4" s="15"/>
      <c r="B4" s="15"/>
      <c r="C4" s="23" t="s">
        <v>3</v>
      </c>
      <c r="D4" s="24"/>
      <c r="E4" s="25" t="s">
        <v>137</v>
      </c>
      <c r="F4" s="21"/>
      <c r="G4" s="229" t="str">
        <f>E4</f>
        <v>Telkomsel</v>
      </c>
      <c r="H4" s="230"/>
      <c r="I4" s="231"/>
      <c r="J4" s="17"/>
      <c r="K4" s="17"/>
      <c r="L4" s="17"/>
      <c r="M4" s="17"/>
      <c r="N4" s="17"/>
      <c r="O4" s="17"/>
      <c r="P4" s="17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95" customHeight="1" thickBot="1">
      <c r="A5" s="15"/>
      <c r="B5" s="15"/>
      <c r="C5" s="26" t="s">
        <v>4</v>
      </c>
      <c r="D5" s="27"/>
      <c r="E5" s="28" t="s">
        <v>114</v>
      </c>
      <c r="F5" s="21"/>
      <c r="G5" s="29" t="s">
        <v>5</v>
      </c>
      <c r="H5" s="30"/>
      <c r="I5" s="31">
        <f>IF(E37=D55,E37,"perhitungan salah, CEK KEMBALI CASH FLOW DAN BLOCK REVENUE STREAM")</f>
        <v>279594750</v>
      </c>
      <c r="J5" s="32" t="b">
        <f>I5=E37</f>
        <v>1</v>
      </c>
      <c r="K5" s="17"/>
      <c r="L5" s="17"/>
      <c r="M5" s="17"/>
      <c r="N5" s="168"/>
      <c r="O5" s="17"/>
      <c r="P5" s="17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95" customHeight="1" thickBot="1">
      <c r="A6" s="15"/>
      <c r="B6" s="15"/>
      <c r="C6" s="26" t="s">
        <v>6</v>
      </c>
      <c r="D6" s="27"/>
      <c r="E6" s="33" t="s">
        <v>150</v>
      </c>
      <c r="F6" s="21"/>
      <c r="G6" s="34" t="s">
        <v>7</v>
      </c>
      <c r="H6" s="35"/>
      <c r="I6" s="36">
        <f>IF(E23=D58*-1,E23,"perhitungan salah, CEK KEMBALI CASH FLOW DAN BLOCKCOST STRUCTURE")</f>
        <v>203967799.33749452</v>
      </c>
      <c r="J6" s="17" t="b">
        <f>I6=E23</f>
        <v>1</v>
      </c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95" customHeight="1" thickBot="1">
      <c r="A7" s="15"/>
      <c r="B7" s="15"/>
      <c r="C7" s="26" t="s">
        <v>8</v>
      </c>
      <c r="D7" s="27"/>
      <c r="E7" s="37" t="s">
        <v>154</v>
      </c>
      <c r="F7" s="21"/>
      <c r="G7" s="38" t="s">
        <v>9</v>
      </c>
      <c r="H7" s="39">
        <f>I7/I5</f>
        <v>0.27048773506121082</v>
      </c>
      <c r="I7" s="40">
        <f>I5-I6</f>
        <v>75626950.662505478</v>
      </c>
      <c r="J7" s="32" t="b">
        <f>I7=D67</f>
        <v>1</v>
      </c>
      <c r="K7" s="17"/>
      <c r="L7" s="17"/>
      <c r="M7" s="17"/>
      <c r="N7" s="17"/>
      <c r="O7" s="17"/>
      <c r="P7" s="17"/>
      <c r="Q7" s="41"/>
      <c r="R7" s="15"/>
      <c r="S7" s="15"/>
      <c r="T7" s="15"/>
      <c r="U7" s="15"/>
      <c r="V7" s="15"/>
      <c r="W7" s="15"/>
      <c r="X7" s="15"/>
      <c r="Y7" s="15"/>
      <c r="Z7" s="15"/>
    </row>
    <row r="8" spans="1:26" ht="14.95" customHeight="1" thickBot="1">
      <c r="A8" s="15"/>
      <c r="B8" s="15"/>
      <c r="C8" s="26" t="s">
        <v>10</v>
      </c>
      <c r="D8" s="27"/>
      <c r="E8" s="42">
        <v>46259</v>
      </c>
      <c r="F8" s="21"/>
      <c r="G8" s="43" t="s">
        <v>117</v>
      </c>
      <c r="H8" s="44"/>
      <c r="I8" s="36">
        <f>E41</f>
        <v>7409260.875</v>
      </c>
      <c r="J8" s="17" t="b">
        <f>I8=E41</f>
        <v>1</v>
      </c>
      <c r="K8" s="17"/>
      <c r="L8" s="17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95" customHeight="1" thickBot="1">
      <c r="A9" s="15">
        <f t="shared" ref="A9:A10" si="0">IF(E9="",0,1)</f>
        <v>1</v>
      </c>
      <c r="B9" s="15"/>
      <c r="C9" s="26" t="s">
        <v>11</v>
      </c>
      <c r="D9" s="27"/>
      <c r="E9" s="37">
        <v>1</v>
      </c>
      <c r="F9" s="21"/>
      <c r="G9" s="45" t="s">
        <v>109</v>
      </c>
      <c r="H9" s="46">
        <f>I9/I5</f>
        <v>0.24398773506121083</v>
      </c>
      <c r="I9" s="47">
        <f>I7-I8</f>
        <v>68217689.787505478</v>
      </c>
      <c r="J9" s="17" t="b">
        <f>I9=D73</f>
        <v>1</v>
      </c>
      <c r="K9" s="17"/>
      <c r="L9" s="17"/>
      <c r="M9" s="17"/>
      <c r="N9" s="17"/>
      <c r="O9" s="17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95" customHeight="1" thickBot="1">
      <c r="A10" s="15">
        <f t="shared" si="0"/>
        <v>1</v>
      </c>
      <c r="B10" s="15"/>
      <c r="C10" s="26" t="s">
        <v>12</v>
      </c>
      <c r="D10" s="27"/>
      <c r="E10" s="48">
        <v>0</v>
      </c>
      <c r="F10" s="21"/>
      <c r="G10" s="43" t="s">
        <v>13</v>
      </c>
      <c r="H10" s="44"/>
      <c r="I10" s="36">
        <f>D76*-1</f>
        <v>33654.6868906866</v>
      </c>
      <c r="J10" s="17" t="b">
        <f>I10=E45</f>
        <v>1</v>
      </c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95" customHeight="1" thickBot="1">
      <c r="A11" s="15"/>
      <c r="B11" s="15"/>
      <c r="C11" s="49" t="s">
        <v>14</v>
      </c>
      <c r="D11" s="50"/>
      <c r="E11" s="48" t="s">
        <v>15</v>
      </c>
      <c r="F11" s="21" t="s">
        <v>16</v>
      </c>
      <c r="G11" s="43" t="s">
        <v>17</v>
      </c>
      <c r="H11" s="44"/>
      <c r="I11" s="36">
        <f t="shared" ref="I11" si="1">D77*-1</f>
        <v>30541.628353298085</v>
      </c>
      <c r="J11" s="17" t="b">
        <f>I11=E46</f>
        <v>1</v>
      </c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95" customHeight="1" thickBot="1">
      <c r="A12" s="15"/>
      <c r="B12" s="15"/>
      <c r="C12" s="49" t="s">
        <v>18</v>
      </c>
      <c r="D12" s="51" t="str">
        <f t="array" ref="D12">IF(E37&lt;='[128]Tabel PUPR'!A15,'[128]Tabel PUPR'!B15,IF(E37&lt;='[128]Tabel PUPR'!A16,'[128]Tabel PUPR'!B16,IF(E37&lt;='[128]Tabel PUPR'!A17,'[128]Tabel PUPR'!B17,IF(E37&lt;='[128]Tabel PUPR'!A18,'[128]Tabel PUPR'!B18,IF(E37&lt;='[128]Tabel PUPR'!A19,'[128]Tabel PUPR'!B19,IF(E37&lt;='[128]Tabel PUPR'!A20,'[128]Tabel PUPR'!B20,IF(E37&lt;='[128]Tabel PUPR'!A21,'[128]Tabel PUPR'!B21,IF(E37&lt;='[128]Tabel PUPR'!A22,'[128]Tabel PUPR'!B22,IF(E37&lt;='[128]Tabel PUPR'!A23,'[128]Tabel PUPR'!B23,IF(E37&lt;='[128]Tabel PUPR'!A24,'[128]Tabel PUPR'!B24,IF(E37&lt;='[128]Tabel PUPR'!A25,k,k)))))))))))</f>
        <v>b</v>
      </c>
      <c r="E12" s="48" t="s">
        <v>19</v>
      </c>
      <c r="F12" s="21" t="s">
        <v>16</v>
      </c>
      <c r="G12" s="38" t="s">
        <v>107</v>
      </c>
      <c r="H12" s="39">
        <f>I12/I5</f>
        <v>0.24375813019472464</v>
      </c>
      <c r="I12" s="40">
        <f>I9-SUM(I10:I11)</f>
        <v>68153493.472261488</v>
      </c>
      <c r="J12" s="159" t="b">
        <f>I12=F79</f>
        <v>1</v>
      </c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95" customHeight="1" thickBot="1">
      <c r="A13" s="15"/>
      <c r="B13" s="15"/>
      <c r="C13" s="49" t="s">
        <v>21</v>
      </c>
      <c r="D13" s="50"/>
      <c r="E13" s="48" t="s">
        <v>124</v>
      </c>
      <c r="F13" s="21"/>
      <c r="G13" s="43" t="s">
        <v>118</v>
      </c>
      <c r="H13" s="44"/>
      <c r="I13" s="36">
        <f>-D72</f>
        <v>8318964.5728756003</v>
      </c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95" customHeight="1" thickBot="1">
      <c r="A14" s="15"/>
      <c r="B14" s="15"/>
      <c r="C14" s="52" t="s">
        <v>23</v>
      </c>
      <c r="D14" s="53"/>
      <c r="E14" s="54" t="s">
        <v>124</v>
      </c>
      <c r="F14" s="55"/>
      <c r="G14" s="56" t="s">
        <v>108</v>
      </c>
      <c r="H14" s="57" t="str">
        <f>IF(I14&gt;0,"Cashflow Positif","Cashflow Negatif")</f>
        <v>Cashflow Positif</v>
      </c>
      <c r="I14" s="58">
        <f>I12-I13</f>
        <v>59834528.899385884</v>
      </c>
      <c r="J14" s="17"/>
      <c r="N14" s="59" t="s">
        <v>119</v>
      </c>
      <c r="O14" s="60"/>
      <c r="P14" s="61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95" customHeight="1" thickBot="1">
      <c r="A15" s="15"/>
      <c r="B15" s="15"/>
      <c r="C15" s="18" t="s">
        <v>25</v>
      </c>
      <c r="D15" s="19"/>
      <c r="E15" s="20"/>
      <c r="F15" s="21"/>
      <c r="G15" s="43" t="s">
        <v>22</v>
      </c>
      <c r="H15" s="62">
        <f>COUNTIF(E79:Q79,"&lt;"&amp;0)</f>
        <v>0</v>
      </c>
      <c r="I15" s="36" t="str">
        <f>IF(H15&gt;0,"Terdapat CF Negatif","All CF Positif")</f>
        <v>All CF Positif</v>
      </c>
      <c r="J15" s="15"/>
      <c r="N15" s="167"/>
      <c r="O15" s="172"/>
      <c r="P15" s="173"/>
      <c r="Q15" s="64"/>
      <c r="R15" s="15"/>
      <c r="S15" s="15"/>
      <c r="T15" s="15"/>
      <c r="U15" s="15"/>
      <c r="V15" s="15"/>
      <c r="W15" s="15"/>
      <c r="X15" s="15"/>
      <c r="Y15" s="15"/>
      <c r="Z15" s="15"/>
    </row>
    <row r="16" spans="1:26">
      <c r="A16" s="65">
        <f>IF(E10=[129]key!A3,1,0)</f>
        <v>0</v>
      </c>
      <c r="B16" s="15"/>
      <c r="C16" s="23" t="s">
        <v>26</v>
      </c>
      <c r="D16" s="24"/>
      <c r="E16" s="66">
        <v>0.1089</v>
      </c>
      <c r="F16" s="21"/>
      <c r="G16" s="67" t="s">
        <v>24</v>
      </c>
      <c r="H16" s="215" t="str">
        <f>IF(H12&gt;0%,IF(H15=0,IF(H12&gt;10.89%,"Layak dengan Net Income sebesar",IF(I5&gt;1000000000,IF(H12&gt;10.89%,"Tidak Layak dengan Net income dibawah treshold ",IF(H12&gt;0%,"Tidak Layak dengan Net income dibawah treshold","Tidak Layak dengan Net income dibawah treshold")),"Tidak Layak dengan Net income dibawah treshold")),"Tidak Layak dengan Net Income sebesar"),"Tidak Layak dengan Net income dibawah treshold")</f>
        <v>Layak dengan Net Income sebesar</v>
      </c>
      <c r="I16" s="216"/>
      <c r="N16" s="68" t="s">
        <v>120</v>
      </c>
      <c r="O16" s="69"/>
      <c r="P16" s="70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95" customHeight="1" thickBot="1">
      <c r="A17" s="15"/>
      <c r="B17" s="15"/>
      <c r="C17" s="26" t="s">
        <v>27</v>
      </c>
      <c r="D17" s="27"/>
      <c r="E17" s="71">
        <f>E16/12</f>
        <v>9.0749999999999997E-3</v>
      </c>
      <c r="F17" s="21"/>
      <c r="G17" s="67"/>
      <c r="H17" s="217">
        <f>H12</f>
        <v>0.24375813019472464</v>
      </c>
      <c r="I17" s="218"/>
      <c r="J17" s="15"/>
      <c r="N17" s="72" t="s">
        <v>121</v>
      </c>
      <c r="O17" s="73"/>
      <c r="P17" s="74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95" customHeight="1" thickBot="1">
      <c r="A18" s="15"/>
      <c r="B18" s="15"/>
      <c r="C18" s="26" t="s">
        <v>28</v>
      </c>
      <c r="D18" s="27"/>
      <c r="E18" s="75">
        <v>1</v>
      </c>
      <c r="F18" s="21"/>
      <c r="G18" s="76" t="s">
        <v>110</v>
      </c>
      <c r="H18" s="77" t="s">
        <v>116</v>
      </c>
      <c r="I18" s="78">
        <f>I5+D70</f>
        <v>310350172.5</v>
      </c>
      <c r="J18" s="79"/>
      <c r="N18" s="72" t="s">
        <v>122</v>
      </c>
      <c r="O18" s="73"/>
      <c r="P18" s="74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3" customHeight="1" thickBot="1">
      <c r="A19" s="15"/>
      <c r="B19" s="15"/>
      <c r="C19" s="26" t="s">
        <v>29</v>
      </c>
      <c r="D19" s="27"/>
      <c r="E19" s="75">
        <v>0.01</v>
      </c>
      <c r="F19" s="21"/>
      <c r="G19" s="80" t="s">
        <v>111</v>
      </c>
      <c r="H19" s="81"/>
      <c r="I19" s="82"/>
      <c r="J19" s="15"/>
      <c r="N19" s="83" t="s">
        <v>123</v>
      </c>
      <c r="O19" s="84"/>
      <c r="P19" s="8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3" customHeight="1">
      <c r="A20" s="15"/>
      <c r="B20" s="15"/>
      <c r="C20" s="26" t="s">
        <v>30</v>
      </c>
      <c r="D20" s="27"/>
      <c r="E20" s="75">
        <v>0.12</v>
      </c>
      <c r="F20" s="21"/>
      <c r="G20" s="86" t="str">
        <f>C24</f>
        <v>Biaya Mitra Pelaksana (Exclude PPN)</v>
      </c>
      <c r="H20" s="87"/>
      <c r="I20" s="88">
        <f>E24</f>
        <v>203967799.33749452</v>
      </c>
      <c r="J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.75" customHeight="1">
      <c r="A21" s="15"/>
      <c r="B21" s="15"/>
      <c r="C21" s="26" t="s">
        <v>31</v>
      </c>
      <c r="D21" s="27"/>
      <c r="E21" s="71">
        <v>2.6499999999999999E-2</v>
      </c>
      <c r="F21" s="21"/>
      <c r="G21" s="86" t="str">
        <f>C31</f>
        <v xml:space="preserve">BOP Project </v>
      </c>
      <c r="H21" s="87"/>
      <c r="I21" s="88">
        <f>E31</f>
        <v>0</v>
      </c>
      <c r="J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3" customHeight="1" thickBot="1">
      <c r="A22" s="15"/>
      <c r="B22" s="15"/>
      <c r="C22" s="52" t="s">
        <v>32</v>
      </c>
      <c r="D22" s="53"/>
      <c r="E22" s="89">
        <f>E9</f>
        <v>1</v>
      </c>
      <c r="F22" s="55"/>
      <c r="G22" s="90" t="str">
        <f>C39</f>
        <v>Management Fee GSD</v>
      </c>
      <c r="H22" s="91"/>
      <c r="I22" s="92">
        <f>E39</f>
        <v>75626950.662505507</v>
      </c>
      <c r="J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3" customHeight="1" thickBot="1">
      <c r="A23" s="15"/>
      <c r="B23" s="15"/>
      <c r="C23" s="18" t="s">
        <v>33</v>
      </c>
      <c r="D23" s="19"/>
      <c r="E23" s="20">
        <f>SUM(E24:E31)</f>
        <v>203967799.33749452</v>
      </c>
      <c r="F23" s="21"/>
      <c r="G23" s="15"/>
      <c r="H23" s="15"/>
      <c r="I23" s="64"/>
      <c r="J23" s="64"/>
      <c r="K23" s="64"/>
      <c r="L23" s="64"/>
      <c r="M23" s="64"/>
      <c r="N23" s="64"/>
      <c r="O23" s="64"/>
      <c r="P23" s="64"/>
      <c r="Q23" s="64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3" customHeight="1">
      <c r="A24" s="15"/>
      <c r="B24" s="15"/>
      <c r="C24" s="93" t="s">
        <v>115</v>
      </c>
      <c r="D24" s="94"/>
      <c r="E24" s="95">
        <f>+COGS!H12</f>
        <v>203967799.33749452</v>
      </c>
      <c r="F24" s="55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3" customHeight="1">
      <c r="A25" s="15"/>
      <c r="B25" s="15"/>
      <c r="C25" s="97" t="s">
        <v>34</v>
      </c>
      <c r="D25" s="98"/>
      <c r="E25" s="99">
        <v>0</v>
      </c>
      <c r="F25" s="5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3" customHeight="1">
      <c r="A26" s="15"/>
      <c r="B26" s="15"/>
      <c r="C26" s="100" t="s">
        <v>35</v>
      </c>
      <c r="D26" s="101"/>
      <c r="E26" s="102"/>
      <c r="F26" s="103" t="s">
        <v>36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3" customHeight="1">
      <c r="A27" s="15"/>
      <c r="B27" s="15"/>
      <c r="C27" s="100" t="s">
        <v>37</v>
      </c>
      <c r="D27" s="101"/>
      <c r="E27" s="102"/>
      <c r="F27" s="103" t="s">
        <v>38</v>
      </c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3" customHeight="1">
      <c r="A28" s="15"/>
      <c r="B28" s="15"/>
      <c r="C28" s="100" t="s">
        <v>39</v>
      </c>
      <c r="D28" s="101"/>
      <c r="E28" s="102">
        <v>0</v>
      </c>
      <c r="F28" s="5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3" customHeight="1">
      <c r="A29" s="15"/>
      <c r="B29" s="15"/>
      <c r="C29" s="100" t="s">
        <v>40</v>
      </c>
      <c r="D29" s="101"/>
      <c r="E29" s="102">
        <v>0</v>
      </c>
      <c r="F29" s="15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3" customHeight="1">
      <c r="A30" s="15"/>
      <c r="B30" s="15"/>
      <c r="C30" s="100" t="s">
        <v>41</v>
      </c>
      <c r="D30" s="104">
        <f>IF(E11='[128]Tabel PUPR'!D4,0%,VLOOKUP([128]Profitability!D12,'[128]Tabel PUPR'!B15:E25,IF([128]Profitability!E12='[128]Tabel PUPR'!A8,2,IF([128]Profitability!D12='[128]Tabel PUPR'!A9,3,4))))</f>
        <v>0</v>
      </c>
      <c r="E30" s="102">
        <f t="shared" ref="E30:E31" si="2">D30*$E$24</f>
        <v>0</v>
      </c>
      <c r="F30" s="105" t="s">
        <v>42</v>
      </c>
      <c r="G30" s="104">
        <v>0</v>
      </c>
      <c r="H30" s="96"/>
      <c r="I30" s="96"/>
      <c r="J30" s="96"/>
      <c r="K30" s="96"/>
      <c r="L30" s="96"/>
      <c r="M30" s="96"/>
      <c r="N30" s="96"/>
      <c r="O30" s="96"/>
      <c r="P30" s="96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3" customHeight="1" thickBot="1">
      <c r="A31" s="15"/>
      <c r="B31" s="15"/>
      <c r="C31" s="100" t="s">
        <v>43</v>
      </c>
      <c r="D31" s="104">
        <f>G31</f>
        <v>0</v>
      </c>
      <c r="E31" s="102">
        <f t="shared" si="2"/>
        <v>0</v>
      </c>
      <c r="F31" s="105" t="s">
        <v>42</v>
      </c>
      <c r="G31" s="104">
        <v>0</v>
      </c>
      <c r="H31" s="106" t="s">
        <v>44</v>
      </c>
      <c r="I31" s="96"/>
      <c r="J31" s="96"/>
      <c r="K31" s="96"/>
      <c r="L31" s="96"/>
      <c r="M31" s="96"/>
      <c r="N31" s="96"/>
      <c r="O31" s="96"/>
      <c r="P31" s="96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3" customHeight="1" thickBot="1">
      <c r="A32" s="15"/>
      <c r="B32" s="15"/>
      <c r="C32" s="18" t="s">
        <v>45</v>
      </c>
      <c r="D32" s="19"/>
      <c r="E32" s="20">
        <f>SUM(E33:E36)</f>
        <v>0</v>
      </c>
      <c r="F32" s="107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3" customHeight="1">
      <c r="A33" s="15"/>
      <c r="B33" s="15"/>
      <c r="C33" s="100" t="s">
        <v>46</v>
      </c>
      <c r="D33" s="101">
        <v>0</v>
      </c>
      <c r="E33" s="102">
        <f>D33*$E$37</f>
        <v>0</v>
      </c>
      <c r="F33" s="107" t="s">
        <v>47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3" customHeight="1">
      <c r="A34" s="15"/>
      <c r="B34" s="15"/>
      <c r="C34" s="100" t="s">
        <v>48</v>
      </c>
      <c r="D34" s="101">
        <v>0</v>
      </c>
      <c r="E34" s="102">
        <f t="shared" ref="E34:E35" si="3">D34*$E$37</f>
        <v>0</v>
      </c>
      <c r="F34" s="107" t="s">
        <v>47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3" customHeight="1">
      <c r="A35" s="15"/>
      <c r="B35" s="15"/>
      <c r="C35" s="100" t="s">
        <v>49</v>
      </c>
      <c r="D35" s="101">
        <v>0</v>
      </c>
      <c r="E35" s="102">
        <f t="shared" si="3"/>
        <v>0</v>
      </c>
      <c r="F35" s="107" t="s">
        <v>47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3" customHeight="1">
      <c r="A36" s="15"/>
      <c r="B36" s="15"/>
      <c r="C36" s="100" t="s">
        <v>50</v>
      </c>
      <c r="D36" s="101">
        <v>0</v>
      </c>
      <c r="E36" s="102">
        <f>D36*$E$37</f>
        <v>0</v>
      </c>
      <c r="F36" s="107" t="s">
        <v>47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3" customHeight="1" thickBot="1">
      <c r="A37" s="15"/>
      <c r="B37" s="15"/>
      <c r="C37" s="108" t="s">
        <v>51</v>
      </c>
      <c r="D37" s="109"/>
      <c r="E37" s="110">
        <f>SUM(E38:E39)</f>
        <v>279594750</v>
      </c>
      <c r="F37" s="55"/>
      <c r="G37" s="111">
        <v>279594750</v>
      </c>
      <c r="H37" s="112"/>
      <c r="I37" s="64"/>
      <c r="J37" s="64"/>
      <c r="K37" s="64"/>
      <c r="L37" s="64"/>
      <c r="M37" s="64"/>
      <c r="N37" s="64"/>
      <c r="O37" s="64"/>
      <c r="P37" s="64"/>
      <c r="Q37" s="64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3" customHeight="1">
      <c r="A38" s="15"/>
      <c r="B38" s="15"/>
      <c r="C38" s="113" t="s">
        <v>52</v>
      </c>
      <c r="D38" s="114"/>
      <c r="E38" s="115">
        <f>E24</f>
        <v>203967799.33749452</v>
      </c>
      <c r="F38" s="55"/>
      <c r="G38" s="106"/>
      <c r="H38" s="106"/>
      <c r="I38" s="96"/>
      <c r="J38" s="96"/>
      <c r="K38" s="96"/>
      <c r="L38" s="96"/>
      <c r="M38" s="96"/>
      <c r="N38" s="96"/>
      <c r="O38" s="96"/>
      <c r="P38" s="96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3" customHeight="1" thickBot="1">
      <c r="A39" s="15"/>
      <c r="B39" s="15"/>
      <c r="C39" s="116" t="s">
        <v>53</v>
      </c>
      <c r="D39" s="117">
        <v>0.37077887248942498</v>
      </c>
      <c r="E39" s="89">
        <f>D39*SUM(E38)</f>
        <v>75626950.662505507</v>
      </c>
      <c r="F39" s="55" t="s">
        <v>54</v>
      </c>
      <c r="G39" s="79"/>
      <c r="H39" s="15"/>
      <c r="I39" s="79"/>
      <c r="J39" s="79"/>
      <c r="K39" s="79"/>
      <c r="L39" s="79"/>
      <c r="M39" s="79"/>
      <c r="N39" s="79"/>
      <c r="O39" s="79"/>
      <c r="P39" s="79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3" customHeight="1" thickBot="1">
      <c r="A40" s="15"/>
      <c r="B40" s="15"/>
      <c r="C40" s="108" t="s">
        <v>55</v>
      </c>
      <c r="D40" s="109"/>
      <c r="E40" s="110"/>
      <c r="F40" s="118"/>
      <c r="G40" s="79"/>
      <c r="H40" s="15"/>
      <c r="I40" s="119"/>
      <c r="J40" s="119"/>
      <c r="K40" s="119"/>
      <c r="L40" s="119"/>
      <c r="M40" s="119"/>
      <c r="N40" s="119"/>
      <c r="O40" s="119"/>
      <c r="P40" s="119"/>
      <c r="Q40" s="119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3" customHeight="1">
      <c r="A41" s="15"/>
      <c r="B41" s="15"/>
      <c r="C41" s="113" t="s">
        <v>112</v>
      </c>
      <c r="D41" s="114"/>
      <c r="E41" s="115">
        <f>D68*-1</f>
        <v>7409260.875</v>
      </c>
      <c r="F41" s="21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3" customHeight="1" thickBot="1">
      <c r="A42" s="15"/>
      <c r="B42" s="15"/>
      <c r="C42" s="120" t="s">
        <v>113</v>
      </c>
      <c r="D42" s="121"/>
      <c r="E42" s="122">
        <f>D72*-1</f>
        <v>8318964.5728756003</v>
      </c>
      <c r="F42" s="21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3" customHeight="1" thickBot="1">
      <c r="A43" s="15"/>
      <c r="B43" s="15"/>
      <c r="C43" s="18" t="s">
        <v>56</v>
      </c>
      <c r="D43" s="19"/>
      <c r="E43" s="20"/>
      <c r="F43" s="118"/>
      <c r="G43" s="15"/>
      <c r="H43" s="15"/>
      <c r="I43" s="119"/>
      <c r="J43" s="119"/>
      <c r="K43" s="119"/>
      <c r="L43" s="119"/>
      <c r="M43" s="119"/>
      <c r="N43" s="119"/>
      <c r="O43" s="119"/>
      <c r="P43" s="119"/>
      <c r="Q43" s="119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3" customHeight="1">
      <c r="A44" s="15"/>
      <c r="B44" s="15"/>
      <c r="C44" s="113" t="s">
        <v>57</v>
      </c>
      <c r="D44" s="114"/>
      <c r="E44" s="123">
        <f>D74</f>
        <v>3365468.6890686597</v>
      </c>
      <c r="F44" s="21"/>
      <c r="G44" s="125" t="s">
        <v>125</v>
      </c>
      <c r="H44" s="126"/>
      <c r="I44" s="125" t="s">
        <v>129</v>
      </c>
      <c r="K44" s="125" t="s">
        <v>169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3" customHeight="1">
      <c r="A45" s="15"/>
      <c r="B45" s="15"/>
      <c r="C45" s="120" t="s">
        <v>75</v>
      </c>
      <c r="D45" s="121"/>
      <c r="E45" s="122">
        <f>-D76</f>
        <v>33654.6868906866</v>
      </c>
      <c r="F45" s="21"/>
      <c r="G45" s="126" t="s">
        <v>126</v>
      </c>
      <c r="H45" s="126"/>
      <c r="I45" s="126" t="s">
        <v>127</v>
      </c>
      <c r="K45" s="126" t="s">
        <v>170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3" customHeight="1" thickBot="1">
      <c r="A46" s="15"/>
      <c r="B46" s="15"/>
      <c r="C46" s="116" t="s">
        <v>17</v>
      </c>
      <c r="D46" s="128"/>
      <c r="E46" s="129">
        <f>D77*-1</f>
        <v>30541.628353298085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3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3" customHeight="1">
      <c r="A48" s="15"/>
      <c r="B48" s="15"/>
      <c r="C48" s="219" t="s">
        <v>58</v>
      </c>
      <c r="D48" s="220"/>
      <c r="E48" s="220"/>
      <c r="F48" s="15"/>
      <c r="G48" s="13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3" customHeight="1">
      <c r="A49" s="15"/>
      <c r="B49" s="15"/>
      <c r="C49" s="131" t="s">
        <v>59</v>
      </c>
      <c r="D49" s="132" t="s">
        <v>60</v>
      </c>
      <c r="E49" s="132">
        <v>0</v>
      </c>
      <c r="F49" s="132">
        <v>1</v>
      </c>
      <c r="G49" s="132">
        <v>2</v>
      </c>
      <c r="H49" s="132">
        <v>3</v>
      </c>
      <c r="I49" s="132">
        <v>4</v>
      </c>
      <c r="J49" s="132">
        <v>5</v>
      </c>
      <c r="K49" s="132">
        <v>6</v>
      </c>
      <c r="L49" s="132">
        <v>7</v>
      </c>
      <c r="M49" s="132">
        <v>8</v>
      </c>
      <c r="N49" s="132">
        <v>9</v>
      </c>
      <c r="O49" s="132">
        <v>10</v>
      </c>
      <c r="P49" s="132">
        <v>11</v>
      </c>
      <c r="Q49" s="132">
        <v>12</v>
      </c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3" customHeight="1">
      <c r="A50" s="15">
        <v>1</v>
      </c>
      <c r="B50" s="15"/>
      <c r="C50" s="131" t="s">
        <v>61</v>
      </c>
      <c r="D50" s="133"/>
      <c r="E50" s="134">
        <f>E8</f>
        <v>46259</v>
      </c>
      <c r="F50" s="134">
        <f t="shared" ref="F50:Q50" si="4">EDATE(E50,1)</f>
        <v>46290</v>
      </c>
      <c r="G50" s="134">
        <f t="shared" si="4"/>
        <v>46320</v>
      </c>
      <c r="H50" s="134">
        <f t="shared" si="4"/>
        <v>46351</v>
      </c>
      <c r="I50" s="134">
        <f t="shared" si="4"/>
        <v>46381</v>
      </c>
      <c r="J50" s="134">
        <f t="shared" si="4"/>
        <v>46412</v>
      </c>
      <c r="K50" s="134">
        <f>EDATE(J50,1)</f>
        <v>46443</v>
      </c>
      <c r="L50" s="134">
        <f t="shared" si="4"/>
        <v>46471</v>
      </c>
      <c r="M50" s="134">
        <f t="shared" si="4"/>
        <v>46502</v>
      </c>
      <c r="N50" s="134">
        <f t="shared" si="4"/>
        <v>46532</v>
      </c>
      <c r="O50" s="134">
        <f>EDATE(N50,1)</f>
        <v>46563</v>
      </c>
      <c r="P50" s="134">
        <f t="shared" si="4"/>
        <v>46593</v>
      </c>
      <c r="Q50" s="134">
        <f t="shared" si="4"/>
        <v>46624</v>
      </c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3" customHeight="1">
      <c r="A51" s="15">
        <f t="shared" ref="A51" si="5">A50+1</f>
        <v>2</v>
      </c>
      <c r="B51" s="15"/>
      <c r="C51" s="135" t="s">
        <v>62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3" customHeight="1">
      <c r="A52" s="15"/>
      <c r="B52" s="15"/>
      <c r="C52" s="137" t="s">
        <v>63</v>
      </c>
      <c r="D52" s="138">
        <f>MAX(E52:Q52)</f>
        <v>1</v>
      </c>
      <c r="E52" s="139">
        <v>0</v>
      </c>
      <c r="F52" s="139">
        <v>1</v>
      </c>
      <c r="G52" s="138">
        <f t="shared" ref="G52" si="6">IF(G49&lt;=$E$9,100%/$E$9*G49,0)</f>
        <v>0</v>
      </c>
      <c r="H52" s="138">
        <f t="shared" ref="H52:Q52" si="7">IF(H49&lt;=$E$9,100%/$E$9*H49,0)</f>
        <v>0</v>
      </c>
      <c r="I52" s="138">
        <f t="shared" si="7"/>
        <v>0</v>
      </c>
      <c r="J52" s="138">
        <f t="shared" si="7"/>
        <v>0</v>
      </c>
      <c r="K52" s="138">
        <f t="shared" si="7"/>
        <v>0</v>
      </c>
      <c r="L52" s="138">
        <f t="shared" si="7"/>
        <v>0</v>
      </c>
      <c r="M52" s="138">
        <f t="shared" si="7"/>
        <v>0</v>
      </c>
      <c r="N52" s="138">
        <f t="shared" si="7"/>
        <v>0</v>
      </c>
      <c r="O52" s="138">
        <f t="shared" si="7"/>
        <v>0</v>
      </c>
      <c r="P52" s="138">
        <f t="shared" si="7"/>
        <v>0</v>
      </c>
      <c r="Q52" s="138">
        <f t="shared" si="7"/>
        <v>0</v>
      </c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3" customHeight="1">
      <c r="A53" s="15"/>
      <c r="B53" s="15"/>
      <c r="C53" s="137" t="s">
        <v>64</v>
      </c>
      <c r="D53" s="140">
        <f t="shared" ref="D53:D72" si="8">SUM(E53:Q53)</f>
        <v>1</v>
      </c>
      <c r="E53" s="140">
        <v>0</v>
      </c>
      <c r="F53" s="140">
        <v>1</v>
      </c>
      <c r="G53" s="140"/>
      <c r="H53" s="140"/>
      <c r="I53" s="140"/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5" t="s">
        <v>65</v>
      </c>
      <c r="S53" s="15"/>
      <c r="T53" s="15"/>
      <c r="U53" s="15"/>
      <c r="V53" s="15"/>
      <c r="W53" s="15"/>
      <c r="X53" s="15"/>
      <c r="Y53" s="15"/>
      <c r="Z53" s="15"/>
    </row>
    <row r="54" spans="1:26" ht="14.3" customHeight="1">
      <c r="A54" s="15"/>
      <c r="B54" s="15"/>
      <c r="C54" s="137" t="s">
        <v>66</v>
      </c>
      <c r="D54" s="138">
        <f t="shared" si="8"/>
        <v>1</v>
      </c>
      <c r="E54" s="138">
        <f>E53</f>
        <v>0</v>
      </c>
      <c r="F54" s="138">
        <f t="shared" ref="F54:N54" si="9">F53</f>
        <v>1</v>
      </c>
      <c r="G54" s="138">
        <f t="shared" ref="G54" si="10">G53</f>
        <v>0</v>
      </c>
      <c r="H54" s="138">
        <f t="shared" si="9"/>
        <v>0</v>
      </c>
      <c r="I54" s="138">
        <f t="shared" si="9"/>
        <v>0</v>
      </c>
      <c r="J54" s="138">
        <f t="shared" si="9"/>
        <v>0</v>
      </c>
      <c r="K54" s="138">
        <f t="shared" si="9"/>
        <v>0</v>
      </c>
      <c r="L54" s="138">
        <f t="shared" si="9"/>
        <v>0</v>
      </c>
      <c r="M54" s="138">
        <f t="shared" si="9"/>
        <v>0</v>
      </c>
      <c r="N54" s="138">
        <f t="shared" si="9"/>
        <v>0</v>
      </c>
      <c r="O54" s="138">
        <f>O53</f>
        <v>0</v>
      </c>
      <c r="P54" s="138">
        <f t="shared" ref="P54:Q54" si="11">P53</f>
        <v>0</v>
      </c>
      <c r="Q54" s="138">
        <f t="shared" si="11"/>
        <v>0</v>
      </c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3" customHeight="1">
      <c r="A55" s="15" t="e">
        <f>#REF!+1</f>
        <v>#REF!</v>
      </c>
      <c r="B55" s="15"/>
      <c r="C55" s="135" t="str">
        <f>C37</f>
        <v>REVENUE STREAM / CASH IN</v>
      </c>
      <c r="D55" s="141">
        <f t="shared" si="8"/>
        <v>279594750</v>
      </c>
      <c r="E55" s="142">
        <f t="shared" ref="E55:Q55" si="12">SUM(E56:E57)</f>
        <v>0</v>
      </c>
      <c r="F55" s="142">
        <f t="shared" si="12"/>
        <v>279594750</v>
      </c>
      <c r="G55" s="142">
        <f t="shared" si="12"/>
        <v>0</v>
      </c>
      <c r="H55" s="142">
        <f t="shared" si="12"/>
        <v>0</v>
      </c>
      <c r="I55" s="142">
        <f t="shared" si="12"/>
        <v>0</v>
      </c>
      <c r="J55" s="142">
        <f t="shared" si="12"/>
        <v>0</v>
      </c>
      <c r="K55" s="142">
        <f t="shared" si="12"/>
        <v>0</v>
      </c>
      <c r="L55" s="142">
        <f t="shared" si="12"/>
        <v>0</v>
      </c>
      <c r="M55" s="142">
        <f t="shared" si="12"/>
        <v>0</v>
      </c>
      <c r="N55" s="142">
        <f t="shared" si="12"/>
        <v>0</v>
      </c>
      <c r="O55" s="142">
        <f t="shared" si="12"/>
        <v>0</v>
      </c>
      <c r="P55" s="142">
        <f t="shared" si="12"/>
        <v>0</v>
      </c>
      <c r="Q55" s="142">
        <f t="shared" si="12"/>
        <v>0</v>
      </c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3" customHeight="1">
      <c r="A56" s="15" t="e">
        <f>A55+1</f>
        <v>#REF!</v>
      </c>
      <c r="B56" s="15"/>
      <c r="C56" s="137" t="s">
        <v>52</v>
      </c>
      <c r="D56" s="143">
        <f t="shared" si="8"/>
        <v>203967799.33749452</v>
      </c>
      <c r="E56" s="143">
        <v>0</v>
      </c>
      <c r="F56" s="143">
        <f t="shared" ref="F56:Q56" si="13">F53*$E$38</f>
        <v>203967799.33749452</v>
      </c>
      <c r="G56" s="143">
        <f t="shared" si="13"/>
        <v>0</v>
      </c>
      <c r="H56" s="143">
        <f t="shared" si="13"/>
        <v>0</v>
      </c>
      <c r="I56" s="143">
        <f t="shared" si="13"/>
        <v>0</v>
      </c>
      <c r="J56" s="143">
        <f t="shared" si="13"/>
        <v>0</v>
      </c>
      <c r="K56" s="143">
        <f t="shared" si="13"/>
        <v>0</v>
      </c>
      <c r="L56" s="143">
        <f t="shared" si="13"/>
        <v>0</v>
      </c>
      <c r="M56" s="143">
        <f t="shared" si="13"/>
        <v>0</v>
      </c>
      <c r="N56" s="143">
        <f t="shared" si="13"/>
        <v>0</v>
      </c>
      <c r="O56" s="143">
        <f t="shared" si="13"/>
        <v>0</v>
      </c>
      <c r="P56" s="143">
        <f t="shared" si="13"/>
        <v>0</v>
      </c>
      <c r="Q56" s="143">
        <f t="shared" si="13"/>
        <v>0</v>
      </c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3" customHeight="1">
      <c r="A57" s="15"/>
      <c r="B57" s="15"/>
      <c r="C57" s="137" t="str">
        <f>C39</f>
        <v>Management Fee GSD</v>
      </c>
      <c r="D57" s="143">
        <f t="shared" si="8"/>
        <v>75626950.662505507</v>
      </c>
      <c r="E57" s="143">
        <v>0</v>
      </c>
      <c r="F57" s="143">
        <f t="shared" ref="F57:Q57" si="14">$E$39*F53</f>
        <v>75626950.662505507</v>
      </c>
      <c r="G57" s="143">
        <f t="shared" si="14"/>
        <v>0</v>
      </c>
      <c r="H57" s="143">
        <f t="shared" si="14"/>
        <v>0</v>
      </c>
      <c r="I57" s="143">
        <f t="shared" si="14"/>
        <v>0</v>
      </c>
      <c r="J57" s="143">
        <f t="shared" si="14"/>
        <v>0</v>
      </c>
      <c r="K57" s="143">
        <f t="shared" si="14"/>
        <v>0</v>
      </c>
      <c r="L57" s="143">
        <f t="shared" si="14"/>
        <v>0</v>
      </c>
      <c r="M57" s="143">
        <f t="shared" si="14"/>
        <v>0</v>
      </c>
      <c r="N57" s="143">
        <f t="shared" si="14"/>
        <v>0</v>
      </c>
      <c r="O57" s="143">
        <f t="shared" si="14"/>
        <v>0</v>
      </c>
      <c r="P57" s="143">
        <f t="shared" si="14"/>
        <v>0</v>
      </c>
      <c r="Q57" s="143">
        <f t="shared" si="14"/>
        <v>0</v>
      </c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3" customHeight="1">
      <c r="A58" s="15" t="e">
        <f t="shared" ref="A58:A59" si="15">#REF!+1</f>
        <v>#REF!</v>
      </c>
      <c r="B58" s="15"/>
      <c r="C58" s="135" t="str">
        <f t="shared" ref="C58:C66" si="16">C23</f>
        <v>COST STRUCTURE / CASH OUT</v>
      </c>
      <c r="D58" s="141">
        <f t="shared" si="8"/>
        <v>-203967799.33749452</v>
      </c>
      <c r="E58" s="141">
        <f t="shared" ref="E58:Q58" si="17">SUM(E59:E66)</f>
        <v>0</v>
      </c>
      <c r="F58" s="141">
        <f t="shared" si="17"/>
        <v>-203967799.33749452</v>
      </c>
      <c r="G58" s="141">
        <f t="shared" si="17"/>
        <v>0</v>
      </c>
      <c r="H58" s="141">
        <f t="shared" si="17"/>
        <v>0</v>
      </c>
      <c r="I58" s="141">
        <f t="shared" si="17"/>
        <v>0</v>
      </c>
      <c r="J58" s="141">
        <f t="shared" si="17"/>
        <v>0</v>
      </c>
      <c r="K58" s="141">
        <f t="shared" si="17"/>
        <v>0</v>
      </c>
      <c r="L58" s="141">
        <f t="shared" si="17"/>
        <v>0</v>
      </c>
      <c r="M58" s="141">
        <f t="shared" si="17"/>
        <v>0</v>
      </c>
      <c r="N58" s="141">
        <f t="shared" si="17"/>
        <v>0</v>
      </c>
      <c r="O58" s="141">
        <f t="shared" si="17"/>
        <v>0</v>
      </c>
      <c r="P58" s="141">
        <f t="shared" si="17"/>
        <v>0</v>
      </c>
      <c r="Q58" s="141">
        <f t="shared" si="17"/>
        <v>0</v>
      </c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3" customHeight="1">
      <c r="A59" s="15" t="e">
        <f t="shared" si="15"/>
        <v>#REF!</v>
      </c>
      <c r="B59" s="15"/>
      <c r="C59" s="137" t="str">
        <f t="shared" si="16"/>
        <v>Biaya Mitra Pelaksana (Exclude PPN)</v>
      </c>
      <c r="D59" s="143">
        <f t="shared" si="8"/>
        <v>-203967799.33749452</v>
      </c>
      <c r="E59" s="143">
        <f t="shared" ref="E59:Q59" si="18">-E54*$E$24</f>
        <v>0</v>
      </c>
      <c r="F59" s="143">
        <f t="shared" si="18"/>
        <v>-203967799.33749452</v>
      </c>
      <c r="G59" s="143">
        <f t="shared" si="18"/>
        <v>0</v>
      </c>
      <c r="H59" s="143">
        <f t="shared" si="18"/>
        <v>0</v>
      </c>
      <c r="I59" s="143">
        <f t="shared" si="18"/>
        <v>0</v>
      </c>
      <c r="J59" s="143">
        <f t="shared" si="18"/>
        <v>0</v>
      </c>
      <c r="K59" s="143">
        <f t="shared" si="18"/>
        <v>0</v>
      </c>
      <c r="L59" s="143">
        <f t="shared" si="18"/>
        <v>0</v>
      </c>
      <c r="M59" s="143">
        <f t="shared" si="18"/>
        <v>0</v>
      </c>
      <c r="N59" s="143">
        <f t="shared" si="18"/>
        <v>0</v>
      </c>
      <c r="O59" s="143">
        <f t="shared" si="18"/>
        <v>0</v>
      </c>
      <c r="P59" s="143">
        <f t="shared" si="18"/>
        <v>0</v>
      </c>
      <c r="Q59" s="143">
        <f t="shared" si="18"/>
        <v>0</v>
      </c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3" customHeight="1">
      <c r="A60" s="15"/>
      <c r="B60" s="15"/>
      <c r="C60" s="135" t="str">
        <f t="shared" si="16"/>
        <v>BEBAN LAINNYA</v>
      </c>
      <c r="D60" s="143">
        <f t="shared" si="8"/>
        <v>0</v>
      </c>
      <c r="E60" s="143">
        <v>0</v>
      </c>
      <c r="F60" s="143">
        <v>0</v>
      </c>
      <c r="G60" s="143">
        <v>0</v>
      </c>
      <c r="H60" s="143">
        <v>0</v>
      </c>
      <c r="I60" s="143">
        <v>0</v>
      </c>
      <c r="J60" s="143">
        <v>0</v>
      </c>
      <c r="K60" s="143">
        <v>0</v>
      </c>
      <c r="L60" s="143">
        <v>0</v>
      </c>
      <c r="M60" s="143">
        <v>0</v>
      </c>
      <c r="N60" s="143">
        <v>0</v>
      </c>
      <c r="O60" s="143">
        <v>0</v>
      </c>
      <c r="P60" s="143">
        <v>0</v>
      </c>
      <c r="Q60" s="143">
        <v>0</v>
      </c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3" customHeight="1">
      <c r="A61" s="15"/>
      <c r="B61" s="15"/>
      <c r="C61" s="137" t="str">
        <f t="shared" si="16"/>
        <v>Fee Fasilitas Jaminan</v>
      </c>
      <c r="D61" s="143">
        <f t="shared" si="8"/>
        <v>0</v>
      </c>
      <c r="E61" s="143">
        <f>-E26</f>
        <v>0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3" customHeight="1">
      <c r="A62" s="15"/>
      <c r="B62" s="15"/>
      <c r="C62" s="137" t="str">
        <f t="shared" si="16"/>
        <v>Admin Fasilitas Jaminan</v>
      </c>
      <c r="D62" s="143">
        <f t="shared" si="8"/>
        <v>0</v>
      </c>
      <c r="E62" s="143">
        <f>-E27</f>
        <v>0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3" customHeight="1">
      <c r="A63" s="15"/>
      <c r="B63" s="15"/>
      <c r="C63" s="137" t="str">
        <f t="shared" si="16"/>
        <v>Construction Assurance Risk ( CAR)</v>
      </c>
      <c r="D63" s="143">
        <f t="shared" si="8"/>
        <v>0</v>
      </c>
      <c r="E63" s="143">
        <v>0</v>
      </c>
      <c r="F63" s="143">
        <v>0</v>
      </c>
      <c r="G63" s="143">
        <v>0</v>
      </c>
      <c r="H63" s="143">
        <v>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43">
        <v>0</v>
      </c>
      <c r="Q63" s="143">
        <v>0</v>
      </c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3" customHeight="1">
      <c r="A64" s="15"/>
      <c r="B64" s="15"/>
      <c r="C64" s="137" t="str">
        <f t="shared" si="16"/>
        <v xml:space="preserve">Iuran Jasa Konstruksi </v>
      </c>
      <c r="D64" s="143">
        <f t="shared" si="8"/>
        <v>0</v>
      </c>
      <c r="E64" s="143">
        <v>0</v>
      </c>
      <c r="F64" s="143">
        <v>0</v>
      </c>
      <c r="G64" s="143">
        <v>0</v>
      </c>
      <c r="H64" s="143">
        <v>0</v>
      </c>
      <c r="I64" s="143">
        <v>0</v>
      </c>
      <c r="J64" s="143">
        <v>0</v>
      </c>
      <c r="K64" s="143">
        <v>0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3" customHeight="1">
      <c r="A65" s="15"/>
      <c r="B65" s="15"/>
      <c r="C65" s="137" t="str">
        <f t="shared" si="16"/>
        <v xml:space="preserve">Biaya Pengawasan </v>
      </c>
      <c r="D65" s="143">
        <f t="shared" si="8"/>
        <v>0</v>
      </c>
      <c r="E65" s="143">
        <v>0</v>
      </c>
      <c r="F65" s="143">
        <f>-$E$30/($E$9)</f>
        <v>0</v>
      </c>
      <c r="G65" s="143">
        <f t="shared" ref="G65" si="19">-$E$30/($E$9)</f>
        <v>0</v>
      </c>
      <c r="H65" s="143">
        <f>-$E$30/($E$9)</f>
        <v>0</v>
      </c>
      <c r="I65" s="143">
        <f t="shared" ref="I65:Q65" si="20">-$E$30/($E$9)</f>
        <v>0</v>
      </c>
      <c r="J65" s="143">
        <f t="shared" si="20"/>
        <v>0</v>
      </c>
      <c r="K65" s="143">
        <f t="shared" si="20"/>
        <v>0</v>
      </c>
      <c r="L65" s="143">
        <f t="shared" si="20"/>
        <v>0</v>
      </c>
      <c r="M65" s="143">
        <f t="shared" si="20"/>
        <v>0</v>
      </c>
      <c r="N65" s="143">
        <f t="shared" si="20"/>
        <v>0</v>
      </c>
      <c r="O65" s="143">
        <f t="shared" si="20"/>
        <v>0</v>
      </c>
      <c r="P65" s="143">
        <f t="shared" si="20"/>
        <v>0</v>
      </c>
      <c r="Q65" s="143">
        <f t="shared" si="20"/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3" customHeight="1">
      <c r="A66" s="15"/>
      <c r="B66" s="15"/>
      <c r="C66" s="137" t="str">
        <f t="shared" si="16"/>
        <v xml:space="preserve">BOP Project </v>
      </c>
      <c r="D66" s="143">
        <f t="shared" si="8"/>
        <v>0</v>
      </c>
      <c r="E66" s="143"/>
      <c r="F66" s="143">
        <f>-$E$31/($E$9)</f>
        <v>0</v>
      </c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3" customHeight="1">
      <c r="A67" s="15" t="e">
        <f>#REF!+1</f>
        <v>#REF!</v>
      </c>
      <c r="B67" s="15"/>
      <c r="C67" s="135" t="s">
        <v>67</v>
      </c>
      <c r="D67" s="141">
        <f t="shared" si="8"/>
        <v>75626950.662505478</v>
      </c>
      <c r="E67" s="141">
        <f t="shared" ref="E67:Q67" si="21">E55+E58</f>
        <v>0</v>
      </c>
      <c r="F67" s="141">
        <f t="shared" si="21"/>
        <v>75626950.662505478</v>
      </c>
      <c r="G67" s="141">
        <f t="shared" si="21"/>
        <v>0</v>
      </c>
      <c r="H67" s="141">
        <f t="shared" si="21"/>
        <v>0</v>
      </c>
      <c r="I67" s="141">
        <f t="shared" si="21"/>
        <v>0</v>
      </c>
      <c r="J67" s="141">
        <f t="shared" si="21"/>
        <v>0</v>
      </c>
      <c r="K67" s="141">
        <f t="shared" si="21"/>
        <v>0</v>
      </c>
      <c r="L67" s="141">
        <f t="shared" si="21"/>
        <v>0</v>
      </c>
      <c r="M67" s="141">
        <f t="shared" si="21"/>
        <v>0</v>
      </c>
      <c r="N67" s="141">
        <f t="shared" si="21"/>
        <v>0</v>
      </c>
      <c r="O67" s="141">
        <f t="shared" si="21"/>
        <v>0</v>
      </c>
      <c r="P67" s="141">
        <f t="shared" si="21"/>
        <v>0</v>
      </c>
      <c r="Q67" s="141">
        <f t="shared" si="21"/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3" customHeight="1">
      <c r="A68" s="15" t="e">
        <f>A67+1</f>
        <v>#REF!</v>
      </c>
      <c r="B68" s="15"/>
      <c r="C68" s="144" t="s">
        <v>68</v>
      </c>
      <c r="D68" s="143">
        <f t="shared" si="8"/>
        <v>-7409260.875</v>
      </c>
      <c r="E68" s="143">
        <f t="shared" ref="E68:Q68" si="22">-$E$21*E55</f>
        <v>0</v>
      </c>
      <c r="F68" s="143">
        <f>-$E$21*F55</f>
        <v>-7409260.875</v>
      </c>
      <c r="G68" s="143">
        <f t="shared" si="22"/>
        <v>0</v>
      </c>
      <c r="H68" s="143">
        <f t="shared" si="22"/>
        <v>0</v>
      </c>
      <c r="I68" s="143">
        <f t="shared" si="22"/>
        <v>0</v>
      </c>
      <c r="J68" s="143">
        <f t="shared" si="22"/>
        <v>0</v>
      </c>
      <c r="K68" s="143">
        <f t="shared" si="22"/>
        <v>0</v>
      </c>
      <c r="L68" s="143">
        <f t="shared" si="22"/>
        <v>0</v>
      </c>
      <c r="M68" s="143">
        <f t="shared" si="22"/>
        <v>0</v>
      </c>
      <c r="N68" s="143">
        <f t="shared" si="22"/>
        <v>0</v>
      </c>
      <c r="O68" s="143">
        <f t="shared" si="22"/>
        <v>0</v>
      </c>
      <c r="P68" s="143">
        <f t="shared" si="22"/>
        <v>0</v>
      </c>
      <c r="Q68" s="143">
        <f t="shared" si="22"/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3" customHeight="1">
      <c r="A69" s="15"/>
      <c r="B69" s="15"/>
      <c r="C69" s="144" t="s">
        <v>69</v>
      </c>
      <c r="D69" s="145">
        <f t="shared" si="8"/>
        <v>0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3" customHeight="1">
      <c r="A70" s="15"/>
      <c r="B70" s="15"/>
      <c r="C70" s="144" t="s">
        <v>70</v>
      </c>
      <c r="D70" s="145">
        <f t="shared" si="8"/>
        <v>30755422.499999996</v>
      </c>
      <c r="E70" s="145">
        <f>11/12*12%*E55</f>
        <v>0</v>
      </c>
      <c r="F70" s="145">
        <f>11/12*12%*F55</f>
        <v>30755422.499999996</v>
      </c>
      <c r="G70" s="145">
        <f t="shared" ref="G70:Q70" si="23">11/12*12%*G55</f>
        <v>0</v>
      </c>
      <c r="H70" s="145">
        <f t="shared" si="23"/>
        <v>0</v>
      </c>
      <c r="I70" s="145">
        <f t="shared" si="23"/>
        <v>0</v>
      </c>
      <c r="J70" s="145">
        <f t="shared" si="23"/>
        <v>0</v>
      </c>
      <c r="K70" s="145">
        <f t="shared" si="23"/>
        <v>0</v>
      </c>
      <c r="L70" s="145">
        <f t="shared" si="23"/>
        <v>0</v>
      </c>
      <c r="M70" s="145">
        <f t="shared" si="23"/>
        <v>0</v>
      </c>
      <c r="N70" s="145">
        <f t="shared" si="23"/>
        <v>0</v>
      </c>
      <c r="O70" s="145">
        <f t="shared" si="23"/>
        <v>0</v>
      </c>
      <c r="P70" s="145">
        <f t="shared" si="23"/>
        <v>0</v>
      </c>
      <c r="Q70" s="145">
        <f t="shared" si="23"/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3" customHeight="1">
      <c r="A71" s="15"/>
      <c r="B71" s="15"/>
      <c r="C71" s="144" t="s">
        <v>71</v>
      </c>
      <c r="D71" s="145">
        <f t="shared" si="8"/>
        <v>-22436457.927124396</v>
      </c>
      <c r="E71" s="145">
        <f>11/12*12%*E59</f>
        <v>0</v>
      </c>
      <c r="F71" s="145">
        <f>11/12*12%*F59</f>
        <v>-22436457.927124396</v>
      </c>
      <c r="G71" s="145">
        <f t="shared" ref="G71:Q71" si="24">11/12*12%*G59</f>
        <v>0</v>
      </c>
      <c r="H71" s="145">
        <f t="shared" si="24"/>
        <v>0</v>
      </c>
      <c r="I71" s="145">
        <f t="shared" si="24"/>
        <v>0</v>
      </c>
      <c r="J71" s="145">
        <f t="shared" si="24"/>
        <v>0</v>
      </c>
      <c r="K71" s="145">
        <f t="shared" si="24"/>
        <v>0</v>
      </c>
      <c r="L71" s="145">
        <f t="shared" si="24"/>
        <v>0</v>
      </c>
      <c r="M71" s="145">
        <f t="shared" si="24"/>
        <v>0</v>
      </c>
      <c r="N71" s="145">
        <f t="shared" si="24"/>
        <v>0</v>
      </c>
      <c r="O71" s="145">
        <f t="shared" si="24"/>
        <v>0</v>
      </c>
      <c r="P71" s="145">
        <f t="shared" si="24"/>
        <v>0</v>
      </c>
      <c r="Q71" s="145">
        <f t="shared" si="24"/>
        <v>0</v>
      </c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3" customHeight="1">
      <c r="A72" s="15"/>
      <c r="B72" s="15"/>
      <c r="C72" s="144" t="s">
        <v>72</v>
      </c>
      <c r="D72" s="145">
        <f t="shared" si="8"/>
        <v>-8318964.5728756003</v>
      </c>
      <c r="E72" s="145">
        <f t="shared" ref="E72:Q72" si="25">-(E70+E71)</f>
        <v>0</v>
      </c>
      <c r="F72" s="145">
        <f>-(F70+F71)</f>
        <v>-8318964.5728756003</v>
      </c>
      <c r="G72" s="145">
        <f t="shared" si="25"/>
        <v>0</v>
      </c>
      <c r="H72" s="145">
        <f t="shared" si="25"/>
        <v>0</v>
      </c>
      <c r="I72" s="145">
        <f t="shared" si="25"/>
        <v>0</v>
      </c>
      <c r="J72" s="145">
        <f t="shared" si="25"/>
        <v>0</v>
      </c>
      <c r="K72" s="145">
        <f t="shared" si="25"/>
        <v>0</v>
      </c>
      <c r="L72" s="145">
        <f t="shared" si="25"/>
        <v>0</v>
      </c>
      <c r="M72" s="145">
        <f t="shared" si="25"/>
        <v>0</v>
      </c>
      <c r="N72" s="145">
        <f t="shared" si="25"/>
        <v>0</v>
      </c>
      <c r="O72" s="145">
        <f t="shared" si="25"/>
        <v>0</v>
      </c>
      <c r="P72" s="145">
        <f t="shared" si="25"/>
        <v>0</v>
      </c>
      <c r="Q72" s="145">
        <f t="shared" si="25"/>
        <v>0</v>
      </c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3" customHeight="1">
      <c r="A73" s="15" t="e">
        <f>#REF!+1</f>
        <v>#REF!</v>
      </c>
      <c r="B73" s="15"/>
      <c r="C73" s="135" t="str">
        <f>G9</f>
        <v>GROSS MARGIN + PPH</v>
      </c>
      <c r="D73" s="141">
        <f t="shared" ref="D73:D78" si="26">SUM(E73:Q73)</f>
        <v>68217689.787505478</v>
      </c>
      <c r="E73" s="141">
        <f t="shared" ref="E73:Q73" si="27">SUM(E67:E68)</f>
        <v>0</v>
      </c>
      <c r="F73" s="141">
        <f t="shared" si="27"/>
        <v>68217689.787505478</v>
      </c>
      <c r="G73" s="141">
        <f t="shared" si="27"/>
        <v>0</v>
      </c>
      <c r="H73" s="141">
        <f t="shared" si="27"/>
        <v>0</v>
      </c>
      <c r="I73" s="141">
        <f t="shared" si="27"/>
        <v>0</v>
      </c>
      <c r="J73" s="141">
        <f t="shared" si="27"/>
        <v>0</v>
      </c>
      <c r="K73" s="141">
        <f t="shared" si="27"/>
        <v>0</v>
      </c>
      <c r="L73" s="141">
        <f t="shared" si="27"/>
        <v>0</v>
      </c>
      <c r="M73" s="141">
        <f t="shared" si="27"/>
        <v>0</v>
      </c>
      <c r="N73" s="141">
        <f t="shared" si="27"/>
        <v>0</v>
      </c>
      <c r="O73" s="141">
        <f t="shared" si="27"/>
        <v>0</v>
      </c>
      <c r="P73" s="141">
        <f t="shared" si="27"/>
        <v>0</v>
      </c>
      <c r="Q73" s="141">
        <f t="shared" si="27"/>
        <v>0</v>
      </c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3" customHeight="1">
      <c r="A74" s="15"/>
      <c r="B74" s="15"/>
      <c r="C74" s="144" t="s">
        <v>73</v>
      </c>
      <c r="D74" s="143">
        <f t="shared" si="26"/>
        <v>3365468.6890686597</v>
      </c>
      <c r="E74" s="143">
        <f>E82</f>
        <v>3365468.6890686597</v>
      </c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3" customHeight="1">
      <c r="A75" s="15"/>
      <c r="B75" s="15"/>
      <c r="C75" s="144" t="s">
        <v>74</v>
      </c>
      <c r="D75" s="143">
        <f t="shared" si="26"/>
        <v>-3365468.6890686597</v>
      </c>
      <c r="E75" s="146"/>
      <c r="F75" s="143">
        <f>-F103</f>
        <v>-3365468.6890686597</v>
      </c>
      <c r="G75" s="143">
        <f t="shared" ref="G75" si="28">-G103</f>
        <v>0</v>
      </c>
      <c r="H75" s="143">
        <f t="shared" ref="H75:Q75" si="29">-H103</f>
        <v>0</v>
      </c>
      <c r="I75" s="143">
        <f t="shared" si="29"/>
        <v>0</v>
      </c>
      <c r="J75" s="143">
        <f t="shared" si="29"/>
        <v>0</v>
      </c>
      <c r="K75" s="143">
        <f t="shared" si="29"/>
        <v>0</v>
      </c>
      <c r="L75" s="143">
        <f t="shared" si="29"/>
        <v>0</v>
      </c>
      <c r="M75" s="143">
        <f t="shared" si="29"/>
        <v>0</v>
      </c>
      <c r="N75" s="143">
        <f t="shared" si="29"/>
        <v>0</v>
      </c>
      <c r="O75" s="143">
        <f t="shared" si="29"/>
        <v>0</v>
      </c>
      <c r="P75" s="143">
        <f t="shared" si="29"/>
        <v>0</v>
      </c>
      <c r="Q75" s="143">
        <f t="shared" si="29"/>
        <v>0</v>
      </c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3" customHeight="1">
      <c r="A76" s="15" t="e">
        <f>A68+1</f>
        <v>#REF!</v>
      </c>
      <c r="B76" s="15"/>
      <c r="C76" s="137" t="s">
        <v>75</v>
      </c>
      <c r="D76" s="143">
        <f t="shared" si="26"/>
        <v>-33654.6868906866</v>
      </c>
      <c r="E76" s="156">
        <f>-E74*1%</f>
        <v>-33654.6868906866</v>
      </c>
      <c r="F76" s="143">
        <f t="shared" ref="F76" si="30">-F74*1%</f>
        <v>0</v>
      </c>
      <c r="G76" s="143">
        <f t="shared" ref="G76" si="31">-G74*1%</f>
        <v>0</v>
      </c>
      <c r="H76" s="143">
        <f t="shared" ref="H76:Q76" si="32">-H74*1%</f>
        <v>0</v>
      </c>
      <c r="I76" s="143">
        <f t="shared" si="32"/>
        <v>0</v>
      </c>
      <c r="J76" s="143">
        <f t="shared" si="32"/>
        <v>0</v>
      </c>
      <c r="K76" s="143">
        <f t="shared" si="32"/>
        <v>0</v>
      </c>
      <c r="L76" s="143">
        <f t="shared" si="32"/>
        <v>0</v>
      </c>
      <c r="M76" s="143">
        <f t="shared" si="32"/>
        <v>0</v>
      </c>
      <c r="N76" s="143">
        <f t="shared" si="32"/>
        <v>0</v>
      </c>
      <c r="O76" s="143">
        <f t="shared" si="32"/>
        <v>0</v>
      </c>
      <c r="P76" s="143">
        <f t="shared" si="32"/>
        <v>0</v>
      </c>
      <c r="Q76" s="143">
        <f t="shared" si="32"/>
        <v>0</v>
      </c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3" customHeight="1">
      <c r="A77" s="15" t="e">
        <f t="shared" ref="A77:A79" si="33">A76+1</f>
        <v>#REF!</v>
      </c>
      <c r="B77" s="15"/>
      <c r="C77" s="137" t="s">
        <v>76</v>
      </c>
      <c r="D77" s="143">
        <f t="shared" si="26"/>
        <v>-30541.628353298085</v>
      </c>
      <c r="E77" s="143"/>
      <c r="F77" s="156">
        <f>-$F$104</f>
        <v>-30541.628353298085</v>
      </c>
      <c r="G77" s="143">
        <f t="shared" ref="G77" si="34">-G104</f>
        <v>0</v>
      </c>
      <c r="H77" s="143">
        <f t="shared" ref="H77:Q77" si="35">-H104</f>
        <v>0</v>
      </c>
      <c r="I77" s="143">
        <f t="shared" si="35"/>
        <v>0</v>
      </c>
      <c r="J77" s="143">
        <f t="shared" si="35"/>
        <v>0</v>
      </c>
      <c r="K77" s="143">
        <f t="shared" si="35"/>
        <v>0</v>
      </c>
      <c r="L77" s="143">
        <f t="shared" si="35"/>
        <v>0</v>
      </c>
      <c r="M77" s="143">
        <f t="shared" si="35"/>
        <v>0</v>
      </c>
      <c r="N77" s="143">
        <f t="shared" si="35"/>
        <v>0</v>
      </c>
      <c r="O77" s="143">
        <f t="shared" si="35"/>
        <v>0</v>
      </c>
      <c r="P77" s="143">
        <f t="shared" si="35"/>
        <v>0</v>
      </c>
      <c r="Q77" s="143">
        <f t="shared" si="35"/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3" customHeight="1">
      <c r="A78" s="15" t="e">
        <f t="shared" si="33"/>
        <v>#REF!</v>
      </c>
      <c r="B78" s="15"/>
      <c r="C78" s="135" t="s">
        <v>20</v>
      </c>
      <c r="D78" s="142">
        <f t="shared" si="26"/>
        <v>68153493.472261488</v>
      </c>
      <c r="E78" s="157">
        <f>E73+SUM(E74:E77)</f>
        <v>3331814.0021779733</v>
      </c>
      <c r="F78" s="157">
        <f>F73+SUM(F74:F77)</f>
        <v>64821679.47008352</v>
      </c>
      <c r="G78" s="161">
        <f>G73+SUM(G74:G77)</f>
        <v>0</v>
      </c>
      <c r="H78" s="147">
        <f>H73+SUM(H74:H77)</f>
        <v>0</v>
      </c>
      <c r="I78" s="147">
        <f t="shared" ref="I78:Q78" si="36">I73+SUM(I74:I77)</f>
        <v>0</v>
      </c>
      <c r="J78" s="147">
        <f t="shared" si="36"/>
        <v>0</v>
      </c>
      <c r="K78" s="147">
        <f t="shared" si="36"/>
        <v>0</v>
      </c>
      <c r="L78" s="147">
        <f t="shared" si="36"/>
        <v>0</v>
      </c>
      <c r="M78" s="147">
        <f t="shared" si="36"/>
        <v>0</v>
      </c>
      <c r="N78" s="147">
        <f t="shared" si="36"/>
        <v>0</v>
      </c>
      <c r="O78" s="147">
        <f t="shared" si="36"/>
        <v>0</v>
      </c>
      <c r="P78" s="147">
        <f t="shared" si="36"/>
        <v>0</v>
      </c>
      <c r="Q78" s="147">
        <f t="shared" si="36"/>
        <v>0</v>
      </c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3" customHeight="1">
      <c r="A79" s="15" t="e">
        <f t="shared" si="33"/>
        <v>#REF!</v>
      </c>
      <c r="B79" s="15"/>
      <c r="C79" s="135" t="s">
        <v>77</v>
      </c>
      <c r="D79" s="141"/>
      <c r="E79" s="155">
        <f>E78+D79</f>
        <v>3331814.0021779733</v>
      </c>
      <c r="F79" s="155">
        <f>F78+E79</f>
        <v>68153493.472261488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3" customHeight="1">
      <c r="A80" s="15"/>
      <c r="B80" s="15"/>
      <c r="C80" s="15"/>
      <c r="D80" s="148"/>
      <c r="E80" s="148"/>
      <c r="F80" s="148"/>
      <c r="G80" s="160" t="b">
        <f>F79=D78</f>
        <v>1</v>
      </c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3" customHeight="1">
      <c r="A81" s="15"/>
      <c r="B81" s="15"/>
      <c r="C81" s="15"/>
      <c r="D81" s="15"/>
      <c r="E81" s="79"/>
      <c r="F81" s="158">
        <f>1.65%</f>
        <v>1.6500000000000001E-2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3" customHeight="1">
      <c r="A82" s="15"/>
      <c r="B82" s="15"/>
      <c r="C82" s="15"/>
      <c r="D82" s="149"/>
      <c r="E82" s="150">
        <f>F81*E24</f>
        <v>3365468.6890686597</v>
      </c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3" customHeight="1">
      <c r="A83" s="15"/>
      <c r="B83" s="15"/>
      <c r="C83" s="15"/>
      <c r="D83" s="152" t="s">
        <v>78</v>
      </c>
      <c r="E83" s="151"/>
      <c r="F83" s="151">
        <f>E84</f>
        <v>3365468.6890686597</v>
      </c>
      <c r="G83" s="151"/>
      <c r="H83" s="151">
        <f t="shared" ref="H83:Q83" si="37">G83-G84</f>
        <v>0</v>
      </c>
      <c r="I83" s="151">
        <f t="shared" si="37"/>
        <v>0</v>
      </c>
      <c r="J83" s="151">
        <f t="shared" si="37"/>
        <v>0</v>
      </c>
      <c r="K83" s="151">
        <f>J83-J84</f>
        <v>0</v>
      </c>
      <c r="L83" s="151">
        <f t="shared" si="37"/>
        <v>0</v>
      </c>
      <c r="M83" s="151">
        <f t="shared" si="37"/>
        <v>0</v>
      </c>
      <c r="N83" s="151">
        <f t="shared" si="37"/>
        <v>0</v>
      </c>
      <c r="O83" s="151">
        <f>N83-N84</f>
        <v>0</v>
      </c>
      <c r="P83" s="151">
        <f t="shared" si="37"/>
        <v>0</v>
      </c>
      <c r="Q83" s="151">
        <f t="shared" si="37"/>
        <v>0</v>
      </c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3" customHeight="1">
      <c r="A84" s="15"/>
      <c r="B84" s="15"/>
      <c r="C84" s="15"/>
      <c r="D84" s="149" t="s">
        <v>79</v>
      </c>
      <c r="E84" s="151">
        <f>SUM(F84:R84)</f>
        <v>3365468.6890686597</v>
      </c>
      <c r="F84" s="151">
        <f>$E$82/1</f>
        <v>3365468.6890686597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3" customHeight="1">
      <c r="A85" s="15"/>
      <c r="B85" s="15"/>
      <c r="C85" s="15"/>
      <c r="D85" s="149" t="s">
        <v>80</v>
      </c>
      <c r="E85" s="151"/>
      <c r="F85" s="151">
        <f>($E$16/12)*1*F83</f>
        <v>30541.628353298085</v>
      </c>
      <c r="G85" s="151"/>
      <c r="H85" s="151">
        <f t="shared" ref="H85:Q85" si="38">($E$16/12)*1*H83</f>
        <v>0</v>
      </c>
      <c r="I85" s="151">
        <f t="shared" si="38"/>
        <v>0</v>
      </c>
      <c r="J85" s="151">
        <f t="shared" si="38"/>
        <v>0</v>
      </c>
      <c r="K85" s="151">
        <f t="shared" si="38"/>
        <v>0</v>
      </c>
      <c r="L85" s="151">
        <f t="shared" si="38"/>
        <v>0</v>
      </c>
      <c r="M85" s="151">
        <f t="shared" si="38"/>
        <v>0</v>
      </c>
      <c r="N85" s="151">
        <f t="shared" si="38"/>
        <v>0</v>
      </c>
      <c r="O85" s="151">
        <f t="shared" si="38"/>
        <v>0</v>
      </c>
      <c r="P85" s="151">
        <f t="shared" si="38"/>
        <v>0</v>
      </c>
      <c r="Q85" s="151">
        <f t="shared" si="38"/>
        <v>0</v>
      </c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3" customHeight="1">
      <c r="A86" s="15"/>
      <c r="B86" s="15"/>
      <c r="C86" s="15"/>
      <c r="D86" s="149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3" customHeight="1">
      <c r="A87" s="15"/>
      <c r="B87" s="15"/>
      <c r="C87" s="15"/>
      <c r="D87" s="149"/>
      <c r="E87" s="150">
        <v>0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3" customHeight="1">
      <c r="A88" s="15"/>
      <c r="B88" s="15"/>
      <c r="C88" s="15"/>
      <c r="D88" s="152" t="s">
        <v>78</v>
      </c>
      <c r="E88" s="151"/>
      <c r="F88" s="151"/>
      <c r="G88" s="151"/>
      <c r="H88" s="151"/>
      <c r="I88" s="151"/>
      <c r="J88" s="151"/>
      <c r="K88" s="151"/>
      <c r="L88" s="151"/>
      <c r="M88" s="151">
        <f>E89</f>
        <v>0</v>
      </c>
      <c r="N88" s="151">
        <f>M88-M89</f>
        <v>0</v>
      </c>
      <c r="O88" s="151">
        <f>N88-N89</f>
        <v>0</v>
      </c>
      <c r="P88" s="151">
        <f t="shared" ref="P88:Q88" si="39">O88-O89</f>
        <v>0</v>
      </c>
      <c r="Q88" s="151">
        <f t="shared" si="39"/>
        <v>0</v>
      </c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3" customHeight="1">
      <c r="A89" s="15"/>
      <c r="B89" s="15"/>
      <c r="C89" s="15"/>
      <c r="D89" s="149" t="s">
        <v>79</v>
      </c>
      <c r="E89" s="151">
        <f>SUM(F89:R89)</f>
        <v>0</v>
      </c>
      <c r="F89" s="151"/>
      <c r="G89" s="151"/>
      <c r="H89" s="151"/>
      <c r="I89" s="151"/>
      <c r="J89" s="151"/>
      <c r="K89" s="151"/>
      <c r="L89" s="151"/>
      <c r="M89" s="151">
        <f>E87/5</f>
        <v>0</v>
      </c>
      <c r="N89" s="151">
        <f>F87/5</f>
        <v>0</v>
      </c>
      <c r="O89" s="151">
        <f t="shared" ref="O89:Q89" si="40">G87/5</f>
        <v>0</v>
      </c>
      <c r="P89" s="151">
        <f t="shared" si="40"/>
        <v>0</v>
      </c>
      <c r="Q89" s="151">
        <f t="shared" si="40"/>
        <v>0</v>
      </c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3" customHeight="1">
      <c r="A90" s="15"/>
      <c r="B90" s="15"/>
      <c r="C90" s="15"/>
      <c r="D90" s="149" t="s">
        <v>80</v>
      </c>
      <c r="E90" s="151"/>
      <c r="F90" s="151"/>
      <c r="G90" s="151"/>
      <c r="H90" s="151"/>
      <c r="I90" s="151"/>
      <c r="J90" s="151"/>
      <c r="K90" s="151"/>
      <c r="L90" s="151"/>
      <c r="M90" s="151">
        <f>($E$16/12)*1*M88</f>
        <v>0</v>
      </c>
      <c r="N90" s="151">
        <f t="shared" ref="N90:Q90" si="41">($E$16/12)*1*N88</f>
        <v>0</v>
      </c>
      <c r="O90" s="151">
        <f t="shared" si="41"/>
        <v>0</v>
      </c>
      <c r="P90" s="151">
        <f t="shared" si="41"/>
        <v>0</v>
      </c>
      <c r="Q90" s="151">
        <f t="shared" si="41"/>
        <v>0</v>
      </c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3" customHeight="1">
      <c r="A91" s="15"/>
      <c r="B91" s="15"/>
      <c r="C91" s="15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3" customHeight="1">
      <c r="A92" s="15"/>
      <c r="B92" s="15"/>
      <c r="C92" s="15"/>
      <c r="D92" s="149"/>
      <c r="E92" s="150">
        <v>0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3" customHeight="1">
      <c r="A93" s="15"/>
      <c r="B93" s="15"/>
      <c r="C93" s="15"/>
      <c r="D93" s="152" t="s">
        <v>78</v>
      </c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>
        <f>E92</f>
        <v>0</v>
      </c>
      <c r="Q93" s="151">
        <f>P93-P94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3" customHeight="1">
      <c r="A94" s="15"/>
      <c r="B94" s="15"/>
      <c r="C94" s="15"/>
      <c r="D94" s="149" t="s">
        <v>79</v>
      </c>
      <c r="E94" s="151">
        <f>SUM(F94:R94)</f>
        <v>0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>
        <f>$E$92/2</f>
        <v>0</v>
      </c>
      <c r="Q94" s="151">
        <f>$E$92/2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3" customHeight="1">
      <c r="A95" s="15"/>
      <c r="B95" s="15"/>
      <c r="C95" s="15"/>
      <c r="D95" s="149" t="s">
        <v>80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>
        <f>($E$16/12)*1*P93</f>
        <v>0</v>
      </c>
      <c r="Q95" s="151">
        <f>($E$16/12)*1*Q93</f>
        <v>0</v>
      </c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3" customHeight="1">
      <c r="A96" s="15"/>
      <c r="B96" s="15"/>
      <c r="C96" s="15"/>
      <c r="D96" s="149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3" customHeight="1">
      <c r="A97" s="15"/>
      <c r="B97" s="15"/>
      <c r="C97" s="15"/>
      <c r="D97" s="149"/>
      <c r="E97" s="150">
        <v>0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3" customHeight="1">
      <c r="A98" s="15"/>
      <c r="B98" s="15"/>
      <c r="C98" s="15"/>
      <c r="D98" s="152" t="s">
        <v>78</v>
      </c>
      <c r="E98" s="151"/>
      <c r="F98" s="151">
        <f>E99</f>
        <v>0</v>
      </c>
      <c r="G98" s="151">
        <f>F98-F99</f>
        <v>0</v>
      </c>
      <c r="H98" s="151">
        <f t="shared" ref="H98:Q98" si="42">G98-G99</f>
        <v>0</v>
      </c>
      <c r="I98" s="151">
        <f t="shared" si="42"/>
        <v>0</v>
      </c>
      <c r="J98" s="151">
        <f t="shared" si="42"/>
        <v>0</v>
      </c>
      <c r="K98" s="151">
        <f>J98-J99</f>
        <v>0</v>
      </c>
      <c r="L98" s="151">
        <f t="shared" si="42"/>
        <v>0</v>
      </c>
      <c r="M98" s="151">
        <f t="shared" si="42"/>
        <v>0</v>
      </c>
      <c r="N98" s="151">
        <f t="shared" si="42"/>
        <v>0</v>
      </c>
      <c r="O98" s="151">
        <f>N98-N99</f>
        <v>0</v>
      </c>
      <c r="P98" s="151">
        <f t="shared" si="42"/>
        <v>0</v>
      </c>
      <c r="Q98" s="151">
        <f t="shared" si="42"/>
        <v>0</v>
      </c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3" customHeight="1">
      <c r="A99" s="15"/>
      <c r="B99" s="15"/>
      <c r="C99" s="15"/>
      <c r="D99" s="149" t="s">
        <v>79</v>
      </c>
      <c r="E99" s="151">
        <f>SUM(F99:R99)</f>
        <v>0</v>
      </c>
      <c r="F99" s="151">
        <f>$E$97/12</f>
        <v>0</v>
      </c>
      <c r="G99" s="151">
        <f t="shared" ref="G99:Q99" si="43">$E$97/12</f>
        <v>0</v>
      </c>
      <c r="H99" s="151">
        <f t="shared" si="43"/>
        <v>0</v>
      </c>
      <c r="I99" s="151">
        <f t="shared" si="43"/>
        <v>0</v>
      </c>
      <c r="J99" s="151">
        <f t="shared" si="43"/>
        <v>0</v>
      </c>
      <c r="K99" s="151">
        <f t="shared" si="43"/>
        <v>0</v>
      </c>
      <c r="L99" s="151">
        <f t="shared" si="43"/>
        <v>0</v>
      </c>
      <c r="M99" s="151">
        <f t="shared" si="43"/>
        <v>0</v>
      </c>
      <c r="N99" s="151">
        <f t="shared" si="43"/>
        <v>0</v>
      </c>
      <c r="O99" s="151">
        <f t="shared" si="43"/>
        <v>0</v>
      </c>
      <c r="P99" s="151">
        <f t="shared" si="43"/>
        <v>0</v>
      </c>
      <c r="Q99" s="151">
        <f t="shared" si="43"/>
        <v>0</v>
      </c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3" customHeight="1">
      <c r="A100" s="15"/>
      <c r="B100" s="15"/>
      <c r="C100" s="15"/>
      <c r="D100" s="149" t="s">
        <v>80</v>
      </c>
      <c r="E100" s="151"/>
      <c r="F100" s="151">
        <f>($E$16/12)*1*F98</f>
        <v>0</v>
      </c>
      <c r="G100" s="151">
        <f t="shared" ref="G100:Q100" si="44">($E$16/12)*1*G98</f>
        <v>0</v>
      </c>
      <c r="H100" s="151">
        <f t="shared" si="44"/>
        <v>0</v>
      </c>
      <c r="I100" s="151">
        <f t="shared" si="44"/>
        <v>0</v>
      </c>
      <c r="J100" s="151">
        <f t="shared" si="44"/>
        <v>0</v>
      </c>
      <c r="K100" s="151">
        <f t="shared" si="44"/>
        <v>0</v>
      </c>
      <c r="L100" s="151">
        <f t="shared" si="44"/>
        <v>0</v>
      </c>
      <c r="M100" s="151">
        <f t="shared" si="44"/>
        <v>0</v>
      </c>
      <c r="N100" s="151">
        <f t="shared" si="44"/>
        <v>0</v>
      </c>
      <c r="O100" s="151">
        <f t="shared" si="44"/>
        <v>0</v>
      </c>
      <c r="P100" s="151">
        <f t="shared" si="44"/>
        <v>0</v>
      </c>
      <c r="Q100" s="151">
        <f t="shared" si="44"/>
        <v>0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3" customHeight="1">
      <c r="A101" s="15"/>
      <c r="B101" s="15"/>
      <c r="C101" s="15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3" customHeight="1">
      <c r="A102" s="15"/>
      <c r="B102" s="15"/>
      <c r="C102" s="15"/>
      <c r="D102" s="149" t="s">
        <v>81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3" customHeight="1">
      <c r="A103" s="15"/>
      <c r="B103" s="15"/>
      <c r="C103" s="15"/>
      <c r="D103" s="149" t="s">
        <v>79</v>
      </c>
      <c r="E103" s="153">
        <f>SUM(F103:Q103)</f>
        <v>3365468.6890686597</v>
      </c>
      <c r="F103" s="154">
        <f>F84+F89+F94+F99</f>
        <v>3365468.6890686597</v>
      </c>
      <c r="G103" s="154">
        <f t="shared" ref="G103:Q103" si="45">G84+G89+G94+G99</f>
        <v>0</v>
      </c>
      <c r="H103" s="154">
        <f t="shared" si="45"/>
        <v>0</v>
      </c>
      <c r="I103" s="154">
        <f t="shared" si="45"/>
        <v>0</v>
      </c>
      <c r="J103" s="154">
        <f t="shared" si="45"/>
        <v>0</v>
      </c>
      <c r="K103" s="154">
        <f t="shared" si="45"/>
        <v>0</v>
      </c>
      <c r="L103" s="154">
        <f t="shared" si="45"/>
        <v>0</v>
      </c>
      <c r="M103" s="154">
        <f t="shared" si="45"/>
        <v>0</v>
      </c>
      <c r="N103" s="154">
        <f t="shared" si="45"/>
        <v>0</v>
      </c>
      <c r="O103" s="154">
        <f t="shared" si="45"/>
        <v>0</v>
      </c>
      <c r="P103" s="154">
        <f t="shared" si="45"/>
        <v>0</v>
      </c>
      <c r="Q103" s="154">
        <f t="shared" si="45"/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3" customHeight="1">
      <c r="A104" s="15"/>
      <c r="B104" s="15"/>
      <c r="C104" s="15"/>
      <c r="D104" s="149" t="s">
        <v>80</v>
      </c>
      <c r="E104" s="153">
        <f>SUM(F104:Q104)</f>
        <v>30541.628353298085</v>
      </c>
      <c r="F104" s="154">
        <f t="shared" ref="F104:Q104" si="46">F85+F90+F95+F100</f>
        <v>30541.628353298085</v>
      </c>
      <c r="G104" s="154">
        <f t="shared" si="46"/>
        <v>0</v>
      </c>
      <c r="H104" s="154">
        <f t="shared" si="46"/>
        <v>0</v>
      </c>
      <c r="I104" s="154">
        <f t="shared" si="46"/>
        <v>0</v>
      </c>
      <c r="J104" s="154">
        <f t="shared" si="46"/>
        <v>0</v>
      </c>
      <c r="K104" s="154">
        <f t="shared" si="46"/>
        <v>0</v>
      </c>
      <c r="L104" s="154">
        <f t="shared" si="46"/>
        <v>0</v>
      </c>
      <c r="M104" s="154">
        <f t="shared" si="46"/>
        <v>0</v>
      </c>
      <c r="N104" s="154">
        <f t="shared" si="46"/>
        <v>0</v>
      </c>
      <c r="O104" s="154">
        <f t="shared" si="46"/>
        <v>0</v>
      </c>
      <c r="P104" s="154">
        <f t="shared" si="46"/>
        <v>0</v>
      </c>
      <c r="Q104" s="154">
        <f t="shared" si="46"/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3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3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3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3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3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3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3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3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3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3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3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3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3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3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3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3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3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3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3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3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3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3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3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3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3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3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3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3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3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3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3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3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3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3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3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3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3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3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3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3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3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3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3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3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3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3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3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3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3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3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3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3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3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3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3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3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3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3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3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3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3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3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3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3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3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3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3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3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3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3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3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3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3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3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3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3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3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3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3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3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3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3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3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3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3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3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3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3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3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3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3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3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3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3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3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3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3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3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3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3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3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3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3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3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3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3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3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3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3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3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3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3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3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3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3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3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3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3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3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3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3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3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3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3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3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3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3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3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3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3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3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3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3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3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3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3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3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3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3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3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3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3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3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3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3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3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3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3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3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3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3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3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3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3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3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3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3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3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3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3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3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3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3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3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3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3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3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3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3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3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3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3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3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3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3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3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3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3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3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3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3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3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3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3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3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3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3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3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3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3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3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3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3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3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3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3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3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3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3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3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3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3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3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3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3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3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3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3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3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3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3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3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3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3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3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3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3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3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3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3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3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3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3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3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3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3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3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3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3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3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3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3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3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3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3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3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3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3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3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3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3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3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3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3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3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3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3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3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3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3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3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3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3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3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3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3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3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3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3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3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3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3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3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3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3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3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3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3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3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3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3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3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3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3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3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3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3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3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3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3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3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3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3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3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3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3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3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3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3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3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3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3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3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3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3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3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3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3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3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3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3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3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3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3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3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3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3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3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3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3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3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3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3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3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3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3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3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3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3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3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3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3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3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3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3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3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3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3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3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3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3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3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3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3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3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3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3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3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3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3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3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3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3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3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3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3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3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3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3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3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3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3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3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3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3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3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3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3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3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3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3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3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3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3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3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3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3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3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3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3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3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3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3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3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3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3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3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3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3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3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3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3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3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3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3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3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3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3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3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3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3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3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3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3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3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3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3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3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3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3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3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3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3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3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3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3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3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3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3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3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3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3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3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3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3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3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3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3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3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3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3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3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3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3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3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3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3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3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3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3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3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3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3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3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3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3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3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3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3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3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3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3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3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3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3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3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3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3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3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3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3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3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3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3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3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3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3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3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3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3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3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3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3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3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3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3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3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3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3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3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3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3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3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3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3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3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3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3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3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3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3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3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3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3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3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3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3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3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3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3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3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3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3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3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3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3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3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3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3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3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3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3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3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3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3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3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3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3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3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3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3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3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3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3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3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3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3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3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3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3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3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3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3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3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3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3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3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3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3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3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3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3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3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3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3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3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3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3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3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3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3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3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3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3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3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3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3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3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3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3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3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3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3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3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3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3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3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3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3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3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3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3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3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3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3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3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3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3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3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3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3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3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3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3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3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3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3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3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3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3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3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3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3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3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3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3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3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3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3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3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3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3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3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3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3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3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3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3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3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3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3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3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3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3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3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3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3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3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3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3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3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3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3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3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3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3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3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3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3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3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3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3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3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3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3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3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3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3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3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3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3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3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3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3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3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3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3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3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3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3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3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3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3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3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3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3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3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3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3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3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3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3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3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3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3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3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3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3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3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3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3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3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3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3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3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3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3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3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3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3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3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3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3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3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3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3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3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3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3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3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3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3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3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3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3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3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3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3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3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3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3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3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3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3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3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3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3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3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3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3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3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3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3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3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3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3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3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3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3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3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3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3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3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3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3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3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3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3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3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3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3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3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3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3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3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3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3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3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3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3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3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3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3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3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3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3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3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3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3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3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3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3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3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3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3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3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3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3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3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3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3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3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3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3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3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3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3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3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3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3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3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3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3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3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3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3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3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3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3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3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3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3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3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3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3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3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3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3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3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3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3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3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3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3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3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3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3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3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3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3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3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3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3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3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3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3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3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3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3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3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3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3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3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3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3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3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3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3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3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3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3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3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3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3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3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3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3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3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3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3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3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3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3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3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3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3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3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3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3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3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3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3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3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3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3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3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3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3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3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3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3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3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3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3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3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3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3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3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3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3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3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3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3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3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3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3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3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3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3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3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3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3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3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3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3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3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3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3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3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3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3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3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3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3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3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3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3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3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3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3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mergeCells count="7">
    <mergeCell ref="H16:I16"/>
    <mergeCell ref="H17:I17"/>
    <mergeCell ref="C48:E48"/>
    <mergeCell ref="C2:E2"/>
    <mergeCell ref="G2:I2"/>
    <mergeCell ref="G3:I3"/>
    <mergeCell ref="G4:I4"/>
  </mergeCells>
  <conditionalFormatting sqref="E79:Q79">
    <cfRule type="cellIs" dxfId="1" priority="1" operator="lessThan">
      <formula>0</formula>
    </cfRule>
  </conditionalFormatting>
  <conditionalFormatting sqref="I15">
    <cfRule type="containsText" dxfId="0" priority="2" operator="containsText" text="Terdapat">
      <formula>NOT(ISERROR(SEARCH(("Terdapat"),(I15))))</formula>
    </cfRule>
  </conditionalFormatting>
  <printOptions horizontalCentered="1"/>
  <pageMargins left="0" right="0" top="0.35433070866141736" bottom="0.35433070866141736" header="0.31496062992125984" footer="0.31496062992125984"/>
  <pageSetup paperSize="9" scale="65" orientation="landscape" horizontalDpi="360" verticalDpi="36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'C:\Users\TELPRO\Documents\AM-SALES &amp; OPERATION SUPPORT\PROJECT WITEL BALI\[Profitability Pekerjaan Perbaikan Papan Nama Bukit Asah dll Witel Bali.xlsx]Tabel PUPR'!#REF!</xm:f>
          </x14:formula1>
          <xm:sqref>E11:E12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R98"/>
  <sheetViews>
    <sheetView topLeftCell="A9" zoomScale="109" zoomScaleNormal="66" workbookViewId="0">
      <selection activeCell="K27" sqref="K27"/>
    </sheetView>
  </sheetViews>
  <sheetFormatPr defaultColWidth="11.375" defaultRowHeight="14.3"/>
  <cols>
    <col min="1" max="1" width="11.375" style="7"/>
    <col min="2" max="2" width="4.75" style="7" customWidth="1"/>
    <col min="3" max="3" width="17.375" style="7" customWidth="1"/>
    <col min="4" max="5" width="9" style="7" customWidth="1"/>
    <col min="6" max="7" width="12.75" style="7" customWidth="1"/>
    <col min="8" max="8" width="15" style="7" customWidth="1"/>
    <col min="9" max="11" width="12.75" style="7" customWidth="1"/>
    <col min="12" max="12" width="14.875" style="7" customWidth="1"/>
    <col min="13" max="13" width="13.375" style="7" bestFit="1" customWidth="1"/>
    <col min="14" max="14" width="12.75" style="7" customWidth="1"/>
    <col min="15" max="16384" width="11.375" style="7"/>
  </cols>
  <sheetData>
    <row r="1" spans="2:16"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2:16">
      <c r="B2" s="8" t="s">
        <v>151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P2" s="8" t="s">
        <v>152</v>
      </c>
    </row>
    <row r="3" spans="2:16">
      <c r="F3" s="233" t="s">
        <v>138</v>
      </c>
      <c r="G3" s="233"/>
      <c r="H3" s="233"/>
      <c r="I3" s="232" t="s">
        <v>175</v>
      </c>
      <c r="J3" s="232"/>
      <c r="K3" s="232"/>
      <c r="L3" s="232"/>
      <c r="M3" s="232"/>
      <c r="N3" s="179"/>
    </row>
    <row r="4" spans="2:16">
      <c r="B4" s="163" t="s">
        <v>131</v>
      </c>
      <c r="C4" s="163" t="s">
        <v>139</v>
      </c>
      <c r="D4" s="163" t="s">
        <v>132</v>
      </c>
      <c r="E4" s="164" t="s">
        <v>133</v>
      </c>
      <c r="F4" s="164" t="s">
        <v>134</v>
      </c>
      <c r="G4" s="164" t="s">
        <v>135</v>
      </c>
      <c r="H4" s="164" t="s">
        <v>81</v>
      </c>
      <c r="I4" s="164" t="s">
        <v>145</v>
      </c>
      <c r="J4" s="164" t="s">
        <v>146</v>
      </c>
      <c r="K4" s="164" t="s">
        <v>147</v>
      </c>
      <c r="L4" s="164" t="s">
        <v>148</v>
      </c>
      <c r="M4" s="174" t="s">
        <v>149</v>
      </c>
      <c r="N4" s="179" t="s">
        <v>153</v>
      </c>
    </row>
    <row r="5" spans="2:16">
      <c r="B5" s="165"/>
      <c r="C5" s="165"/>
      <c r="D5" s="165"/>
      <c r="E5" s="166"/>
      <c r="F5" s="166"/>
      <c r="G5" s="166"/>
      <c r="H5" s="166"/>
      <c r="I5" s="166"/>
      <c r="J5" s="166"/>
      <c r="K5" s="166"/>
      <c r="L5" s="166"/>
      <c r="M5" s="175"/>
      <c r="N5" s="178"/>
    </row>
    <row r="6" spans="2:16" ht="14.95" customHeight="1">
      <c r="B6" s="9">
        <v>1</v>
      </c>
      <c r="C6" s="10" t="s">
        <v>140</v>
      </c>
      <c r="D6" s="9" t="s">
        <v>136</v>
      </c>
      <c r="E6" s="169">
        <v>1500</v>
      </c>
      <c r="F6" s="170">
        <v>21982</v>
      </c>
      <c r="G6" s="170">
        <f>F6*E6</f>
        <v>32973000</v>
      </c>
      <c r="H6" s="170">
        <f>G6</f>
        <v>32973000</v>
      </c>
      <c r="I6" s="170">
        <v>26000</v>
      </c>
      <c r="J6" s="170">
        <v>1500</v>
      </c>
      <c r="K6" s="170">
        <v>1931</v>
      </c>
      <c r="L6" s="170">
        <f>I6+J6+K6</f>
        <v>29431</v>
      </c>
      <c r="M6" s="176">
        <f>E6*L6</f>
        <v>44146500</v>
      </c>
      <c r="N6" s="14">
        <f>M6-H6</f>
        <v>11173500</v>
      </c>
    </row>
    <row r="7" spans="2:16" ht="14.95" customHeight="1">
      <c r="B7" s="9">
        <f>B6+1</f>
        <v>2</v>
      </c>
      <c r="C7" s="10" t="s">
        <v>141</v>
      </c>
      <c r="D7" s="9" t="s">
        <v>136</v>
      </c>
      <c r="E7" s="169">
        <v>1000</v>
      </c>
      <c r="F7" s="187">
        <f>25000/1.11</f>
        <v>22522.522522522522</v>
      </c>
      <c r="G7" s="170">
        <f t="shared" ref="G7:G10" si="0">F7*E7</f>
        <v>22522522.522522524</v>
      </c>
      <c r="H7" s="170">
        <f t="shared" ref="H7:H10" si="1">G7</f>
        <v>22522522.522522524</v>
      </c>
      <c r="I7" s="170">
        <v>26000</v>
      </c>
      <c r="J7" s="170">
        <v>1500</v>
      </c>
      <c r="K7" s="170">
        <v>1931</v>
      </c>
      <c r="L7" s="170">
        <f t="shared" ref="L7:L10" si="2">I7+J7+K7</f>
        <v>29431</v>
      </c>
      <c r="M7" s="176">
        <f t="shared" ref="M7:M10" si="3">E7*L7</f>
        <v>29431000</v>
      </c>
      <c r="N7" s="14">
        <f t="shared" ref="N7:N10" si="4">M7-H7</f>
        <v>6908477.477477476</v>
      </c>
    </row>
    <row r="8" spans="2:16" ht="14.95" customHeight="1">
      <c r="B8" s="9">
        <f t="shared" ref="B8:B10" si="5">B7+1</f>
        <v>3</v>
      </c>
      <c r="C8" s="10" t="s">
        <v>142</v>
      </c>
      <c r="D8" s="9" t="s">
        <v>136</v>
      </c>
      <c r="E8" s="169">
        <v>4000</v>
      </c>
      <c r="F8" s="187">
        <f>F7</f>
        <v>22522.522522522522</v>
      </c>
      <c r="G8" s="170">
        <f t="shared" si="0"/>
        <v>90090090.090090096</v>
      </c>
      <c r="H8" s="170">
        <f t="shared" si="1"/>
        <v>90090090.090090096</v>
      </c>
      <c r="I8" s="170">
        <v>26000</v>
      </c>
      <c r="J8" s="170">
        <v>1500</v>
      </c>
      <c r="K8" s="170">
        <v>1931</v>
      </c>
      <c r="L8" s="170">
        <f t="shared" si="2"/>
        <v>29431</v>
      </c>
      <c r="M8" s="176">
        <f t="shared" si="3"/>
        <v>117724000</v>
      </c>
      <c r="N8" s="14">
        <f t="shared" si="4"/>
        <v>27633909.909909904</v>
      </c>
    </row>
    <row r="9" spans="2:16" ht="14.95" customHeight="1">
      <c r="B9" s="9">
        <f t="shared" si="5"/>
        <v>4</v>
      </c>
      <c r="C9" s="10" t="s">
        <v>143</v>
      </c>
      <c r="D9" s="9" t="s">
        <v>136</v>
      </c>
      <c r="E9" s="169">
        <v>1000.0084944446332</v>
      </c>
      <c r="F9" s="170">
        <f>F6</f>
        <v>21982</v>
      </c>
      <c r="G9" s="170">
        <f t="shared" si="0"/>
        <v>21982186.724881928</v>
      </c>
      <c r="H9" s="170">
        <f t="shared" si="1"/>
        <v>21982186.724881928</v>
      </c>
      <c r="I9" s="170">
        <v>26000</v>
      </c>
      <c r="J9" s="170">
        <v>1500</v>
      </c>
      <c r="K9" s="170">
        <v>1931</v>
      </c>
      <c r="L9" s="170">
        <f t="shared" si="2"/>
        <v>29431</v>
      </c>
      <c r="M9" s="176">
        <f t="shared" si="3"/>
        <v>29431250</v>
      </c>
      <c r="N9" s="14">
        <f t="shared" si="4"/>
        <v>7449063.2751180716</v>
      </c>
    </row>
    <row r="10" spans="2:16" ht="14.95" customHeight="1">
      <c r="B10" s="9">
        <f t="shared" si="5"/>
        <v>5</v>
      </c>
      <c r="C10" s="10" t="s">
        <v>144</v>
      </c>
      <c r="D10" s="9" t="s">
        <v>136</v>
      </c>
      <c r="E10" s="169">
        <v>2000</v>
      </c>
      <c r="F10" s="170">
        <v>18200</v>
      </c>
      <c r="G10" s="170">
        <f t="shared" si="0"/>
        <v>36400000</v>
      </c>
      <c r="H10" s="170">
        <f t="shared" si="1"/>
        <v>36400000</v>
      </c>
      <c r="I10" s="170">
        <v>26000</v>
      </c>
      <c r="J10" s="170">
        <v>1500</v>
      </c>
      <c r="K10" s="170">
        <v>1931</v>
      </c>
      <c r="L10" s="170">
        <f t="shared" si="2"/>
        <v>29431</v>
      </c>
      <c r="M10" s="176">
        <f t="shared" si="3"/>
        <v>58862000</v>
      </c>
      <c r="N10" s="14">
        <f t="shared" si="4"/>
        <v>22462000</v>
      </c>
    </row>
    <row r="11" spans="2:16">
      <c r="B11" s="9"/>
      <c r="C11" s="10"/>
      <c r="D11" s="9"/>
      <c r="E11" s="169"/>
      <c r="F11" s="170"/>
      <c r="G11" s="170"/>
      <c r="H11" s="170"/>
      <c r="I11" s="170"/>
      <c r="J11" s="170"/>
      <c r="K11" s="170"/>
      <c r="L11" s="170"/>
      <c r="M11" s="176"/>
      <c r="N11" s="170"/>
    </row>
    <row r="12" spans="2:16">
      <c r="B12" s="11"/>
      <c r="C12" s="12" t="s">
        <v>81</v>
      </c>
      <c r="D12" s="11"/>
      <c r="E12" s="13"/>
      <c r="F12" s="11"/>
      <c r="G12" s="11"/>
      <c r="H12" s="14">
        <f>SUM(H6:H11)</f>
        <v>203967799.33749452</v>
      </c>
      <c r="I12" s="11"/>
      <c r="J12" s="11"/>
      <c r="K12" s="11"/>
      <c r="L12" s="11"/>
      <c r="M12" s="177">
        <f>SUM(M6:M11)</f>
        <v>279594750</v>
      </c>
      <c r="N12" s="14">
        <f>SUM(N6:N11)</f>
        <v>75626950.662505448</v>
      </c>
    </row>
    <row r="13" spans="2:16">
      <c r="L13" s="188" t="s">
        <v>171</v>
      </c>
      <c r="M13" s="162">
        <f>M12-H12</f>
        <v>75626950.662505478</v>
      </c>
      <c r="N13" s="162"/>
    </row>
    <row r="14" spans="2:16">
      <c r="L14" s="188" t="s">
        <v>172</v>
      </c>
      <c r="M14" s="171">
        <f>M13/H12</f>
        <v>0.37077887248942487</v>
      </c>
      <c r="N14" s="171"/>
    </row>
    <row r="16" spans="2:16">
      <c r="M16" s="186">
        <v>0.37077887248942487</v>
      </c>
    </row>
    <row r="20" spans="16:18">
      <c r="P20" s="8" t="s">
        <v>155</v>
      </c>
      <c r="R20" s="184" t="s">
        <v>167</v>
      </c>
    </row>
    <row r="27" spans="16:18">
      <c r="P27"/>
    </row>
    <row r="64" spans="16:16">
      <c r="P64" s="8" t="s">
        <v>156</v>
      </c>
    </row>
    <row r="97" spans="16:18">
      <c r="P97" s="8" t="s">
        <v>157</v>
      </c>
      <c r="R97" s="185" t="s">
        <v>168</v>
      </c>
    </row>
    <row r="98" spans="16:18">
      <c r="P98" s="8"/>
    </row>
  </sheetData>
  <mergeCells count="2">
    <mergeCell ref="I3:M3"/>
    <mergeCell ref="F3:H3"/>
  </mergeCells>
  <pageMargins left="0.7" right="0.7" top="0.75" bottom="0.75" header="0.3" footer="0.3"/>
  <pageSetup paperSize="9" scale="8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G41" sqref="G41"/>
    </sheetView>
  </sheetViews>
  <sheetFormatPr defaultColWidth="14.375" defaultRowHeight="14.95" customHeight="1"/>
  <cols>
    <col min="1" max="1" width="17.75" customWidth="1"/>
    <col min="2" max="2" width="7.25" customWidth="1"/>
    <col min="3" max="3" width="12" customWidth="1"/>
    <col min="4" max="4" width="15.25" customWidth="1"/>
    <col min="5" max="5" width="16" customWidth="1"/>
    <col min="6" max="26" width="8.75" customWidth="1"/>
  </cols>
  <sheetData>
    <row r="1" spans="1:26" ht="14.3" customHeight="1">
      <c r="A1" s="3" t="s">
        <v>82</v>
      </c>
      <c r="B1" s="3"/>
      <c r="C1" s="1"/>
      <c r="D1" s="3" t="s">
        <v>83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3" customHeight="1">
      <c r="A3" s="1" t="s">
        <v>84</v>
      </c>
      <c r="B3" s="1"/>
      <c r="C3" s="1"/>
      <c r="D3" s="1" t="s">
        <v>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3" customHeight="1">
      <c r="A4" s="1" t="s">
        <v>86</v>
      </c>
      <c r="B4" s="1"/>
      <c r="C4" s="1"/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3" customHeight="1">
      <c r="A6" s="3" t="s">
        <v>18</v>
      </c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3" customHeight="1">
      <c r="A8" s="1" t="s">
        <v>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3" customHeight="1">
      <c r="A9" s="1" t="s">
        <v>87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3" customHeight="1">
      <c r="A10" s="1" t="s">
        <v>88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3" customHeight="1">
      <c r="A12" s="1" t="s">
        <v>89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3" customHeight="1">
      <c r="A13" s="1" t="s">
        <v>90</v>
      </c>
      <c r="B13" s="1"/>
      <c r="C13" s="4" t="s">
        <v>91</v>
      </c>
      <c r="D13" s="4" t="s">
        <v>92</v>
      </c>
      <c r="E13" s="4" t="s">
        <v>93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3" customHeight="1">
      <c r="A14" s="1" t="s">
        <v>94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3" customHeight="1">
      <c r="A15" s="5">
        <v>250000000</v>
      </c>
      <c r="B15" s="5" t="s">
        <v>95</v>
      </c>
      <c r="C15" s="6">
        <v>0.10589999999999999</v>
      </c>
      <c r="D15" s="6">
        <v>0.21079999999999999</v>
      </c>
      <c r="E15" s="6">
        <v>0.15740000000000001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3" customHeight="1">
      <c r="A16" s="5">
        <v>500000000</v>
      </c>
      <c r="B16" s="5" t="s">
        <v>96</v>
      </c>
      <c r="C16" s="6">
        <v>9.1499999999999998E-2</v>
      </c>
      <c r="D16" s="6">
        <v>0.182</v>
      </c>
      <c r="E16" s="6">
        <v>0.1323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3" customHeight="1">
      <c r="A17" s="5">
        <v>1000000000</v>
      </c>
      <c r="B17" s="5" t="s">
        <v>97</v>
      </c>
      <c r="C17" s="6">
        <v>7.7200000000000005E-2</v>
      </c>
      <c r="D17" s="6">
        <v>0.1537</v>
      </c>
      <c r="E17" s="6">
        <v>0.1129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3" customHeight="1">
      <c r="A18" s="5">
        <v>2500000000</v>
      </c>
      <c r="B18" s="5" t="s">
        <v>98</v>
      </c>
      <c r="C18" s="6">
        <v>6.4699999999999994E-2</v>
      </c>
      <c r="D18" s="6">
        <v>0.1288</v>
      </c>
      <c r="E18" s="6">
        <v>9.64E-2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3" customHeight="1">
      <c r="A19" s="5">
        <v>5000000000</v>
      </c>
      <c r="B19" s="5" t="s">
        <v>99</v>
      </c>
      <c r="C19" s="6">
        <v>5.4100000000000002E-2</v>
      </c>
      <c r="D19" s="6">
        <v>0.1076</v>
      </c>
      <c r="E19" s="6">
        <v>8.7099999999999997E-2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3" customHeight="1">
      <c r="A20" s="5">
        <v>10000000000</v>
      </c>
      <c r="B20" s="5" t="s">
        <v>100</v>
      </c>
      <c r="C20" s="6">
        <v>4.4900000000000002E-2</v>
      </c>
      <c r="D20" s="6">
        <v>7.6200000000000004E-2</v>
      </c>
      <c r="E20" s="6">
        <v>7.5600000000000001E-2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3" customHeight="1">
      <c r="A21" s="5">
        <v>25000000000</v>
      </c>
      <c r="B21" s="5" t="s">
        <v>101</v>
      </c>
      <c r="C21" s="6">
        <v>4.0300000000000002E-2</v>
      </c>
      <c r="D21" s="6">
        <v>5.1299999999999998E-2</v>
      </c>
      <c r="E21" s="6">
        <v>6.8199999999999997E-2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3" customHeight="1">
      <c r="A22" s="5">
        <v>50000000000</v>
      </c>
      <c r="B22" s="5" t="s">
        <v>102</v>
      </c>
      <c r="C22" s="6">
        <v>3.6299999999999999E-2</v>
      </c>
      <c r="D22" s="6">
        <v>3.5000000000000003E-2</v>
      </c>
      <c r="E22" s="6">
        <v>4.5999999999999999E-2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3" customHeight="1">
      <c r="A23" s="5">
        <v>100000000000</v>
      </c>
      <c r="B23" s="5" t="s">
        <v>103</v>
      </c>
      <c r="C23" s="6">
        <v>2.4799999999999999E-2</v>
      </c>
      <c r="D23" s="6">
        <v>2.3900000000000001E-2</v>
      </c>
      <c r="E23" s="6">
        <v>3.1399999999999997E-2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3" customHeight="1">
      <c r="A24" s="5">
        <v>250000000000</v>
      </c>
      <c r="B24" s="5" t="s">
        <v>104</v>
      </c>
      <c r="C24" s="6">
        <v>1.5900000000000001E-2</v>
      </c>
      <c r="D24" s="6">
        <v>1.4999999999999999E-2</v>
      </c>
      <c r="E24" s="6">
        <v>2.9000000000000001E-2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3" customHeight="1">
      <c r="A25" s="5">
        <v>500000000000</v>
      </c>
      <c r="B25" s="5" t="s">
        <v>105</v>
      </c>
      <c r="C25" s="6">
        <v>1.49E-2</v>
      </c>
      <c r="D25" s="6">
        <v>1.0999999999999999E-2</v>
      </c>
      <c r="E25" s="6">
        <v>2.7300000000000001E-2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3" customHeight="1">
      <c r="A28" s="1" t="s">
        <v>106</v>
      </c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3" customHeight="1">
      <c r="A29" s="1" t="s">
        <v>90</v>
      </c>
      <c r="B29" s="1"/>
      <c r="C29" s="4" t="s">
        <v>91</v>
      </c>
      <c r="D29" s="4" t="s">
        <v>92</v>
      </c>
      <c r="E29" s="4" t="s">
        <v>93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3" customHeight="1">
      <c r="A30" s="1" t="s">
        <v>94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3" customHeight="1">
      <c r="A31" s="5">
        <v>250000000</v>
      </c>
      <c r="B31" s="5" t="s">
        <v>95</v>
      </c>
      <c r="C31" s="6">
        <v>0.14000000000000001</v>
      </c>
      <c r="D31" s="6">
        <v>0.16</v>
      </c>
      <c r="E31" s="6">
        <v>0.16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3" customHeight="1">
      <c r="A32" s="5">
        <v>500000000</v>
      </c>
      <c r="B32" s="5" t="s">
        <v>96</v>
      </c>
      <c r="C32" s="6">
        <v>0.1</v>
      </c>
      <c r="D32" s="6">
        <v>0.1125</v>
      </c>
      <c r="E32" s="6">
        <v>0.1125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3" customHeight="1">
      <c r="A33" s="5">
        <v>1000000000</v>
      </c>
      <c r="B33" s="5" t="s">
        <v>97</v>
      </c>
      <c r="C33" s="6">
        <v>6.7500000000000004E-2</v>
      </c>
      <c r="D33" s="6">
        <v>7.7499999999999999E-2</v>
      </c>
      <c r="E33" s="6">
        <v>7.7499999999999999E-2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3" customHeight="1">
      <c r="A34" s="5">
        <v>2500000000</v>
      </c>
      <c r="B34" s="5" t="s">
        <v>98</v>
      </c>
      <c r="C34" s="6">
        <v>4.2000000000000003E-2</v>
      </c>
      <c r="D34" s="6">
        <v>5.0999999999999997E-2</v>
      </c>
      <c r="E34" s="6">
        <v>5.0999999999999997E-2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3" customHeight="1">
      <c r="A35" s="5">
        <v>5000000000</v>
      </c>
      <c r="B35" s="5" t="s">
        <v>99</v>
      </c>
      <c r="C35" s="6">
        <v>2.8500000000000001E-2</v>
      </c>
      <c r="D35" s="6">
        <v>3.3599999999999998E-2</v>
      </c>
      <c r="E35" s="6">
        <v>3.3500000000000002E-2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3" customHeight="1">
      <c r="A36" s="5">
        <v>10000000000</v>
      </c>
      <c r="B36" s="5" t="s">
        <v>100</v>
      </c>
      <c r="C36" s="6">
        <v>1.9E-2</v>
      </c>
      <c r="D36" s="6">
        <v>2.24E-2</v>
      </c>
      <c r="E36" s="6">
        <v>2.2200000000000001E-2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3" customHeight="1">
      <c r="A37" s="5">
        <v>25000000000</v>
      </c>
      <c r="B37" s="5" t="s">
        <v>101</v>
      </c>
      <c r="C37" s="6">
        <v>1.2E-2</v>
      </c>
      <c r="D37" s="6">
        <v>1.4200000000000001E-2</v>
      </c>
      <c r="E37" s="6">
        <v>1.4200000000000001E-2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3" customHeight="1">
      <c r="A38" s="5">
        <v>50000000000</v>
      </c>
      <c r="B38" s="5" t="s">
        <v>102</v>
      </c>
      <c r="C38" s="6">
        <v>8.0000000000000002E-3</v>
      </c>
      <c r="D38" s="6">
        <v>9.4999999999999998E-3</v>
      </c>
      <c r="E38" s="6">
        <v>9.4999999999999998E-3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3" customHeight="1">
      <c r="A39" s="5">
        <v>100000000000</v>
      </c>
      <c r="B39" s="5" t="s">
        <v>103</v>
      </c>
      <c r="C39" s="6">
        <v>5.4000000000000003E-3</v>
      </c>
      <c r="D39" s="6">
        <v>6.4000000000000003E-3</v>
      </c>
      <c r="E39" s="6">
        <v>6.4000000000000003E-3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3" customHeight="1">
      <c r="A40" s="5">
        <v>250000000000</v>
      </c>
      <c r="B40" s="5" t="s">
        <v>104</v>
      </c>
      <c r="C40" s="6">
        <v>3.5999999999999999E-3</v>
      </c>
      <c r="D40" s="6">
        <v>4.0000000000000001E-3</v>
      </c>
      <c r="E40" s="6">
        <v>4.1000000000000003E-3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3" customHeight="1">
      <c r="A41" s="5">
        <v>500000000000</v>
      </c>
      <c r="B41" s="5" t="s">
        <v>105</v>
      </c>
      <c r="C41" s="6">
        <v>2.5000000000000001E-3</v>
      </c>
      <c r="D41" s="6">
        <v>2.8E-3</v>
      </c>
      <c r="E41" s="6">
        <v>2.8E-3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3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3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3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3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3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3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3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3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3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3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3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3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3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3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3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3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3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3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3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3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3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3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3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3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3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3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3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3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3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3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3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3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3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3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3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3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3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3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3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3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3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3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3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3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3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3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3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3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3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3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3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3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3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3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3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3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3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3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3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3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3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3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3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3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3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3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3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3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3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3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3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3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3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3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3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3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3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3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3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3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3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3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3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3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3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3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3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3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3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3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3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3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3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3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3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3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3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3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3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3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3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3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3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3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3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3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3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3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3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3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3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3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3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3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3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3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3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3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3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3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3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3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3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3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3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3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3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3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3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3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3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3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3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3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3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3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3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3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3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3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3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3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3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3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3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3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3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3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3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3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3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3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3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3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3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3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3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3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3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3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3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3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3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3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3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3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3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3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3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3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3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3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3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3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3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3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3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3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3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3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3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3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3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3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3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3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3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3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3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3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3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3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3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3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3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3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3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3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3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3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3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3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3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3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3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3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3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3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3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3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3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3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3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3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3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3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3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3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3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3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3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3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3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3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3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3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3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3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3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3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3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3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3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3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3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3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3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3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3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3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3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3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3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3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3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3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3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3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3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3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3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3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3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3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3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3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3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3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3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3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3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3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3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3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3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3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3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3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3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3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3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3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3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3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3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3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3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3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3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3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3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3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3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3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3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3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3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3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3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3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3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3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3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3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3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3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3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3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3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3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3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3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3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3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3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3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3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3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3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3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3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3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3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3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3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3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3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3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3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3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3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3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3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3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3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3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3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3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3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3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3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3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3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3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3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3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3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3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3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3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3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3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3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3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3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3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3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3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3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3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3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3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3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3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3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3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3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3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3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3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3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3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3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3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3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3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3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3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3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3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3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3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3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3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3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3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3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3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3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3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3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3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3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3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3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3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3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3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3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3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3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3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3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3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3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3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3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3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3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3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3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3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3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3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3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3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3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3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3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3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3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3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3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3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3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3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3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3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3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3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3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3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3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3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3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3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3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3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3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3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3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3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3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3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3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3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3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3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3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3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3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3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3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3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3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3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3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3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3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3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3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3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3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3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3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3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3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3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3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3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3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3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3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3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3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3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3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3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3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3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3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3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3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3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3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3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3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3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3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3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3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3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3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3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3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3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3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3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3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3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3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3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3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3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3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3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3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3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3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3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3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3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3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3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3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3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3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3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3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3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3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3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3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3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3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3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3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3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3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3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3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3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3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3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3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3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3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3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3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3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3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3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3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3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3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3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3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3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3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3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3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3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3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3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3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3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3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3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3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3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3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3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3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3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3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3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3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3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3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3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3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3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3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3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3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3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3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3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3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3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3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3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3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3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3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3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3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3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3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3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3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3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3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3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3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3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3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3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3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3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3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3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3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3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3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3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3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3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3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3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3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3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3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3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3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3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3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3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3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3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3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3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3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3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3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3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3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3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3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3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3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3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3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3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3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3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3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3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3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3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3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3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3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3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3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3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3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3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3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3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3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3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3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3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3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3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3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3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3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3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3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3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3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3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3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3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3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3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3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3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3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3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3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3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3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3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3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3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3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3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3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3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3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3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3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3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3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3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3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3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3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3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3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3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3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3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3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3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3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3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3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3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3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3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3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3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3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3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3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3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3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3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3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3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3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3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3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3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3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3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3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3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3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3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3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3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3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3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3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3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3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3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3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3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3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3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3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3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3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3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3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3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3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3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3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3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3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3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3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3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3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3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3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3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3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3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3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3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3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3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3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3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3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3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3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3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3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3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3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3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3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3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3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3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3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3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3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3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3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3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3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3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3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3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3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3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3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3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3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3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3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3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3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3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3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3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3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3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3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3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3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3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3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3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3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3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3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3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3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3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3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3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3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3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3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3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3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3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3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3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3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3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3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3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3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3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3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3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3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3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3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3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3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3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3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3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3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3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3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3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3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3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3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3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3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3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3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3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3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3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3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3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3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3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3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3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3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3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3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3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3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3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3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3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3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3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3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3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3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3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3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3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3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3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3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3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3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3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3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3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3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3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3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3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3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3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3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3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3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3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3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3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3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3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3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3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3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3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3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3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3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3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3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DA0-F987-41B9-BC06-84CF3BF362BF}">
  <sheetPr>
    <tabColor rgb="FFC00000"/>
  </sheetPr>
  <dimension ref="B1:S98"/>
  <sheetViews>
    <sheetView tabSelected="1" topLeftCell="A13" zoomScale="109" zoomScaleNormal="66" workbookViewId="0">
      <selection activeCell="L35" sqref="L35"/>
    </sheetView>
  </sheetViews>
  <sheetFormatPr defaultColWidth="11.375" defaultRowHeight="14.3"/>
  <cols>
    <col min="1" max="1" width="11.375" style="7"/>
    <col min="2" max="2" width="4.75" style="7" customWidth="1"/>
    <col min="3" max="3" width="20.125" style="7" customWidth="1"/>
    <col min="4" max="5" width="9" style="7" customWidth="1"/>
    <col min="6" max="6" width="9" style="7" hidden="1" customWidth="1"/>
    <col min="7" max="8" width="13.125" style="7" customWidth="1"/>
    <col min="9" max="9" width="13.625" style="7" customWidth="1"/>
    <col min="10" max="12" width="12.75" style="7" customWidth="1"/>
    <col min="13" max="13" width="14.875" style="7" customWidth="1"/>
    <col min="14" max="14" width="13.375" style="7" bestFit="1" customWidth="1"/>
    <col min="15" max="15" width="12.75" style="7" customWidth="1"/>
    <col min="16" max="16384" width="11.375" style="7"/>
  </cols>
  <sheetData>
    <row r="1" spans="2:17"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2:17">
      <c r="B2" s="8" t="s">
        <v>173</v>
      </c>
      <c r="C2" s="8"/>
      <c r="D2" s="8"/>
      <c r="E2" s="8"/>
      <c r="F2" s="8"/>
      <c r="G2" s="189">
        <v>1.2</v>
      </c>
      <c r="H2" s="190"/>
      <c r="I2" s="190"/>
      <c r="J2" s="190"/>
      <c r="K2" s="190"/>
      <c r="L2" s="190"/>
      <c r="M2" s="190"/>
      <c r="N2" s="190"/>
      <c r="O2" s="190"/>
      <c r="Q2" s="8" t="s">
        <v>152</v>
      </c>
    </row>
    <row r="3" spans="2:17">
      <c r="G3" s="212" t="s">
        <v>138</v>
      </c>
      <c r="H3" s="212"/>
      <c r="I3" s="212"/>
      <c r="J3" s="212" t="s">
        <v>5</v>
      </c>
      <c r="K3" s="212"/>
      <c r="L3" s="212"/>
      <c r="M3" s="212"/>
      <c r="N3" s="212"/>
      <c r="O3" s="191"/>
    </row>
    <row r="4" spans="2:17">
      <c r="B4" s="192" t="s">
        <v>131</v>
      </c>
      <c r="C4" s="192" t="s">
        <v>139</v>
      </c>
      <c r="D4" s="192" t="s">
        <v>132</v>
      </c>
      <c r="E4" s="193" t="s">
        <v>133</v>
      </c>
      <c r="F4" s="193" t="s">
        <v>134</v>
      </c>
      <c r="G4" s="193" t="s">
        <v>134</v>
      </c>
      <c r="H4" s="193" t="s">
        <v>174</v>
      </c>
      <c r="I4" s="164" t="s">
        <v>81</v>
      </c>
      <c r="J4" s="164" t="s">
        <v>145</v>
      </c>
      <c r="K4" s="164" t="s">
        <v>146</v>
      </c>
      <c r="L4" s="164" t="s">
        <v>147</v>
      </c>
      <c r="M4" s="164" t="s">
        <v>148</v>
      </c>
      <c r="N4" s="174" t="s">
        <v>149</v>
      </c>
      <c r="O4" s="179" t="s">
        <v>153</v>
      </c>
    </row>
    <row r="5" spans="2:17" ht="6.8" customHeight="1">
      <c r="B5" s="194"/>
      <c r="C5" s="194"/>
      <c r="D5" s="194"/>
      <c r="E5" s="195"/>
      <c r="F5" s="195"/>
      <c r="G5" s="195"/>
      <c r="H5" s="195"/>
      <c r="I5" s="166"/>
      <c r="J5" s="166"/>
      <c r="K5" s="166"/>
      <c r="L5" s="166"/>
      <c r="M5" s="166"/>
      <c r="N5" s="175"/>
      <c r="O5" s="178"/>
    </row>
    <row r="6" spans="2:17" ht="14.95" customHeight="1">
      <c r="B6" s="196">
        <v>1</v>
      </c>
      <c r="C6" s="197" t="s">
        <v>140</v>
      </c>
      <c r="D6" s="196" t="s">
        <v>136</v>
      </c>
      <c r="E6" s="198">
        <v>1500</v>
      </c>
      <c r="F6" s="199">
        <v>21982</v>
      </c>
      <c r="G6" s="199">
        <f>G2*M6</f>
        <v>35317.199999999997</v>
      </c>
      <c r="H6" s="199">
        <f>G6*E6</f>
        <v>52975799.999999993</v>
      </c>
      <c r="I6" s="170">
        <f>H6</f>
        <v>52975799.999999993</v>
      </c>
      <c r="J6" s="170">
        <v>26000</v>
      </c>
      <c r="K6" s="170">
        <v>1500</v>
      </c>
      <c r="L6" s="170">
        <v>1931</v>
      </c>
      <c r="M6" s="170">
        <f>J6+K6+L6</f>
        <v>29431</v>
      </c>
      <c r="N6" s="176">
        <f>E6*M6</f>
        <v>44146500</v>
      </c>
      <c r="O6" s="14">
        <f>N6-I6</f>
        <v>-8829299.9999999925</v>
      </c>
    </row>
    <row r="7" spans="2:17" ht="14.95" customHeight="1">
      <c r="B7" s="196">
        <f>B6+1</f>
        <v>2</v>
      </c>
      <c r="C7" s="197" t="s">
        <v>141</v>
      </c>
      <c r="D7" s="196" t="s">
        <v>136</v>
      </c>
      <c r="E7" s="198">
        <v>1000</v>
      </c>
      <c r="F7" s="200">
        <f>25000/1.11</f>
        <v>22522.522522522522</v>
      </c>
      <c r="G7" s="199">
        <f>G6</f>
        <v>35317.199999999997</v>
      </c>
      <c r="H7" s="199">
        <f t="shared" ref="H7:H10" si="0">G7*E7</f>
        <v>35317200</v>
      </c>
      <c r="I7" s="170">
        <f t="shared" ref="I7:I10" si="1">H7</f>
        <v>35317200</v>
      </c>
      <c r="J7" s="170">
        <v>26000</v>
      </c>
      <c r="K7" s="170">
        <v>1500</v>
      </c>
      <c r="L7" s="170">
        <v>1931</v>
      </c>
      <c r="M7" s="170">
        <f t="shared" ref="M7:M10" si="2">J7+K7+L7</f>
        <v>29431</v>
      </c>
      <c r="N7" s="176">
        <f t="shared" ref="N7:N10" si="3">E7*M7</f>
        <v>29431000</v>
      </c>
      <c r="O7" s="14">
        <f t="shared" ref="O7:O10" si="4">N7-I7</f>
        <v>-5886200</v>
      </c>
    </row>
    <row r="8" spans="2:17" ht="14.95" customHeight="1">
      <c r="B8" s="196">
        <f t="shared" ref="B8:B10" si="5">B7+1</f>
        <v>3</v>
      </c>
      <c r="C8" s="197" t="s">
        <v>142</v>
      </c>
      <c r="D8" s="196" t="s">
        <v>136</v>
      </c>
      <c r="E8" s="198">
        <v>4000</v>
      </c>
      <c r="F8" s="200">
        <f>F7</f>
        <v>22522.522522522522</v>
      </c>
      <c r="G8" s="199">
        <f t="shared" ref="G8:G10" si="6">G7</f>
        <v>35317.199999999997</v>
      </c>
      <c r="H8" s="199">
        <f t="shared" si="0"/>
        <v>141268800</v>
      </c>
      <c r="I8" s="170">
        <f t="shared" si="1"/>
        <v>141268800</v>
      </c>
      <c r="J8" s="170">
        <v>26000</v>
      </c>
      <c r="K8" s="170">
        <v>1500</v>
      </c>
      <c r="L8" s="170">
        <v>1931</v>
      </c>
      <c r="M8" s="170">
        <f t="shared" si="2"/>
        <v>29431</v>
      </c>
      <c r="N8" s="176">
        <f t="shared" si="3"/>
        <v>117724000</v>
      </c>
      <c r="O8" s="14">
        <f t="shared" si="4"/>
        <v>-23544800</v>
      </c>
    </row>
    <row r="9" spans="2:17" ht="14.95" customHeight="1">
      <c r="B9" s="196">
        <f t="shared" si="5"/>
        <v>4</v>
      </c>
      <c r="C9" s="197" t="s">
        <v>143</v>
      </c>
      <c r="D9" s="196" t="s">
        <v>136</v>
      </c>
      <c r="E9" s="198">
        <v>1000.0084944446332</v>
      </c>
      <c r="F9" s="199">
        <f>F6</f>
        <v>21982</v>
      </c>
      <c r="G9" s="199">
        <f t="shared" si="6"/>
        <v>35317.199999999997</v>
      </c>
      <c r="H9" s="199">
        <f t="shared" si="0"/>
        <v>35317500</v>
      </c>
      <c r="I9" s="170">
        <f t="shared" si="1"/>
        <v>35317500</v>
      </c>
      <c r="J9" s="170">
        <v>26000</v>
      </c>
      <c r="K9" s="170">
        <v>1500</v>
      </c>
      <c r="L9" s="170">
        <v>1931</v>
      </c>
      <c r="M9" s="170">
        <f t="shared" si="2"/>
        <v>29431</v>
      </c>
      <c r="N9" s="176">
        <f t="shared" si="3"/>
        <v>29431250</v>
      </c>
      <c r="O9" s="14">
        <f t="shared" si="4"/>
        <v>-5886250</v>
      </c>
    </row>
    <row r="10" spans="2:17" ht="14.95" customHeight="1">
      <c r="B10" s="196">
        <f t="shared" si="5"/>
        <v>5</v>
      </c>
      <c r="C10" s="197" t="s">
        <v>144</v>
      </c>
      <c r="D10" s="196" t="s">
        <v>136</v>
      </c>
      <c r="E10" s="198">
        <v>2000</v>
      </c>
      <c r="F10" s="199">
        <v>18200</v>
      </c>
      <c r="G10" s="199">
        <f t="shared" si="6"/>
        <v>35317.199999999997</v>
      </c>
      <c r="H10" s="199">
        <f t="shared" si="0"/>
        <v>70634400</v>
      </c>
      <c r="I10" s="170">
        <f t="shared" si="1"/>
        <v>70634400</v>
      </c>
      <c r="J10" s="170">
        <v>26000</v>
      </c>
      <c r="K10" s="170">
        <v>1500</v>
      </c>
      <c r="L10" s="170">
        <v>1931</v>
      </c>
      <c r="M10" s="170">
        <f t="shared" si="2"/>
        <v>29431</v>
      </c>
      <c r="N10" s="176">
        <f t="shared" si="3"/>
        <v>58862000</v>
      </c>
      <c r="O10" s="14">
        <f t="shared" si="4"/>
        <v>-11772400</v>
      </c>
    </row>
    <row r="11" spans="2:17" ht="5.45" customHeight="1">
      <c r="B11" s="196"/>
      <c r="C11" s="197"/>
      <c r="D11" s="196"/>
      <c r="E11" s="198"/>
      <c r="F11" s="199"/>
      <c r="G11" s="199"/>
      <c r="H11" s="199"/>
      <c r="I11" s="170"/>
      <c r="J11" s="170"/>
      <c r="K11" s="170"/>
      <c r="L11" s="170"/>
      <c r="M11" s="170"/>
      <c r="N11" s="176"/>
      <c r="O11" s="170"/>
    </row>
    <row r="12" spans="2:17">
      <c r="B12" s="202"/>
      <c r="C12" s="201" t="s">
        <v>81</v>
      </c>
      <c r="D12" s="202"/>
      <c r="E12" s="203"/>
      <c r="F12" s="203"/>
      <c r="G12" s="202"/>
      <c r="H12" s="204">
        <f>SUM(H6:H11)</f>
        <v>335513700</v>
      </c>
      <c r="I12" s="14">
        <f>SUM(I6:I11)</f>
        <v>335513700</v>
      </c>
      <c r="J12" s="11"/>
      <c r="K12" s="11"/>
      <c r="L12" s="11"/>
      <c r="M12" s="11"/>
      <c r="N12" s="177">
        <f>SUM(N6:N11)</f>
        <v>279594750</v>
      </c>
      <c r="O12" s="14">
        <f>SUM(O6:O11)</f>
        <v>-55918949.999999993</v>
      </c>
    </row>
    <row r="13" spans="2:17">
      <c r="M13" s="188" t="s">
        <v>171</v>
      </c>
      <c r="N13" s="162">
        <f>N12-I12</f>
        <v>-55918950</v>
      </c>
      <c r="O13" s="162"/>
    </row>
    <row r="14" spans="2:17">
      <c r="M14" s="188" t="s">
        <v>172</v>
      </c>
      <c r="N14" s="171">
        <f>N13/I12</f>
        <v>-0.16666666666666666</v>
      </c>
      <c r="O14" s="171"/>
    </row>
    <row r="16" spans="2:17">
      <c r="N16" s="186">
        <v>0.37077887248942487</v>
      </c>
    </row>
    <row r="20" spans="7:19">
      <c r="K20" s="205"/>
      <c r="Q20" s="8" t="s">
        <v>155</v>
      </c>
      <c r="S20" s="184" t="s">
        <v>167</v>
      </c>
    </row>
    <row r="22" spans="7:19">
      <c r="H22" s="206"/>
      <c r="I22" s="206"/>
    </row>
    <row r="27" spans="7:19">
      <c r="G27" s="8" t="s">
        <v>182</v>
      </c>
      <c r="Q27"/>
    </row>
    <row r="28" spans="7:19">
      <c r="G28" s="208"/>
      <c r="H28" s="209" t="s">
        <v>176</v>
      </c>
      <c r="I28" s="209" t="s">
        <v>179</v>
      </c>
      <c r="J28" s="209" t="s">
        <v>180</v>
      </c>
      <c r="K28" s="209" t="s">
        <v>60</v>
      </c>
    </row>
    <row r="29" spans="7:19">
      <c r="G29" s="210" t="s">
        <v>137</v>
      </c>
      <c r="H29" s="211">
        <v>26000</v>
      </c>
      <c r="I29" s="211">
        <f>H29*7.5%</f>
        <v>1950</v>
      </c>
      <c r="J29" s="211">
        <v>1500</v>
      </c>
      <c r="K29" s="211">
        <f>SUM(H29:J29)</f>
        <v>29450</v>
      </c>
      <c r="L29" s="207"/>
    </row>
    <row r="30" spans="7:19">
      <c r="G30" s="210" t="s">
        <v>177</v>
      </c>
      <c r="H30" s="211">
        <v>28000</v>
      </c>
      <c r="I30" s="211">
        <f>H30*7.5%</f>
        <v>2100</v>
      </c>
      <c r="J30" s="211">
        <v>1000</v>
      </c>
      <c r="K30" s="211">
        <f>SUM(H30:J30)</f>
        <v>31100</v>
      </c>
      <c r="L30" s="207"/>
    </row>
    <row r="31" spans="7:19">
      <c r="G31" s="210" t="s">
        <v>178</v>
      </c>
      <c r="H31" s="211">
        <v>27600</v>
      </c>
      <c r="I31" s="211">
        <f>H31*7.5%</f>
        <v>2070</v>
      </c>
      <c r="J31" s="211">
        <v>500</v>
      </c>
      <c r="K31" s="211">
        <f>SUM(H31:J31)</f>
        <v>30170</v>
      </c>
    </row>
    <row r="32" spans="7:19">
      <c r="G32" s="210" t="s">
        <v>181</v>
      </c>
      <c r="H32" s="211">
        <v>35317</v>
      </c>
      <c r="I32" s="211"/>
      <c r="J32" s="211"/>
      <c r="K32" s="211">
        <f>SUM(H32:J32)</f>
        <v>35317</v>
      </c>
    </row>
    <row r="36" spans="7:8">
      <c r="G36" s="210" t="s">
        <v>183</v>
      </c>
      <c r="H36" s="211">
        <v>27600</v>
      </c>
    </row>
    <row r="37" spans="7:8">
      <c r="G37" s="206" t="s">
        <v>184</v>
      </c>
    </row>
    <row r="64" spans="17:17">
      <c r="Q64" s="8" t="s">
        <v>156</v>
      </c>
    </row>
    <row r="97" spans="17:19">
      <c r="Q97" s="8" t="s">
        <v>157</v>
      </c>
      <c r="S97" s="185" t="s">
        <v>168</v>
      </c>
    </row>
    <row r="98" spans="17:19">
      <c r="Q98" s="8"/>
    </row>
  </sheetData>
  <mergeCells count="2">
    <mergeCell ref="G3:I3"/>
    <mergeCell ref="J3:N3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BBM Maumere</vt:lpstr>
      <vt:lpstr>BBM HRM</vt:lpstr>
      <vt:lpstr>BBM Gayungan</vt:lpstr>
      <vt:lpstr>BBM Palapa Kupang</vt:lpstr>
      <vt:lpstr>BBM Gombel</vt:lpstr>
      <vt:lpstr>Profitability 5 lokasi</vt:lpstr>
      <vt:lpstr>COGS</vt:lpstr>
      <vt:lpstr>Tabel PUPR</vt:lpstr>
      <vt:lpstr>SPH</vt:lpstr>
      <vt:lpstr>COGS!Print_Area</vt:lpstr>
      <vt:lpstr>'Profitability 5 lokasi'!Print_Area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641549</dc:creator>
  <cp:keywords/>
  <dc:description/>
  <cp:lastModifiedBy>REGIONAL 3 - MARKETING, SALES &amp; SOLUTION</cp:lastModifiedBy>
  <cp:revision/>
  <cp:lastPrinted>2026-08-20T09:41:14Z</cp:lastPrinted>
  <dcterms:created xsi:type="dcterms:W3CDTF">2022-12-27T05:51:42Z</dcterms:created>
  <dcterms:modified xsi:type="dcterms:W3CDTF">2026-08-21T04:51:49Z</dcterms:modified>
  <cp:category/>
  <cp:contentStatus/>
</cp:coreProperties>
</file>