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Words Structure" sheetId="1" r:id="rId4"/>
    <sheet state="visible" name="Instruction Analysi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
      <text>
        <t xml:space="preserve">If double or single operand:
  branch to corresponding addressing mode
else if no op/branch/jsr
  branch to no op/branch/jsr
For HALT: raise HALT signal
For NOP: branch to Fetch again
For RTS: jump directly to POP</t>
      </text>
    </comment>
    <comment authorId="0" ref="C8">
      <text>
        <t xml:space="preserve">Jumps to instruction microprogram using PLA
</t>
      </text>
    </comment>
    <comment authorId="0" ref="C27">
      <text>
        <t xml:space="preserve">Jumps to instruction microprogram using PLA
</t>
      </text>
    </comment>
  </commentList>
</comments>
</file>

<file path=xl/sharedStrings.xml><?xml version="1.0" encoding="utf-8"?>
<sst xmlns="http://schemas.openxmlformats.org/spreadsheetml/2006/main" count="294" uniqueCount="178">
  <si>
    <t>Stage/Label</t>
  </si>
  <si>
    <t>Control Words</t>
  </si>
  <si>
    <t>Branch Count</t>
  </si>
  <si>
    <t>Comment</t>
  </si>
  <si>
    <t>Legend</t>
  </si>
  <si>
    <t>Fetch</t>
  </si>
  <si>
    <t>PC_out, MAR_in, Read, Clear Y, Set Carry, F=ADD, Z_in</t>
  </si>
  <si>
    <t>Instructions are in the form: MOV R_src, R_dst</t>
  </si>
  <si>
    <t>Z_out, PC_in, WMFC</t>
  </si>
  <si>
    <t>Source and Destination register are in the form: SRC, DST</t>
  </si>
  <si>
    <t>Decode</t>
  </si>
  <si>
    <t>MDR_out, IR_in</t>
  </si>
  <si>
    <t>Branch to Instruction</t>
  </si>
  <si>
    <t xml:space="preserve">µ-PC &lt;= PLA(IR)$ 
  [Source Fetching]::(Addressing Mode), 
  [Destination Fetching]::(Addressing Mode), 
  [No OP]::(Instruction), 
  [Jump Subroutine]::(Instruction)
  [Branch]::Branch Offset,
  END  </t>
  </si>
  <si>
    <t>This branches to the corresponding type of instruction to fetch the operands if there are any</t>
  </si>
  <si>
    <t>Source Fetching</t>
  </si>
  <si>
    <t>Direct Register Mode</t>
  </si>
  <si>
    <t>(Rsrc)_out, SRC_in</t>
  </si>
  <si>
    <t>Source fetching is skipped in case of single operand instructions.</t>
  </si>
  <si>
    <t>µ-PC &lt;= PLA(IR)$ [Destination Fetching]::(Addressing Mode)</t>
  </si>
  <si>
    <t>Indirect Register Mode</t>
  </si>
  <si>
    <t>(Rsrc)_out, MAR_in, Read, WMFC</t>
  </si>
  <si>
    <t>µ-PC &lt;= PLA(IR)$ [Source Fetching]::Move MDR to SRC</t>
  </si>
  <si>
    <t>Autoincrement Mode</t>
  </si>
  <si>
    <t>(Rsrc)_out, MAR_in, Clear Y, Set Carry, F=ADD, Z_in</t>
  </si>
  <si>
    <t>Z_out, (Rsrc)_in, WMFC</t>
  </si>
  <si>
    <t>µ-PC &lt;= PLA(IR)$ [Source Fetching]::Indirect Mode, Move MDR to SRC</t>
  </si>
  <si>
    <t>If indirect mode go to Indirect Mode, else go to Move MDR to SRC or Move MDR to DST</t>
  </si>
  <si>
    <t>Autodecrement Mode</t>
  </si>
  <si>
    <t>(Rsrc)_out, SET Carry, Clear Y, F=SUB, Z_in</t>
  </si>
  <si>
    <t>TODO</t>
  </si>
  <si>
    <t>Z_out, (Rsrc)_in, MAR_in, Read, WMFC</t>
  </si>
  <si>
    <t>Indexed</t>
  </si>
  <si>
    <t>MDR_out, Y_in</t>
  </si>
  <si>
    <t>(Rsrc)_out, F=ADD, Z_in</t>
  </si>
  <si>
    <t>Z_out, MAR_in, Read, WMFC</t>
  </si>
  <si>
    <t>Indirect Mode</t>
  </si>
  <si>
    <t>MDR_out, MAR_in, Read, WMFC</t>
  </si>
  <si>
    <t>Move MDR to SRC</t>
  </si>
  <si>
    <t>MDR_out, SRC_in</t>
  </si>
  <si>
    <t>Destination Fetching</t>
  </si>
  <si>
    <t>(Rdst)_out, DST_in</t>
  </si>
  <si>
    <t>µ-PC &lt;= PLA(IR)$ [Double Operand]::(Instruction)</t>
  </si>
  <si>
    <t>(Rdst)_out, MAR_in, Read, WMFC</t>
  </si>
  <si>
    <t>µ-PC &lt;= PLA(IR)$ [Destination Fetching]::Move MDR to DST</t>
  </si>
  <si>
    <t>(Rdst)_out, MAR_in, Read, SET Carry, Clear Y, F=ADD, Z_in</t>
  </si>
  <si>
    <t>Z_out, (Rdst)_in, WMFC</t>
  </si>
  <si>
    <t>µ-PC &lt;= PLA(IR)$ [Destination Fetching]::Indirect Mode, Move MDR to DST</t>
  </si>
  <si>
    <t>(Rdst)_out, SET Carry, Clear Y, F=SUB, Z_in</t>
  </si>
  <si>
    <t>Z_out, (Rdst)_in, MAR_in, Read, WMFC</t>
  </si>
  <si>
    <t>PC_out, MAR_in, Read, Set Carry, Clear Y, F=ADD, Z_in</t>
  </si>
  <si>
    <t>(Rdst)_out, F = ADD, Z_in</t>
  </si>
  <si>
    <t>Move MDR to DST</t>
  </si>
  <si>
    <t>MDR_out, DST_in</t>
  </si>
  <si>
    <t>µ-PC &lt;= PLA(IR)$ [Single Operand]::(Instruction), [Double Operand]::(Instruction)</t>
  </si>
  <si>
    <t>Double Operand</t>
  </si>
  <si>
    <t>MOV SRC, DST</t>
  </si>
  <si>
    <t>SRC_out, DST_in</t>
  </si>
  <si>
    <t>µ-PC &lt;= PLA(IR)$ [Move Z to Rdst]::Direct Register Mode, Indirect Write Mode</t>
  </si>
  <si>
    <t>ADD SRC, DST</t>
  </si>
  <si>
    <t>SRC_out, Y_in</t>
  </si>
  <si>
    <t>DST_out, Z_in, CLR Carry, F=ADD</t>
  </si>
  <si>
    <t>ADC SRC, DST</t>
  </si>
  <si>
    <t>DST_out, Z_in, SET Carry, F=ADD</t>
  </si>
  <si>
    <t>SUB SRC, DST</t>
  </si>
  <si>
    <t>DST_out, Z_in, CLR Carry, F=SUB</t>
  </si>
  <si>
    <t>SBC SRC, DST</t>
  </si>
  <si>
    <t>DST_out, Z_in, SET Carry, F=SUB</t>
  </si>
  <si>
    <t>AND SRC, DST</t>
  </si>
  <si>
    <t>DST_out, Z_in, F=AND</t>
  </si>
  <si>
    <t>OR SRC, DST</t>
  </si>
  <si>
    <t>DST_out, Z_in, F=OR</t>
  </si>
  <si>
    <t>XOR SRC, DST</t>
  </si>
  <si>
    <t>DST_out, Z_in, F=XOR</t>
  </si>
  <si>
    <t>CMP SRC, DST</t>
  </si>
  <si>
    <t>µ-PC &lt;= PLA(IR)$ END</t>
  </si>
  <si>
    <t>Single Operand</t>
  </si>
  <si>
    <t>INC DST</t>
  </si>
  <si>
    <t>DST_out, SET Carry, Clear Y, F=ADD, Z_in</t>
  </si>
  <si>
    <t>DEC DST</t>
  </si>
  <si>
    <t>DST_out, SET Carry, Clear Y, F=SUB, Z_in</t>
  </si>
  <si>
    <t>CLR DST</t>
  </si>
  <si>
    <t>DST_out, Clear Y, F=AND, Z_in</t>
  </si>
  <si>
    <t>INV DST</t>
  </si>
  <si>
    <t>DST_out, F=INV, Z_in</t>
  </si>
  <si>
    <t>LSR DST</t>
  </si>
  <si>
    <t>DST_out, F=LSR, Z_in</t>
  </si>
  <si>
    <t>ROR DST</t>
  </si>
  <si>
    <t>DST_out, F=ROR, Z_in</t>
  </si>
  <si>
    <t>ASR DST</t>
  </si>
  <si>
    <t>DST_out, F=ASR, Z_in</t>
  </si>
  <si>
    <t>LSL DST</t>
  </si>
  <si>
    <t>DST_out, F=LSL, Z_in</t>
  </si>
  <si>
    <t>ROL DST</t>
  </si>
  <si>
    <t>DST_out, F=ROL, Z_in</t>
  </si>
  <si>
    <t>Branch</t>
  </si>
  <si>
    <t>Branch Offset</t>
  </si>
  <si>
    <t>(IRoffset)_out, SRC_in</t>
  </si>
  <si>
    <t>PC_out, DST_in</t>
  </si>
  <si>
    <t>µ-PC &lt;= PLA(IR)$ [Double Operand]::ADD SRC, DST</t>
  </si>
  <si>
    <t>No Operand</t>
  </si>
  <si>
    <t>HALT</t>
  </si>
  <si>
    <t>It is implemented by a HALT flag raised in the PLA to set a signal to stop PC from updating</t>
  </si>
  <si>
    <t>RESET</t>
  </si>
  <si>
    <t>Raise a reset signal in the PLA to reset all devices</t>
  </si>
  <si>
    <t>NOP</t>
  </si>
  <si>
    <t>Jump Subroutine</t>
  </si>
  <si>
    <t>JSR</t>
  </si>
  <si>
    <t>Here we rewrote the Fetch µ-program to save the clock cycle resulting from µ-branching, with each execution of the Fetch µ-program, trading off two words in the control store.</t>
  </si>
  <si>
    <t>PC_out, MDRin</t>
  </si>
  <si>
    <t>µ-PC &lt;= PLA(IR)$ PUSH</t>
  </si>
  <si>
    <t>JSR after PUSH</t>
  </si>
  <si>
    <t>(IRAddress)_out, PC_in</t>
  </si>
  <si>
    <t>INTERRUPT</t>
  </si>
  <si>
    <t>STATUS_out, MDRin</t>
  </si>
  <si>
    <t>The Push µ-program here needs to be called twice, but once it's finished we cannot determine which instance to branch back to based solely on the instruction. Therefore we opted to rewrite the push µ-program for the second instance.</t>
  </si>
  <si>
    <t>INTERRUPT after PUSH</t>
  </si>
  <si>
    <t>SP_out, Clear Y, Set Carry, F=SUB, Z_in</t>
  </si>
  <si>
    <t>This is another PUSH microprogram, but we do not know how to branch back from PUSH</t>
  </si>
  <si>
    <t>Z_out, SP_in, MAR_in, Write, WMFC</t>
  </si>
  <si>
    <t>(InterruptAddress)_out, PC_in</t>
  </si>
  <si>
    <t>Start IRET/RTS/POP PC</t>
  </si>
  <si>
    <t>SP_out, MAR_in, Read, Clear Y, Set Carry, F=ADD, Z_in</t>
  </si>
  <si>
    <t>Z_out, SP_out, WMFC</t>
  </si>
  <si>
    <t>MDR_out, PC_in</t>
  </si>
  <si>
    <t>µ-PC &lt;= PLA(IR)$ END, Continue IRET</t>
  </si>
  <si>
    <t>Continue IRET</t>
  </si>
  <si>
    <t>This is a POP microprogram but we do not know how to branch back here</t>
  </si>
  <si>
    <t>MDR_out, STATUS_in</t>
  </si>
  <si>
    <t>PUSH</t>
  </si>
  <si>
    <t>µ-PC &lt;= PLA(IR)$ INTERRUPT after PUSH, JSR after PUSH</t>
  </si>
  <si>
    <t>Move Z back to Rdst</t>
  </si>
  <si>
    <t>Z_out, (Rdst)_in</t>
  </si>
  <si>
    <t>Rdst here is determined by a decoder, controlled by IR, which sets the enable line for the corresponding destination register.</t>
  </si>
  <si>
    <t>Indirect Write Mode</t>
  </si>
  <si>
    <t>Z_out, MDRin, Write, WMFC</t>
  </si>
  <si>
    <t>End</t>
  </si>
  <si>
    <t>END</t>
  </si>
  <si>
    <t>Send END signals</t>
  </si>
  <si>
    <t>Overhead</t>
  </si>
  <si>
    <t>Memory Accesses</t>
  </si>
  <si>
    <t>Cycles</t>
  </si>
  <si>
    <t>Notes</t>
  </si>
  <si>
    <t>Each Instruction deals with some overhead according to its type, the number of its operands and how it needs to access these operands.</t>
  </si>
  <si>
    <t>Addressing Mode</t>
  </si>
  <si>
    <t>Direct Register</t>
  </si>
  <si>
    <t>Indirect Register</t>
  </si>
  <si>
    <t>Auto-increment</t>
  </si>
  <si>
    <t>Auto-decrement</t>
  </si>
  <si>
    <t>Indirect Addressing</t>
  </si>
  <si>
    <t>Branch to Single or Double Operand</t>
  </si>
  <si>
    <t>Write Mode</t>
  </si>
  <si>
    <t>Direct Register Write</t>
  </si>
  <si>
    <t>Indirect Write</t>
  </si>
  <si>
    <t>Instruction</t>
  </si>
  <si>
    <t>Memory Accesses + Invariant Overhead</t>
  </si>
  <si>
    <t>Cycles + Invariant Overhead</t>
  </si>
  <si>
    <t>Worst Case Memory Accesses</t>
  </si>
  <si>
    <t>Worst Case Cycles</t>
  </si>
  <si>
    <t>Average Memory Accesses</t>
  </si>
  <si>
    <t>Average Cycles</t>
  </si>
  <si>
    <t>Fetch, Decode, Branch,
(Source Addressing Mode),
(Destination Addressing Mode),
Branch to Single or Double Operand,
(Write Mode),
End</t>
  </si>
  <si>
    <t>Fetch, Decode, Branch,
(Destination Addressing Mode),
Branch to Single or Double Operand,
(Write Mode),
End</t>
  </si>
  <si>
    <t>BR Offset</t>
  </si>
  <si>
    <t>Fetch, Decode, Branch,
End</t>
  </si>
  <si>
    <t>Add + 3</t>
  </si>
  <si>
    <t>BEQ Offset</t>
  </si>
  <si>
    <t>BNE Offset</t>
  </si>
  <si>
    <t>BLO Offset</t>
  </si>
  <si>
    <t>BLS Offset</t>
  </si>
  <si>
    <t>BHI Offset</t>
  </si>
  <si>
    <t>BHS Offset</t>
  </si>
  <si>
    <t>Fetch, Decode, Branch</t>
  </si>
  <si>
    <t>JSR Address</t>
  </si>
  <si>
    <t>RTS</t>
  </si>
  <si>
    <t>IRET</t>
  </si>
  <si>
    <t>CPI (Worst Case)</t>
  </si>
  <si>
    <t>CPI (Average Case)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</si>
</sst>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1.0"/>
      <color theme="1"/>
      <name val="Roboto Mono"/>
    </font>
    <font/>
    <font>
      <b/>
      <sz val="11.0"/>
      <color theme="1"/>
      <name val="Arial"/>
    </font>
    <font>
      <b/>
      <color theme="1"/>
      <name val="Arial"/>
    </font>
    <font>
      <sz val="11.0"/>
      <color theme="1"/>
      <name val="Roboto Mono"/>
    </font>
    <font>
      <color theme="1"/>
      <name val="Arial"/>
    </font>
    <font>
      <sz val="11.0"/>
      <color theme="1"/>
      <name val="Arial"/>
    </font>
    <font>
      <sz val="11.0"/>
      <color rgb="FF000000"/>
      <name val="Roboto Mono"/>
    </font>
    <font>
      <color theme="1"/>
      <name val="Roboto Mono"/>
    </font>
    <font>
      <sz val="12.0"/>
      <color theme="1"/>
      <name val="Arial"/>
    </font>
    <font>
      <b/>
      <color theme="1"/>
      <name val="Roboto Mono"/>
    </font>
    <font>
      <b/>
      <sz val="10.0"/>
      <color theme="1"/>
      <name val="Arial"/>
    </font>
  </fonts>
  <fills count="15">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D9D9D9"/>
        <bgColor rgb="FFD9D9D9"/>
      </patternFill>
    </fill>
    <fill>
      <patternFill patternType="solid">
        <fgColor rgb="FFF6B26B"/>
        <bgColor rgb="FFF6B26B"/>
      </patternFill>
    </fill>
    <fill>
      <patternFill patternType="solid">
        <fgColor rgb="FFD9D2E9"/>
        <bgColor rgb="FFD9D2E9"/>
      </patternFill>
    </fill>
    <fill>
      <patternFill patternType="solid">
        <fgColor rgb="FFA4C2F4"/>
        <bgColor rgb="FFA4C2F4"/>
      </patternFill>
    </fill>
    <fill>
      <patternFill patternType="solid">
        <fgColor rgb="FFFCE5CD"/>
        <bgColor rgb="FFFCE5CD"/>
      </patternFill>
    </fill>
    <fill>
      <patternFill patternType="solid">
        <fgColor rgb="FFFFFFFF"/>
        <bgColor rgb="FFFFFFFF"/>
      </patternFill>
    </fill>
    <fill>
      <patternFill patternType="solid">
        <fgColor rgb="FF0C343D"/>
        <bgColor rgb="FF0C343D"/>
      </patternFill>
    </fill>
    <fill>
      <patternFill patternType="solid">
        <fgColor rgb="FFD0E0E3"/>
        <bgColor rgb="FFD0E0E3"/>
      </patternFill>
    </fill>
    <fill>
      <patternFill patternType="solid">
        <fgColor rgb="FFFFF2CC"/>
        <bgColor rgb="FFFFF2CC"/>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medium">
        <color rgb="FF000000"/>
      </top>
    </border>
    <border>
      <right style="thin">
        <color rgb="FF000000"/>
      </right>
      <top style="medium">
        <color rgb="FF000000"/>
      </top>
    </border>
    <border>
      <top style="medium">
        <color rgb="FF000000"/>
      </top>
    </border>
    <border>
      <left style="thin">
        <color rgb="FF000000"/>
      </left>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1" fillId="2" fontId="1" numFmtId="0" xfId="0" applyAlignment="1" applyBorder="1" applyFont="1">
      <alignment horizontal="center" readingOrder="0" shrinkToFit="0" wrapText="1"/>
    </xf>
    <xf borderId="3" fillId="0" fontId="2" numFmtId="0" xfId="0" applyBorder="1" applyFont="1"/>
    <xf borderId="4" fillId="2" fontId="1" numFmtId="0" xfId="0" applyAlignment="1" applyBorder="1" applyFont="1">
      <alignment horizontal="center" readingOrder="0" vertical="center"/>
    </xf>
    <xf borderId="1" fillId="2" fontId="3" numFmtId="0" xfId="0" applyAlignment="1" applyBorder="1" applyFont="1">
      <alignment horizontal="center" readingOrder="0"/>
    </xf>
    <xf borderId="1" fillId="2" fontId="4" numFmtId="0" xfId="0" applyAlignment="1" applyBorder="1" applyFont="1">
      <alignment horizontal="center" readingOrder="0"/>
    </xf>
    <xf borderId="5" fillId="0" fontId="1" numFmtId="0" xfId="0" applyAlignment="1" applyBorder="1" applyFont="1">
      <alignment horizontal="center" readingOrder="0" vertical="center"/>
    </xf>
    <xf borderId="6" fillId="0" fontId="2" numFmtId="0" xfId="0" applyBorder="1" applyFont="1"/>
    <xf borderId="5" fillId="3" fontId="5" numFmtId="0" xfId="0" applyAlignment="1" applyBorder="1" applyFill="1" applyFont="1">
      <alignment readingOrder="0" shrinkToFit="0" wrapText="1"/>
    </xf>
    <xf borderId="5" fillId="0" fontId="5" numFmtId="0" xfId="0" applyAlignment="1" applyBorder="1" applyFont="1">
      <alignment horizontal="center" readingOrder="0" vertical="center"/>
    </xf>
    <xf borderId="5" fillId="0" fontId="3" numFmtId="0" xfId="0" applyAlignment="1" applyBorder="1" applyFont="1">
      <alignment horizontal="center" readingOrder="0"/>
    </xf>
    <xf borderId="0" fillId="4" fontId="6" numFmtId="0" xfId="0" applyAlignment="1" applyFill="1" applyFont="1">
      <alignment readingOrder="0"/>
    </xf>
    <xf borderId="5" fillId="0" fontId="1" numFmtId="0" xfId="0" applyAlignment="1" applyBorder="1" applyFont="1">
      <alignment horizontal="center" vertical="center"/>
    </xf>
    <xf borderId="0" fillId="4" fontId="6" numFmtId="0" xfId="0" applyAlignment="1" applyFont="1">
      <alignment readingOrder="0" vertical="center"/>
    </xf>
    <xf borderId="5" fillId="0" fontId="5" numFmtId="0" xfId="0" applyAlignment="1" applyBorder="1" applyFont="1">
      <alignment readingOrder="0" shrinkToFit="0" wrapText="1"/>
    </xf>
    <xf borderId="0" fillId="4" fontId="6" numFmtId="0" xfId="0" applyFont="1"/>
    <xf borderId="5" fillId="5" fontId="5" numFmtId="0" xfId="0" applyAlignment="1" applyBorder="1" applyFill="1" applyFont="1">
      <alignment readingOrder="0" shrinkToFit="0" wrapText="1"/>
    </xf>
    <xf borderId="5" fillId="5" fontId="5" numFmtId="0" xfId="0" applyAlignment="1" applyBorder="1" applyFont="1">
      <alignment horizontal="center" readingOrder="0" vertical="center"/>
    </xf>
    <xf borderId="5" fillId="0" fontId="7" numFmtId="0" xfId="0" applyAlignment="1" applyBorder="1" applyFont="1">
      <alignment horizontal="center" readingOrder="0" vertical="center"/>
    </xf>
    <xf borderId="1" fillId="6" fontId="1" numFmtId="0" xfId="0" applyAlignment="1" applyBorder="1" applyFill="1" applyFont="1">
      <alignment horizontal="center" readingOrder="0" vertical="center"/>
    </xf>
    <xf borderId="3" fillId="6" fontId="1" numFmtId="0" xfId="0" applyAlignment="1" applyBorder="1" applyFont="1">
      <alignment horizontal="center" readingOrder="0" shrinkToFit="0" vertical="bottom" wrapText="1"/>
    </xf>
    <xf borderId="3" fillId="6" fontId="5" numFmtId="0" xfId="0" applyAlignment="1" applyBorder="1" applyFont="1">
      <alignment horizontal="center" readingOrder="0" vertical="center"/>
    </xf>
    <xf borderId="3" fillId="6" fontId="3" numFmtId="0" xfId="0" applyAlignment="1" applyBorder="1" applyFont="1">
      <alignment horizontal="center" readingOrder="0"/>
    </xf>
    <xf borderId="3" fillId="0" fontId="6" numFmtId="0" xfId="0" applyAlignment="1" applyBorder="1" applyFont="1">
      <alignment vertical="bottom"/>
    </xf>
    <xf borderId="5" fillId="0" fontId="7" numFmtId="0" xfId="0" applyAlignment="1" applyBorder="1" applyFont="1">
      <alignment horizontal="center" readingOrder="0"/>
    </xf>
    <xf borderId="5" fillId="5" fontId="8" numFmtId="0" xfId="0" applyAlignment="1" applyBorder="1" applyFont="1">
      <alignment horizontal="left" readingOrder="0" shrinkToFit="0" wrapText="1"/>
    </xf>
    <xf borderId="5" fillId="0" fontId="5" numFmtId="0" xfId="0" applyAlignment="1" applyBorder="1" applyFont="1">
      <alignment vertical="center"/>
    </xf>
    <xf borderId="5" fillId="0" fontId="7" numFmtId="0" xfId="0" applyAlignment="1" applyBorder="1" applyFont="1">
      <alignment horizontal="center" readingOrder="0"/>
    </xf>
    <xf borderId="0" fillId="7" fontId="4" numFmtId="0" xfId="0" applyAlignment="1" applyFill="1" applyFont="1">
      <alignment horizontal="center" readingOrder="0"/>
    </xf>
    <xf borderId="0" fillId="7" fontId="6" numFmtId="0" xfId="0" applyAlignment="1" applyFont="1">
      <alignment readingOrder="0"/>
    </xf>
    <xf borderId="0" fillId="7" fontId="6" numFmtId="0" xfId="0" applyFont="1"/>
    <xf borderId="5" fillId="5" fontId="9" numFmtId="0" xfId="0" applyAlignment="1" applyBorder="1" applyFont="1">
      <alignment horizontal="center" readingOrder="0" vertical="center"/>
    </xf>
    <xf borderId="5" fillId="0" fontId="6" numFmtId="0" xfId="0" applyBorder="1" applyFont="1"/>
    <xf borderId="5" fillId="5" fontId="5" numFmtId="0" xfId="0" applyAlignment="1" applyBorder="1" applyFont="1">
      <alignment horizontal="left" readingOrder="0" shrinkToFit="0" wrapText="1"/>
    </xf>
    <xf borderId="1" fillId="6" fontId="5" numFmtId="0" xfId="0" applyAlignment="1" applyBorder="1" applyFont="1">
      <alignment vertical="center"/>
    </xf>
    <xf borderId="3" fillId="6" fontId="1" numFmtId="0" xfId="0" applyAlignment="1" applyBorder="1" applyFont="1">
      <alignment horizontal="center" readingOrder="0" shrinkToFit="0" wrapText="1"/>
    </xf>
    <xf borderId="3" fillId="0" fontId="6" numFmtId="0" xfId="0" applyBorder="1" applyFont="1"/>
    <xf borderId="5" fillId="0" fontId="5" numFmtId="0" xfId="0" applyAlignment="1" applyBorder="1" applyFont="1">
      <alignment horizontal="left" readingOrder="0" shrinkToFit="0" wrapText="1"/>
    </xf>
    <xf borderId="5" fillId="0" fontId="5" numFmtId="0" xfId="0" applyAlignment="1" applyBorder="1" applyFont="1">
      <alignment horizontal="left" readingOrder="0" shrinkToFit="0" wrapText="1"/>
    </xf>
    <xf borderId="5" fillId="0" fontId="5" numFmtId="0" xfId="0" applyAlignment="1" applyBorder="1" applyFont="1">
      <alignment readingOrder="0" shrinkToFit="0" vertical="bottom" wrapText="1"/>
    </xf>
    <xf borderId="1" fillId="6" fontId="1" numFmtId="0" xfId="0" applyAlignment="1" applyBorder="1" applyFont="1">
      <alignment horizontal="center" vertical="center"/>
    </xf>
    <xf borderId="0" fillId="0" fontId="3" numFmtId="0" xfId="0" applyAlignment="1" applyFont="1">
      <alignment horizontal="center" readingOrder="0"/>
    </xf>
    <xf borderId="5" fillId="5" fontId="5" numFmtId="0" xfId="0" applyAlignment="1" applyBorder="1" applyFont="1">
      <alignment readingOrder="0" shrinkToFit="0" vertical="bottom" wrapText="1"/>
    </xf>
    <xf borderId="3" fillId="6" fontId="1"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5" fillId="0" fontId="2" numFmtId="0" xfId="0" applyBorder="1" applyFont="1"/>
    <xf borderId="0" fillId="8" fontId="5" numFmtId="0" xfId="0" applyAlignment="1" applyFill="1" applyFont="1">
      <alignment readingOrder="0" shrinkToFit="0" wrapText="1"/>
    </xf>
    <xf borderId="0" fillId="0" fontId="5" numFmtId="0" xfId="0" applyAlignment="1" applyFont="1">
      <alignment horizontal="center" readingOrder="0" vertical="center"/>
    </xf>
    <xf borderId="5" fillId="8" fontId="5" numFmtId="0" xfId="0" applyAlignment="1" applyBorder="1" applyFont="1">
      <alignment readingOrder="0" shrinkToFit="0" wrapText="1"/>
    </xf>
    <xf borderId="7" fillId="0" fontId="1" numFmtId="0" xfId="0" applyAlignment="1" applyBorder="1" applyFont="1">
      <alignment horizontal="center" readingOrder="0" vertical="center"/>
    </xf>
    <xf borderId="8" fillId="0" fontId="2" numFmtId="0" xfId="0" applyBorder="1" applyFont="1"/>
    <xf borderId="7" fillId="9" fontId="5" numFmtId="0" xfId="0" applyAlignment="1" applyBorder="1" applyFill="1" applyFont="1">
      <alignment readingOrder="0" shrinkToFit="0" wrapText="1"/>
    </xf>
    <xf borderId="9" fillId="0" fontId="2" numFmtId="0" xfId="0" applyBorder="1" applyFont="1"/>
    <xf borderId="7" fillId="0" fontId="5" numFmtId="0" xfId="0" applyAlignment="1" applyBorder="1" applyFont="1">
      <alignment horizontal="center" readingOrder="0" vertical="center"/>
    </xf>
    <xf borderId="5" fillId="9" fontId="5" numFmtId="0" xfId="0" applyAlignment="1" applyBorder="1" applyFont="1">
      <alignment readingOrder="0" shrinkToFit="0" wrapText="1"/>
    </xf>
    <xf borderId="7" fillId="9" fontId="5" numFmtId="0" xfId="0" applyAlignment="1" applyBorder="1" applyFont="1">
      <alignment shrinkToFit="0" vertical="bottom" wrapText="1"/>
    </xf>
    <xf borderId="5" fillId="0" fontId="7" numFmtId="0" xfId="0" applyAlignment="1" applyBorder="1" applyFont="1">
      <alignment horizontal="center" readingOrder="0" vertical="center"/>
    </xf>
    <xf borderId="5" fillId="9" fontId="5" numFmtId="0" xfId="0" applyAlignment="1" applyBorder="1" applyFont="1">
      <alignment shrinkToFit="0" vertical="bottom" wrapText="1"/>
    </xf>
    <xf borderId="7" fillId="8" fontId="5" numFmtId="0" xfId="0" applyAlignment="1" applyBorder="1" applyFont="1">
      <alignment readingOrder="0" shrinkToFit="0" wrapText="1"/>
    </xf>
    <xf borderId="0" fillId="0" fontId="5" numFmtId="0" xfId="0" applyAlignment="1" applyFont="1">
      <alignment readingOrder="0" shrinkToFit="0" vertical="bottom" wrapText="1"/>
    </xf>
    <xf borderId="0" fillId="0" fontId="6" numFmtId="0" xfId="0" applyAlignment="1" applyFont="1">
      <alignment vertical="bottom"/>
    </xf>
    <xf borderId="0" fillId="0" fontId="5" numFmtId="0" xfId="0" applyAlignment="1" applyFont="1">
      <alignment shrinkToFit="0" vertical="bottom" wrapText="1"/>
    </xf>
    <xf borderId="0" fillId="0" fontId="7" numFmtId="0" xfId="0" applyAlignment="1" applyFont="1">
      <alignment horizontal="center" readingOrder="0"/>
    </xf>
    <xf borderId="0" fillId="0" fontId="5" numFmtId="0" xfId="0" applyAlignment="1" applyFont="1">
      <alignment shrinkToFit="0" wrapText="1"/>
    </xf>
    <xf borderId="10" fillId="0" fontId="1" numFmtId="0" xfId="0" applyAlignment="1" applyBorder="1" applyFont="1">
      <alignment horizontal="center" vertical="center"/>
    </xf>
    <xf borderId="11" fillId="0" fontId="2" numFmtId="0" xfId="0" applyBorder="1" applyFont="1"/>
    <xf borderId="1" fillId="0" fontId="3" numFmtId="0" xfId="0" applyAlignment="1" applyBorder="1" applyFont="1">
      <alignment horizontal="center" readingOrder="0" vertical="center"/>
    </xf>
    <xf borderId="4" fillId="0" fontId="3" numFmtId="0" xfId="0" applyAlignment="1" applyBorder="1" applyFont="1">
      <alignment horizontal="center" readingOrder="0"/>
    </xf>
    <xf borderId="0" fillId="0" fontId="10" numFmtId="0" xfId="0" applyAlignment="1" applyFont="1">
      <alignment horizontal="left" readingOrder="0" shrinkToFit="0" vertical="center" wrapText="1"/>
    </xf>
    <xf borderId="5" fillId="0" fontId="6" numFmtId="0" xfId="0" applyAlignment="1" applyBorder="1" applyFont="1">
      <alignment readingOrder="0" vertical="center"/>
    </xf>
    <xf borderId="12" fillId="0" fontId="6" numFmtId="0" xfId="0" applyAlignment="1" applyBorder="1" applyFont="1">
      <alignment horizontal="center" readingOrder="0" vertical="center"/>
    </xf>
    <xf borderId="13" fillId="0" fontId="6" numFmtId="0" xfId="0" applyBorder="1" applyFont="1"/>
    <xf borderId="12" fillId="0" fontId="6" numFmtId="0" xfId="0" applyAlignment="1" applyBorder="1" applyFont="1">
      <alignment horizontal="center" vertical="center"/>
    </xf>
    <xf borderId="12" fillId="0" fontId="6" numFmtId="0" xfId="0" applyBorder="1" applyFont="1"/>
    <xf borderId="14" fillId="10" fontId="4" numFmtId="0" xfId="0" applyAlignment="1" applyBorder="1" applyFill="1" applyFont="1">
      <alignment horizontal="center" readingOrder="0" vertical="center"/>
    </xf>
    <xf borderId="15" fillId="0" fontId="2" numFmtId="0" xfId="0" applyBorder="1" applyFont="1"/>
    <xf borderId="13" fillId="10" fontId="6" numFmtId="0" xfId="0" applyAlignment="1" applyBorder="1" applyFont="1">
      <alignment horizontal="center" vertical="center"/>
    </xf>
    <xf borderId="13" fillId="10" fontId="6" numFmtId="0" xfId="0" applyAlignment="1" applyBorder="1" applyFont="1">
      <alignment horizontal="center" readingOrder="0" vertical="center"/>
    </xf>
    <xf borderId="13" fillId="10" fontId="6" numFmtId="0" xfId="0" applyAlignment="1" applyBorder="1" applyFont="1">
      <alignment readingOrder="0"/>
    </xf>
    <xf borderId="5" fillId="10" fontId="6" numFmtId="0" xfId="0" applyAlignment="1" applyBorder="1" applyFont="1">
      <alignment readingOrder="0" vertical="center"/>
    </xf>
    <xf borderId="12" fillId="10" fontId="6" numFmtId="0" xfId="0" applyAlignment="1" applyBorder="1" applyFont="1">
      <alignment horizontal="center" vertical="center"/>
    </xf>
    <xf borderId="12" fillId="10" fontId="6" numFmtId="0" xfId="0" applyAlignment="1" applyBorder="1" applyFont="1">
      <alignment horizontal="center" readingOrder="0" vertical="center"/>
    </xf>
    <xf borderId="12" fillId="10" fontId="6" numFmtId="0" xfId="0" applyAlignment="1" applyBorder="1" applyFont="1">
      <alignment readingOrder="0"/>
    </xf>
    <xf borderId="16" fillId="10" fontId="6" numFmtId="0" xfId="0" applyAlignment="1" applyBorder="1" applyFont="1">
      <alignment readingOrder="0"/>
    </xf>
    <xf borderId="1" fillId="0" fontId="6" numFmtId="0" xfId="0" applyAlignment="1" applyBorder="1" applyFont="1">
      <alignment readingOrder="0" vertical="center"/>
    </xf>
    <xf borderId="4" fillId="0" fontId="6" numFmtId="0" xfId="0" applyAlignment="1" applyBorder="1" applyFont="1">
      <alignment horizontal="center" vertical="center"/>
    </xf>
    <xf borderId="4" fillId="0" fontId="6" numFmtId="0" xfId="0" applyAlignment="1" applyBorder="1" applyFont="1">
      <alignment horizontal="center" readingOrder="0" vertical="center"/>
    </xf>
    <xf borderId="5" fillId="5" fontId="4" numFmtId="0" xfId="0" applyAlignment="1" applyBorder="1" applyFont="1">
      <alignment horizontal="center" readingOrder="0" vertical="center"/>
    </xf>
    <xf borderId="12" fillId="5" fontId="6" numFmtId="0" xfId="0" applyAlignment="1" applyBorder="1" applyFont="1">
      <alignment horizontal="center" vertical="center"/>
    </xf>
    <xf borderId="12" fillId="5" fontId="6" numFmtId="0" xfId="0" applyAlignment="1" applyBorder="1" applyFont="1">
      <alignment horizontal="center" readingOrder="0" vertical="center"/>
    </xf>
    <xf borderId="13" fillId="5" fontId="6" numFmtId="0" xfId="0" applyAlignment="1" applyBorder="1" applyFont="1">
      <alignment readingOrder="0"/>
    </xf>
    <xf borderId="5" fillId="5" fontId="6" numFmtId="0" xfId="0" applyAlignment="1" applyBorder="1" applyFont="1">
      <alignment readingOrder="0" vertical="center"/>
    </xf>
    <xf borderId="12" fillId="5" fontId="6" numFmtId="0" xfId="0" applyAlignment="1" applyBorder="1" applyFont="1">
      <alignment readingOrder="0"/>
    </xf>
    <xf borderId="10" fillId="5" fontId="6" numFmtId="0" xfId="0" applyAlignment="1" applyBorder="1" applyFont="1">
      <alignment readingOrder="0" vertical="center"/>
    </xf>
    <xf borderId="17" fillId="0" fontId="2" numFmtId="0" xfId="0" applyBorder="1" applyFont="1"/>
    <xf borderId="16" fillId="5" fontId="6" numFmtId="0" xfId="0" applyAlignment="1" applyBorder="1" applyFont="1">
      <alignment horizontal="center" readingOrder="0" vertical="center"/>
    </xf>
    <xf borderId="16" fillId="5" fontId="6" numFmtId="0" xfId="0" applyAlignment="1" applyBorder="1" applyFont="1">
      <alignment readingOrder="0"/>
    </xf>
    <xf borderId="5" fillId="11" fontId="6" numFmtId="0" xfId="0" applyAlignment="1" applyBorder="1" applyFill="1" applyFont="1">
      <alignment readingOrder="0" vertical="center"/>
    </xf>
    <xf borderId="12" fillId="11" fontId="6" numFmtId="0" xfId="0" applyAlignment="1" applyBorder="1" applyFont="1">
      <alignment horizontal="center" vertical="center"/>
    </xf>
    <xf borderId="12" fillId="11" fontId="6" numFmtId="0" xfId="0" applyAlignment="1" applyBorder="1" applyFont="1">
      <alignment horizontal="center" readingOrder="0" vertical="center"/>
    </xf>
    <xf borderId="12" fillId="11" fontId="6" numFmtId="0" xfId="0" applyAlignment="1" applyBorder="1" applyFont="1">
      <alignment readingOrder="0"/>
    </xf>
    <xf borderId="5" fillId="12" fontId="3" numFmtId="0" xfId="0" applyAlignment="1" applyBorder="1" applyFill="1" applyFont="1">
      <alignment horizontal="center" readingOrder="0" vertical="center"/>
    </xf>
    <xf borderId="4" fillId="0" fontId="3" numFmtId="0" xfId="0" applyAlignment="1" applyBorder="1" applyFont="1">
      <alignment horizontal="center" readingOrder="0" vertical="center"/>
    </xf>
    <xf borderId="12" fillId="2" fontId="11" numFmtId="0" xfId="0" applyAlignment="1" applyBorder="1" applyFont="1">
      <alignment horizontal="center" readingOrder="0" vertical="center"/>
    </xf>
    <xf borderId="12" fillId="2" fontId="6" numFmtId="0" xfId="0" applyAlignment="1" applyBorder="1" applyFont="1">
      <alignment readingOrder="0"/>
    </xf>
    <xf borderId="12" fillId="2" fontId="6" numFmtId="0" xfId="0" applyAlignment="1" applyBorder="1" applyFont="1">
      <alignment horizontal="center" readingOrder="0" vertical="center"/>
    </xf>
    <xf borderId="12" fillId="2" fontId="12" numFmtId="0" xfId="0" applyAlignment="1" applyBorder="1" applyFont="1">
      <alignment horizontal="center" vertical="center"/>
    </xf>
    <xf borderId="12" fillId="2" fontId="12" numFmtId="0" xfId="0" applyAlignment="1" applyBorder="1" applyFont="1">
      <alignment horizontal="center" readingOrder="0" vertical="center"/>
    </xf>
    <xf borderId="12" fillId="3" fontId="11" numFmtId="0" xfId="0" applyAlignment="1" applyBorder="1" applyFont="1">
      <alignment horizontal="center" readingOrder="0" vertical="center"/>
    </xf>
    <xf borderId="12" fillId="3" fontId="6" numFmtId="0" xfId="0" applyAlignment="1" applyBorder="1" applyFont="1">
      <alignment readingOrder="0"/>
    </xf>
    <xf borderId="12" fillId="3" fontId="6" numFmtId="0" xfId="0" applyAlignment="1" applyBorder="1" applyFont="1">
      <alignment horizontal="center" readingOrder="0" vertical="center"/>
    </xf>
    <xf borderId="12" fillId="3" fontId="6" numFmtId="0" xfId="0" applyAlignment="1" applyBorder="1" applyFont="1">
      <alignment horizontal="center" readingOrder="0" vertical="center"/>
    </xf>
    <xf borderId="12" fillId="13" fontId="11" numFmtId="0" xfId="0" applyAlignment="1" applyBorder="1" applyFill="1" applyFont="1">
      <alignment horizontal="center" readingOrder="0" vertical="center"/>
    </xf>
    <xf borderId="12" fillId="13" fontId="6" numFmtId="0" xfId="0" applyAlignment="1" applyBorder="1" applyFont="1">
      <alignment readingOrder="0"/>
    </xf>
    <xf borderId="12" fillId="13" fontId="6" numFmtId="0" xfId="0" applyAlignment="1" applyBorder="1" applyFont="1">
      <alignment horizontal="center" readingOrder="0" vertical="center"/>
    </xf>
    <xf borderId="12" fillId="13" fontId="6" numFmtId="0" xfId="0" applyAlignment="1" applyBorder="1" applyFont="1">
      <alignment horizontal="center" vertical="center"/>
    </xf>
    <xf borderId="12" fillId="8" fontId="11" numFmtId="0" xfId="0" applyAlignment="1" applyBorder="1" applyFont="1">
      <alignment horizontal="center" readingOrder="0" vertical="center"/>
    </xf>
    <xf borderId="12" fillId="8" fontId="6" numFmtId="0" xfId="0" applyAlignment="1" applyBorder="1" applyFont="1">
      <alignment readingOrder="0"/>
    </xf>
    <xf borderId="12" fillId="8" fontId="6" numFmtId="0" xfId="0" applyAlignment="1" applyBorder="1" applyFont="1">
      <alignment horizontal="center" readingOrder="0" vertical="center"/>
    </xf>
    <xf borderId="12" fillId="8" fontId="6" numFmtId="0" xfId="0" applyAlignment="1" applyBorder="1" applyFont="1">
      <alignment horizontal="center" vertical="center"/>
    </xf>
    <xf borderId="12" fillId="14" fontId="11" numFmtId="0" xfId="0" applyAlignment="1" applyBorder="1" applyFill="1" applyFont="1">
      <alignment horizontal="center" readingOrder="0" vertical="center"/>
    </xf>
    <xf borderId="12" fillId="14" fontId="6" numFmtId="0" xfId="0" applyAlignment="1" applyBorder="1" applyFont="1">
      <alignment horizontal="left" readingOrder="0" vertical="center"/>
    </xf>
    <xf borderId="12" fillId="14" fontId="6" numFmtId="0" xfId="0" applyAlignment="1" applyBorder="1" applyFont="1">
      <alignment horizontal="center" readingOrder="0" vertical="center"/>
    </xf>
    <xf borderId="12" fillId="14" fontId="6" numFmtId="0" xfId="0" applyAlignment="1" applyBorder="1" applyFont="1">
      <alignment horizontal="center" vertical="center"/>
    </xf>
    <xf borderId="12" fillId="14" fontId="6" numFmtId="0" xfId="0" applyAlignment="1" applyBorder="1" applyFont="1">
      <alignment horizontal="left" vertical="center"/>
    </xf>
    <xf borderId="16" fillId="14" fontId="11" numFmtId="0" xfId="0" applyAlignment="1" applyBorder="1" applyFont="1">
      <alignment horizontal="center" readingOrder="0" vertical="center"/>
    </xf>
    <xf borderId="16" fillId="14" fontId="6" numFmtId="0" xfId="0" applyAlignment="1" applyBorder="1" applyFont="1">
      <alignment horizontal="left" readingOrder="0" vertical="center"/>
    </xf>
    <xf borderId="16" fillId="14" fontId="6" numFmtId="0" xfId="0" applyAlignment="1" applyBorder="1" applyFont="1">
      <alignment horizontal="center" readingOrder="0" vertical="center"/>
    </xf>
    <xf borderId="16" fillId="14" fontId="6" numFmtId="0" xfId="0" applyAlignment="1" applyBorder="1" applyFont="1">
      <alignment horizontal="center" vertical="center"/>
    </xf>
    <xf borderId="0" fillId="0" fontId="6" numFmtId="0" xfId="0" applyAlignment="1" applyFont="1">
      <alignment vertical="center"/>
    </xf>
    <xf borderId="0" fillId="0" fontId="9" numFmtId="0" xfId="0" applyAlignment="1" applyFont="1">
      <alignment horizontal="center"/>
    </xf>
    <xf borderId="0" fillId="0" fontId="6"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2" max="12" width="19.0"/>
  </cols>
  <sheetData>
    <row r="1">
      <c r="A1" s="1" t="s">
        <v>0</v>
      </c>
      <c r="B1" s="2"/>
      <c r="C1" s="3" t="s">
        <v>1</v>
      </c>
      <c r="D1" s="4"/>
      <c r="E1" s="4"/>
      <c r="F1" s="4"/>
      <c r="G1" s="4"/>
      <c r="H1" s="4"/>
      <c r="I1" s="4"/>
      <c r="J1" s="4"/>
      <c r="K1" s="2"/>
      <c r="L1" s="5" t="s">
        <v>2</v>
      </c>
      <c r="M1" s="6" t="s">
        <v>3</v>
      </c>
      <c r="N1" s="4"/>
      <c r="O1" s="4"/>
      <c r="P1" s="4"/>
      <c r="Q1" s="4"/>
      <c r="R1" s="2"/>
      <c r="S1" s="7" t="s">
        <v>4</v>
      </c>
      <c r="T1" s="4"/>
      <c r="U1" s="2"/>
    </row>
    <row r="2">
      <c r="A2" s="8" t="s">
        <v>5</v>
      </c>
      <c r="B2" s="9"/>
      <c r="C2" s="10" t="s">
        <v>6</v>
      </c>
      <c r="K2" s="9"/>
      <c r="L2" s="11"/>
      <c r="M2" s="12"/>
      <c r="S2" s="13" t="s">
        <v>7</v>
      </c>
    </row>
    <row r="3">
      <c r="A3" s="14"/>
      <c r="B3" s="9"/>
      <c r="C3" s="10" t="s">
        <v>8</v>
      </c>
      <c r="K3" s="9"/>
      <c r="L3" s="11"/>
      <c r="M3" s="12"/>
      <c r="S3" s="15" t="s">
        <v>9</v>
      </c>
      <c r="T3" s="15"/>
      <c r="U3" s="15"/>
    </row>
    <row r="4">
      <c r="A4" s="8" t="s">
        <v>10</v>
      </c>
      <c r="B4" s="9"/>
      <c r="C4" s="16" t="s">
        <v>11</v>
      </c>
      <c r="K4" s="9"/>
      <c r="L4" s="11"/>
      <c r="M4" s="12"/>
      <c r="S4" s="17"/>
      <c r="T4" s="17"/>
      <c r="U4" s="17"/>
    </row>
    <row r="5">
      <c r="A5" s="8" t="s">
        <v>12</v>
      </c>
      <c r="B5" s="9"/>
      <c r="C5" s="18" t="s">
        <v>13</v>
      </c>
      <c r="K5" s="9"/>
      <c r="L5" s="19">
        <v>0.0</v>
      </c>
      <c r="M5" s="20" t="s">
        <v>14</v>
      </c>
      <c r="S5" s="17"/>
    </row>
    <row r="6">
      <c r="A6" s="21"/>
      <c r="B6" s="4"/>
      <c r="C6" s="22" t="s">
        <v>15</v>
      </c>
      <c r="D6" s="4"/>
      <c r="E6" s="4"/>
      <c r="F6" s="4"/>
      <c r="G6" s="4"/>
      <c r="H6" s="4"/>
      <c r="I6" s="4"/>
      <c r="J6" s="4"/>
      <c r="K6" s="4"/>
      <c r="L6" s="23"/>
      <c r="M6" s="24"/>
      <c r="N6" s="4"/>
      <c r="O6" s="4"/>
      <c r="P6" s="4"/>
      <c r="Q6" s="4"/>
      <c r="R6" s="4"/>
      <c r="S6" s="25"/>
      <c r="T6" s="25"/>
      <c r="U6" s="25"/>
    </row>
    <row r="7">
      <c r="A7" s="8" t="s">
        <v>16</v>
      </c>
      <c r="B7" s="9"/>
      <c r="C7" s="16" t="s">
        <v>17</v>
      </c>
      <c r="K7" s="9"/>
      <c r="L7" s="11"/>
      <c r="M7" s="26" t="s">
        <v>18</v>
      </c>
      <c r="S7" s="17"/>
    </row>
    <row r="8">
      <c r="A8" s="8"/>
      <c r="B8" s="9"/>
      <c r="C8" s="18" t="s">
        <v>19</v>
      </c>
      <c r="K8" s="9"/>
      <c r="L8" s="19">
        <v>1.0</v>
      </c>
      <c r="M8" s="12"/>
      <c r="S8" s="17"/>
    </row>
    <row r="9">
      <c r="A9" s="8" t="s">
        <v>20</v>
      </c>
      <c r="B9" s="9"/>
      <c r="C9" s="16" t="s">
        <v>21</v>
      </c>
      <c r="K9" s="9"/>
      <c r="L9" s="11"/>
      <c r="M9" s="12"/>
      <c r="S9" s="17"/>
    </row>
    <row r="10">
      <c r="A10" s="8"/>
      <c r="B10" s="9"/>
      <c r="C10" s="27" t="s">
        <v>22</v>
      </c>
      <c r="K10" s="9"/>
      <c r="L10" s="19">
        <v>1.0</v>
      </c>
      <c r="M10" s="12"/>
      <c r="S10" s="17"/>
    </row>
    <row r="11">
      <c r="A11" s="8" t="s">
        <v>23</v>
      </c>
      <c r="B11" s="9"/>
      <c r="C11" s="16" t="s">
        <v>24</v>
      </c>
      <c r="K11" s="9"/>
      <c r="L11" s="11"/>
      <c r="M11" s="12"/>
      <c r="S11" s="17"/>
    </row>
    <row r="12">
      <c r="A12" s="14"/>
      <c r="B12" s="9"/>
      <c r="C12" s="16" t="s">
        <v>25</v>
      </c>
      <c r="K12" s="9"/>
      <c r="L12" s="11"/>
      <c r="M12" s="12"/>
      <c r="S12" s="17"/>
    </row>
    <row r="13">
      <c r="A13" s="28"/>
      <c r="B13" s="9"/>
      <c r="C13" s="18" t="s">
        <v>26</v>
      </c>
      <c r="K13" s="9"/>
      <c r="L13" s="19">
        <v>1.0</v>
      </c>
      <c r="M13" s="29" t="s">
        <v>27</v>
      </c>
      <c r="S13" s="17"/>
    </row>
    <row r="14">
      <c r="A14" s="8" t="s">
        <v>28</v>
      </c>
      <c r="B14" s="9"/>
      <c r="C14" s="16" t="s">
        <v>29</v>
      </c>
      <c r="K14" s="9"/>
      <c r="L14" s="11"/>
      <c r="M14" s="12"/>
      <c r="S14" s="30" t="s">
        <v>30</v>
      </c>
    </row>
    <row r="15">
      <c r="A15" s="14"/>
      <c r="B15" s="9"/>
      <c r="C15" s="16" t="s">
        <v>31</v>
      </c>
      <c r="K15" s="9"/>
      <c r="L15" s="11"/>
      <c r="M15" s="12"/>
      <c r="S15" s="31"/>
    </row>
    <row r="16">
      <c r="A16" s="14"/>
      <c r="B16" s="9"/>
      <c r="C16" s="18" t="s">
        <v>26</v>
      </c>
      <c r="K16" s="9"/>
      <c r="L16" s="19">
        <v>1.0</v>
      </c>
      <c r="M16" s="12"/>
      <c r="S16" s="31"/>
    </row>
    <row r="17">
      <c r="A17" s="8" t="s">
        <v>32</v>
      </c>
      <c r="B17" s="9"/>
      <c r="C17" s="16" t="s">
        <v>6</v>
      </c>
      <c r="K17" s="9"/>
      <c r="L17" s="11"/>
      <c r="M17" s="12"/>
      <c r="S17" s="31"/>
    </row>
    <row r="18">
      <c r="A18" s="14"/>
      <c r="B18" s="9"/>
      <c r="C18" s="16" t="s">
        <v>8</v>
      </c>
      <c r="K18" s="9"/>
      <c r="L18" s="11"/>
      <c r="M18" s="12"/>
      <c r="S18" s="31"/>
    </row>
    <row r="19">
      <c r="A19" s="14"/>
      <c r="B19" s="9"/>
      <c r="C19" s="16" t="s">
        <v>33</v>
      </c>
      <c r="K19" s="9"/>
      <c r="L19" s="11"/>
      <c r="M19" s="12"/>
      <c r="S19" s="32"/>
    </row>
    <row r="20">
      <c r="A20" s="14"/>
      <c r="B20" s="9"/>
      <c r="C20" s="16" t="s">
        <v>34</v>
      </c>
      <c r="K20" s="9"/>
      <c r="L20" s="11"/>
      <c r="M20" s="12"/>
      <c r="S20" s="32"/>
    </row>
    <row r="21">
      <c r="A21" s="14"/>
      <c r="B21" s="9"/>
      <c r="C21" s="16" t="s">
        <v>35</v>
      </c>
      <c r="K21" s="9"/>
      <c r="L21" s="11"/>
      <c r="M21" s="12"/>
      <c r="S21" s="32"/>
    </row>
    <row r="22">
      <c r="A22" s="8"/>
      <c r="B22" s="9"/>
      <c r="C22" s="18" t="s">
        <v>26</v>
      </c>
      <c r="K22" s="9"/>
      <c r="L22" s="33">
        <v>1.0</v>
      </c>
      <c r="M22" s="34"/>
      <c r="S22" s="32"/>
    </row>
    <row r="23">
      <c r="A23" s="8" t="s">
        <v>36</v>
      </c>
      <c r="B23" s="9"/>
      <c r="C23" s="16" t="s">
        <v>37</v>
      </c>
      <c r="K23" s="9"/>
      <c r="L23" s="11"/>
      <c r="M23" s="12"/>
      <c r="S23" s="32"/>
    </row>
    <row r="24">
      <c r="A24" s="8" t="s">
        <v>38</v>
      </c>
      <c r="B24" s="9"/>
      <c r="C24" s="16" t="s">
        <v>39</v>
      </c>
      <c r="K24" s="9"/>
      <c r="L24" s="11"/>
      <c r="M24" s="12"/>
      <c r="S24" s="32"/>
    </row>
    <row r="25">
      <c r="A25" s="21"/>
      <c r="B25" s="4"/>
      <c r="C25" s="22" t="s">
        <v>40</v>
      </c>
      <c r="D25" s="4"/>
      <c r="E25" s="4"/>
      <c r="F25" s="4"/>
      <c r="G25" s="4"/>
      <c r="H25" s="4"/>
      <c r="I25" s="4"/>
      <c r="J25" s="4"/>
      <c r="K25" s="4"/>
      <c r="L25" s="23"/>
      <c r="M25" s="24"/>
      <c r="N25" s="4"/>
      <c r="O25" s="4"/>
      <c r="P25" s="4"/>
      <c r="Q25" s="4"/>
      <c r="R25" s="4"/>
      <c r="S25" s="25"/>
      <c r="T25" s="25"/>
      <c r="U25" s="25"/>
    </row>
    <row r="26">
      <c r="A26" s="8" t="s">
        <v>16</v>
      </c>
      <c r="B26" s="9"/>
      <c r="C26" s="16" t="s">
        <v>41</v>
      </c>
      <c r="K26" s="9"/>
      <c r="L26" s="11"/>
      <c r="M26" s="12"/>
      <c r="S26" s="17"/>
    </row>
    <row r="27">
      <c r="A27" s="8"/>
      <c r="B27" s="9"/>
      <c r="C27" s="18" t="s">
        <v>42</v>
      </c>
      <c r="K27" s="9"/>
      <c r="L27" s="19">
        <v>2.0</v>
      </c>
      <c r="M27" s="12"/>
      <c r="S27" s="17"/>
    </row>
    <row r="28">
      <c r="A28" s="8" t="s">
        <v>20</v>
      </c>
      <c r="B28" s="9"/>
      <c r="C28" s="16" t="s">
        <v>43</v>
      </c>
      <c r="K28" s="9"/>
      <c r="L28" s="11"/>
      <c r="M28" s="12"/>
      <c r="S28" s="17"/>
    </row>
    <row r="29">
      <c r="A29" s="8"/>
      <c r="B29" s="9"/>
      <c r="C29" s="27" t="s">
        <v>44</v>
      </c>
      <c r="K29" s="9"/>
      <c r="L29" s="19">
        <v>2.0</v>
      </c>
      <c r="M29" s="12"/>
      <c r="S29" s="17"/>
    </row>
    <row r="30">
      <c r="A30" s="8" t="s">
        <v>23</v>
      </c>
      <c r="B30" s="9"/>
      <c r="C30" s="16" t="s">
        <v>45</v>
      </c>
      <c r="K30" s="9"/>
      <c r="L30" s="11"/>
      <c r="M30" s="12"/>
      <c r="S30" s="17"/>
    </row>
    <row r="31">
      <c r="A31" s="14"/>
      <c r="B31" s="9"/>
      <c r="C31" s="16" t="s">
        <v>46</v>
      </c>
      <c r="K31" s="9"/>
      <c r="L31" s="11"/>
      <c r="M31" s="12"/>
      <c r="S31" s="17"/>
    </row>
    <row r="32">
      <c r="A32" s="28"/>
      <c r="B32" s="9"/>
      <c r="C32" s="27" t="s">
        <v>47</v>
      </c>
      <c r="K32" s="9"/>
      <c r="L32" s="19">
        <v>2.0</v>
      </c>
      <c r="M32" s="29" t="s">
        <v>27</v>
      </c>
      <c r="S32" s="17"/>
    </row>
    <row r="33">
      <c r="A33" s="8" t="s">
        <v>28</v>
      </c>
      <c r="B33" s="9"/>
      <c r="C33" s="16" t="s">
        <v>48</v>
      </c>
      <c r="K33" s="9"/>
      <c r="L33" s="11"/>
      <c r="M33" s="12"/>
      <c r="S33" s="30" t="s">
        <v>30</v>
      </c>
    </row>
    <row r="34">
      <c r="A34" s="14"/>
      <c r="B34" s="9"/>
      <c r="C34" s="16" t="s">
        <v>49</v>
      </c>
      <c r="K34" s="9"/>
      <c r="L34" s="11"/>
      <c r="M34" s="12"/>
      <c r="S34" s="31"/>
    </row>
    <row r="35">
      <c r="A35" s="14"/>
      <c r="B35" s="9"/>
      <c r="C35" s="27" t="s">
        <v>47</v>
      </c>
      <c r="K35" s="9"/>
      <c r="L35" s="19">
        <v>2.0</v>
      </c>
      <c r="M35" s="12"/>
      <c r="S35" s="31"/>
    </row>
    <row r="36">
      <c r="A36" s="8" t="s">
        <v>32</v>
      </c>
      <c r="B36" s="9"/>
      <c r="C36" s="16" t="s">
        <v>50</v>
      </c>
      <c r="K36" s="9"/>
      <c r="L36" s="11"/>
      <c r="M36" s="12"/>
      <c r="S36" s="31"/>
    </row>
    <row r="37">
      <c r="A37" s="14"/>
      <c r="B37" s="9"/>
      <c r="C37" s="16" t="s">
        <v>8</v>
      </c>
      <c r="K37" s="9"/>
      <c r="L37" s="11"/>
      <c r="M37" s="12"/>
      <c r="S37" s="31"/>
    </row>
    <row r="38">
      <c r="A38" s="14"/>
      <c r="B38" s="9"/>
      <c r="C38" s="16" t="s">
        <v>33</v>
      </c>
      <c r="K38" s="9"/>
      <c r="L38" s="11"/>
      <c r="M38" s="12"/>
      <c r="S38" s="32"/>
    </row>
    <row r="39">
      <c r="A39" s="14"/>
      <c r="B39" s="9"/>
      <c r="C39" s="16" t="s">
        <v>51</v>
      </c>
      <c r="K39" s="9"/>
      <c r="L39" s="11"/>
      <c r="M39" s="12"/>
      <c r="S39" s="32"/>
    </row>
    <row r="40">
      <c r="A40" s="14"/>
      <c r="B40" s="9"/>
      <c r="C40" s="16" t="s">
        <v>35</v>
      </c>
      <c r="K40" s="9"/>
      <c r="L40" s="11"/>
      <c r="M40" s="12"/>
      <c r="S40" s="32"/>
    </row>
    <row r="41">
      <c r="A41" s="8"/>
      <c r="B41" s="9"/>
      <c r="C41" s="27" t="s">
        <v>47</v>
      </c>
      <c r="K41" s="9"/>
      <c r="L41" s="33">
        <v>2.0</v>
      </c>
      <c r="M41" s="34"/>
      <c r="S41" s="32"/>
    </row>
    <row r="42">
      <c r="A42" s="8" t="s">
        <v>36</v>
      </c>
      <c r="B42" s="9"/>
      <c r="C42" s="16" t="s">
        <v>37</v>
      </c>
      <c r="K42" s="9"/>
      <c r="L42" s="11"/>
      <c r="M42" s="12"/>
      <c r="S42" s="32"/>
    </row>
    <row r="43">
      <c r="A43" s="8" t="s">
        <v>52</v>
      </c>
      <c r="B43" s="9"/>
      <c r="C43" s="16" t="s">
        <v>53</v>
      </c>
      <c r="K43" s="9"/>
      <c r="L43" s="11"/>
      <c r="M43" s="12"/>
    </row>
    <row r="44">
      <c r="A44" s="28"/>
      <c r="B44" s="9"/>
      <c r="C44" s="35" t="s">
        <v>54</v>
      </c>
      <c r="K44" s="9"/>
      <c r="L44" s="19">
        <v>3.0</v>
      </c>
      <c r="M44" s="12"/>
    </row>
    <row r="45">
      <c r="A45" s="36"/>
      <c r="B45" s="4"/>
      <c r="C45" s="37" t="s">
        <v>55</v>
      </c>
      <c r="D45" s="4"/>
      <c r="E45" s="4"/>
      <c r="F45" s="4"/>
      <c r="G45" s="4"/>
      <c r="H45" s="4"/>
      <c r="I45" s="4"/>
      <c r="J45" s="4"/>
      <c r="K45" s="4"/>
      <c r="L45" s="23"/>
      <c r="M45" s="24"/>
      <c r="N45" s="4"/>
      <c r="O45" s="4"/>
      <c r="P45" s="4"/>
      <c r="Q45" s="4"/>
      <c r="R45" s="4"/>
      <c r="S45" s="38"/>
      <c r="T45" s="38"/>
      <c r="U45" s="38"/>
    </row>
    <row r="46">
      <c r="A46" s="8" t="s">
        <v>56</v>
      </c>
      <c r="B46" s="9"/>
      <c r="C46" s="16" t="s">
        <v>57</v>
      </c>
      <c r="K46" s="9"/>
      <c r="L46" s="11"/>
      <c r="M46" s="12"/>
    </row>
    <row r="47">
      <c r="A47" s="8"/>
      <c r="B47" s="9"/>
      <c r="C47" s="18" t="s">
        <v>58</v>
      </c>
      <c r="K47" s="9"/>
      <c r="L47" s="19">
        <v>4.0</v>
      </c>
      <c r="M47" s="12"/>
    </row>
    <row r="48">
      <c r="A48" s="8" t="s">
        <v>59</v>
      </c>
      <c r="B48" s="9"/>
      <c r="C48" s="16" t="s">
        <v>60</v>
      </c>
      <c r="K48" s="9"/>
      <c r="L48" s="11"/>
      <c r="M48" s="12"/>
    </row>
    <row r="49">
      <c r="A49" s="28"/>
      <c r="B49" s="9"/>
      <c r="C49" s="16" t="s">
        <v>61</v>
      </c>
      <c r="K49" s="9"/>
      <c r="L49" s="11"/>
      <c r="M49" s="26"/>
    </row>
    <row r="50">
      <c r="A50" s="8"/>
      <c r="B50" s="9"/>
      <c r="C50" s="18" t="s">
        <v>58</v>
      </c>
      <c r="K50" s="9"/>
      <c r="L50" s="19">
        <v>4.0</v>
      </c>
      <c r="M50" s="12"/>
    </row>
    <row r="51">
      <c r="A51" s="8" t="s">
        <v>62</v>
      </c>
      <c r="B51" s="9"/>
      <c r="C51" s="16" t="s">
        <v>60</v>
      </c>
      <c r="K51" s="9"/>
      <c r="L51" s="11"/>
      <c r="M51" s="12"/>
    </row>
    <row r="52">
      <c r="A52" s="14"/>
      <c r="B52" s="9"/>
      <c r="C52" s="16" t="s">
        <v>63</v>
      </c>
      <c r="K52" s="9"/>
      <c r="L52" s="11"/>
      <c r="M52" s="12"/>
    </row>
    <row r="53">
      <c r="A53" s="8"/>
      <c r="B53" s="9"/>
      <c r="C53" s="18" t="s">
        <v>58</v>
      </c>
      <c r="K53" s="9"/>
      <c r="L53" s="19">
        <v>4.0</v>
      </c>
      <c r="M53" s="12"/>
    </row>
    <row r="54">
      <c r="A54" s="8" t="s">
        <v>64</v>
      </c>
      <c r="B54" s="9"/>
      <c r="C54" s="16" t="s">
        <v>60</v>
      </c>
      <c r="K54" s="9"/>
      <c r="L54" s="11"/>
      <c r="M54" s="12"/>
    </row>
    <row r="55">
      <c r="A55" s="14"/>
      <c r="B55" s="9"/>
      <c r="C55" s="16" t="s">
        <v>65</v>
      </c>
      <c r="K55" s="9"/>
      <c r="L55" s="11"/>
      <c r="M55" s="12"/>
    </row>
    <row r="56">
      <c r="A56" s="8"/>
      <c r="B56" s="9"/>
      <c r="C56" s="18" t="s">
        <v>58</v>
      </c>
      <c r="K56" s="9"/>
      <c r="L56" s="19">
        <v>4.0</v>
      </c>
      <c r="M56" s="12"/>
    </row>
    <row r="57">
      <c r="A57" s="8" t="s">
        <v>66</v>
      </c>
      <c r="B57" s="9"/>
      <c r="C57" s="39" t="s">
        <v>60</v>
      </c>
      <c r="K57" s="9"/>
      <c r="L57" s="11"/>
      <c r="M57" s="12"/>
    </row>
    <row r="58">
      <c r="A58" s="14"/>
      <c r="B58" s="9"/>
      <c r="C58" s="39" t="s">
        <v>67</v>
      </c>
      <c r="K58" s="9"/>
      <c r="L58" s="11"/>
      <c r="M58" s="12"/>
    </row>
    <row r="59">
      <c r="A59" s="8"/>
      <c r="B59" s="9"/>
      <c r="C59" s="18" t="s">
        <v>58</v>
      </c>
      <c r="K59" s="9"/>
      <c r="L59" s="19">
        <v>4.0</v>
      </c>
      <c r="M59" s="12"/>
    </row>
    <row r="60">
      <c r="A60" s="8" t="s">
        <v>68</v>
      </c>
      <c r="B60" s="9"/>
      <c r="C60" s="40" t="s">
        <v>60</v>
      </c>
      <c r="K60" s="9"/>
      <c r="L60" s="11"/>
      <c r="M60" s="12"/>
    </row>
    <row r="61">
      <c r="A61" s="14"/>
      <c r="B61" s="9"/>
      <c r="C61" s="40" t="s">
        <v>69</v>
      </c>
      <c r="K61" s="9"/>
      <c r="L61" s="11"/>
      <c r="M61" s="12"/>
    </row>
    <row r="62">
      <c r="A62" s="8"/>
      <c r="B62" s="9"/>
      <c r="C62" s="18" t="s">
        <v>58</v>
      </c>
      <c r="K62" s="9"/>
      <c r="L62" s="19">
        <v>4.0</v>
      </c>
      <c r="M62" s="12"/>
    </row>
    <row r="63">
      <c r="A63" s="8" t="s">
        <v>70</v>
      </c>
      <c r="B63" s="9"/>
      <c r="C63" s="41" t="s">
        <v>60</v>
      </c>
      <c r="K63" s="9"/>
      <c r="L63" s="11"/>
      <c r="M63" s="12"/>
    </row>
    <row r="64">
      <c r="A64" s="14"/>
      <c r="B64" s="9"/>
      <c r="C64" s="41" t="s">
        <v>71</v>
      </c>
      <c r="K64" s="9"/>
      <c r="L64" s="11"/>
      <c r="M64" s="12"/>
    </row>
    <row r="65">
      <c r="A65" s="14"/>
      <c r="B65" s="9"/>
      <c r="C65" s="18" t="s">
        <v>58</v>
      </c>
      <c r="K65" s="9"/>
      <c r="L65" s="19">
        <v>4.0</v>
      </c>
      <c r="M65" s="12"/>
    </row>
    <row r="66">
      <c r="A66" s="8" t="s">
        <v>72</v>
      </c>
      <c r="B66" s="9"/>
      <c r="C66" s="41" t="s">
        <v>60</v>
      </c>
      <c r="K66" s="9"/>
      <c r="L66" s="11"/>
      <c r="M66" s="12"/>
    </row>
    <row r="67">
      <c r="A67" s="14"/>
      <c r="B67" s="9"/>
      <c r="C67" s="41" t="s">
        <v>73</v>
      </c>
      <c r="K67" s="9"/>
      <c r="L67" s="11"/>
      <c r="M67" s="12"/>
    </row>
    <row r="68">
      <c r="A68" s="14"/>
      <c r="B68" s="9"/>
      <c r="C68" s="18" t="s">
        <v>58</v>
      </c>
      <c r="K68" s="9"/>
      <c r="L68" s="19">
        <v>4.0</v>
      </c>
      <c r="M68" s="12"/>
    </row>
    <row r="69">
      <c r="A69" s="8" t="s">
        <v>74</v>
      </c>
      <c r="B69" s="9"/>
      <c r="C69" s="16" t="s">
        <v>60</v>
      </c>
      <c r="K69" s="9"/>
      <c r="L69" s="11"/>
      <c r="M69" s="12"/>
    </row>
    <row r="70">
      <c r="A70" s="14"/>
      <c r="B70" s="9"/>
      <c r="C70" s="16" t="s">
        <v>65</v>
      </c>
      <c r="K70" s="9"/>
      <c r="L70" s="11"/>
      <c r="M70" s="12"/>
    </row>
    <row r="71">
      <c r="A71" s="14"/>
      <c r="B71" s="9"/>
      <c r="C71" s="18" t="s">
        <v>75</v>
      </c>
      <c r="K71" s="9"/>
      <c r="L71" s="19">
        <v>4.0</v>
      </c>
      <c r="M71" s="12"/>
    </row>
    <row r="72">
      <c r="A72" s="42"/>
      <c r="B72" s="4"/>
      <c r="C72" s="37" t="s">
        <v>76</v>
      </c>
      <c r="D72" s="4"/>
      <c r="E72" s="4"/>
      <c r="F72" s="4"/>
      <c r="G72" s="4"/>
      <c r="H72" s="4"/>
      <c r="I72" s="4"/>
      <c r="J72" s="4"/>
      <c r="K72" s="4"/>
      <c r="L72" s="23"/>
      <c r="M72" s="24"/>
      <c r="N72" s="4"/>
      <c r="O72" s="4"/>
      <c r="P72" s="4"/>
      <c r="Q72" s="4"/>
      <c r="R72" s="4"/>
      <c r="S72" s="38"/>
      <c r="T72" s="38"/>
      <c r="U72" s="38"/>
    </row>
    <row r="73">
      <c r="A73" s="8" t="s">
        <v>77</v>
      </c>
      <c r="B73" s="9"/>
      <c r="C73" s="16" t="s">
        <v>78</v>
      </c>
      <c r="K73" s="9"/>
      <c r="L73" s="11"/>
      <c r="M73" s="12"/>
    </row>
    <row r="74">
      <c r="A74" s="8"/>
      <c r="B74" s="9"/>
      <c r="C74" s="18" t="s">
        <v>58</v>
      </c>
      <c r="K74" s="9"/>
      <c r="L74" s="19">
        <v>3.0</v>
      </c>
      <c r="M74" s="12"/>
    </row>
    <row r="75">
      <c r="A75" s="8" t="s">
        <v>79</v>
      </c>
      <c r="B75" s="9"/>
      <c r="C75" s="16" t="s">
        <v>80</v>
      </c>
      <c r="K75" s="9"/>
      <c r="L75" s="11"/>
      <c r="M75" s="12"/>
    </row>
    <row r="76">
      <c r="A76" s="8"/>
      <c r="B76" s="9"/>
      <c r="C76" s="18" t="s">
        <v>58</v>
      </c>
      <c r="K76" s="9"/>
      <c r="L76" s="19">
        <v>3.0</v>
      </c>
      <c r="M76" s="12"/>
    </row>
    <row r="77">
      <c r="A77" s="8" t="s">
        <v>81</v>
      </c>
      <c r="B77" s="9"/>
      <c r="C77" s="41" t="s">
        <v>82</v>
      </c>
      <c r="K77" s="9"/>
      <c r="L77" s="11"/>
      <c r="M77" s="43"/>
    </row>
    <row r="78">
      <c r="A78" s="8"/>
      <c r="B78" s="9"/>
      <c r="C78" s="44" t="s">
        <v>58</v>
      </c>
      <c r="K78" s="9"/>
      <c r="L78" s="19">
        <v>3.0</v>
      </c>
      <c r="M78" s="43"/>
    </row>
    <row r="79">
      <c r="A79" s="8" t="s">
        <v>83</v>
      </c>
      <c r="B79" s="9"/>
      <c r="C79" s="16" t="s">
        <v>84</v>
      </c>
      <c r="K79" s="9"/>
      <c r="L79" s="11"/>
      <c r="M79" s="12"/>
    </row>
    <row r="80">
      <c r="A80" s="8"/>
      <c r="B80" s="9"/>
      <c r="C80" s="18" t="s">
        <v>58</v>
      </c>
      <c r="K80" s="9"/>
      <c r="L80" s="19">
        <v>3.0</v>
      </c>
      <c r="M80" s="12"/>
    </row>
    <row r="81">
      <c r="A81" s="8" t="s">
        <v>85</v>
      </c>
      <c r="B81" s="9"/>
      <c r="C81" s="16" t="s">
        <v>86</v>
      </c>
      <c r="K81" s="9"/>
      <c r="L81" s="11"/>
      <c r="M81" s="12"/>
    </row>
    <row r="82">
      <c r="A82" s="8"/>
      <c r="B82" s="9"/>
      <c r="C82" s="18" t="s">
        <v>58</v>
      </c>
      <c r="K82" s="9"/>
      <c r="L82" s="19">
        <v>3.0</v>
      </c>
      <c r="M82" s="12"/>
    </row>
    <row r="83">
      <c r="A83" s="8" t="s">
        <v>87</v>
      </c>
      <c r="B83" s="9"/>
      <c r="C83" s="16" t="s">
        <v>88</v>
      </c>
      <c r="K83" s="9"/>
      <c r="L83" s="11"/>
      <c r="M83" s="12"/>
    </row>
    <row r="84">
      <c r="A84" s="8"/>
      <c r="B84" s="9"/>
      <c r="C84" s="18" t="s">
        <v>58</v>
      </c>
      <c r="K84" s="9"/>
      <c r="L84" s="19">
        <v>3.0</v>
      </c>
      <c r="M84" s="12"/>
    </row>
    <row r="85">
      <c r="A85" s="8" t="s">
        <v>89</v>
      </c>
      <c r="B85" s="9"/>
      <c r="C85" s="16" t="s">
        <v>90</v>
      </c>
      <c r="K85" s="9"/>
      <c r="L85" s="11"/>
      <c r="M85" s="12"/>
    </row>
    <row r="86">
      <c r="A86" s="8"/>
      <c r="B86" s="9"/>
      <c r="C86" s="18" t="s">
        <v>58</v>
      </c>
      <c r="K86" s="9"/>
      <c r="L86" s="19">
        <v>3.0</v>
      </c>
      <c r="M86" s="12"/>
    </row>
    <row r="87">
      <c r="A87" s="8" t="s">
        <v>91</v>
      </c>
      <c r="B87" s="9"/>
      <c r="C87" s="16" t="s">
        <v>92</v>
      </c>
      <c r="K87" s="9"/>
      <c r="L87" s="11"/>
      <c r="M87" s="12"/>
    </row>
    <row r="88">
      <c r="A88" s="8"/>
      <c r="B88" s="9"/>
      <c r="C88" s="18" t="s">
        <v>58</v>
      </c>
      <c r="K88" s="9"/>
      <c r="L88" s="19">
        <v>3.0</v>
      </c>
      <c r="M88" s="12"/>
    </row>
    <row r="89">
      <c r="A89" s="8" t="s">
        <v>93</v>
      </c>
      <c r="B89" s="9"/>
      <c r="C89" s="16" t="s">
        <v>94</v>
      </c>
      <c r="K89" s="9"/>
      <c r="L89" s="11"/>
      <c r="M89" s="12"/>
    </row>
    <row r="90">
      <c r="A90" s="14"/>
      <c r="B90" s="9"/>
      <c r="C90" s="18" t="s">
        <v>58</v>
      </c>
      <c r="K90" s="9"/>
      <c r="L90" s="19">
        <v>3.0</v>
      </c>
      <c r="M90" s="12"/>
    </row>
    <row r="91">
      <c r="A91" s="42"/>
      <c r="B91" s="4"/>
      <c r="C91" s="37" t="s">
        <v>95</v>
      </c>
      <c r="D91" s="4"/>
      <c r="E91" s="4"/>
      <c r="F91" s="4"/>
      <c r="G91" s="4"/>
      <c r="H91" s="4"/>
      <c r="I91" s="4"/>
      <c r="J91" s="4"/>
      <c r="K91" s="4"/>
      <c r="L91" s="23"/>
      <c r="M91" s="24"/>
      <c r="N91" s="4"/>
      <c r="O91" s="4"/>
      <c r="P91" s="4"/>
      <c r="Q91" s="4"/>
      <c r="R91" s="4"/>
      <c r="S91" s="38"/>
      <c r="T91" s="38"/>
      <c r="U91" s="38"/>
    </row>
    <row r="92">
      <c r="A92" s="8" t="s">
        <v>96</v>
      </c>
      <c r="B92" s="9"/>
      <c r="C92" s="16" t="s">
        <v>97</v>
      </c>
      <c r="K92" s="9"/>
      <c r="L92" s="11"/>
      <c r="M92" s="12"/>
    </row>
    <row r="93">
      <c r="A93" s="14"/>
      <c r="B93" s="9"/>
      <c r="C93" s="16" t="s">
        <v>98</v>
      </c>
      <c r="K93" s="9"/>
      <c r="L93" s="11"/>
      <c r="M93" s="12"/>
    </row>
    <row r="94">
      <c r="A94" s="14"/>
      <c r="B94" s="9"/>
      <c r="C94" s="18" t="s">
        <v>99</v>
      </c>
      <c r="K94" s="9"/>
      <c r="L94" s="19">
        <v>1.0</v>
      </c>
      <c r="M94" s="12"/>
    </row>
    <row r="95">
      <c r="A95" s="42"/>
      <c r="B95" s="4"/>
      <c r="C95" s="45" t="s">
        <v>100</v>
      </c>
      <c r="D95" s="4"/>
      <c r="E95" s="4"/>
      <c r="F95" s="4"/>
      <c r="G95" s="4"/>
      <c r="H95" s="4"/>
      <c r="I95" s="4"/>
      <c r="J95" s="4"/>
      <c r="K95" s="4"/>
      <c r="L95" s="23"/>
      <c r="M95" s="24"/>
      <c r="N95" s="4"/>
      <c r="O95" s="4"/>
      <c r="P95" s="4"/>
      <c r="Q95" s="4"/>
      <c r="R95" s="4"/>
      <c r="S95" s="38"/>
      <c r="T95" s="38"/>
      <c r="U95" s="38"/>
    </row>
    <row r="96">
      <c r="A96" s="8" t="s">
        <v>101</v>
      </c>
      <c r="B96" s="9"/>
      <c r="C96" s="16" t="s">
        <v>102</v>
      </c>
      <c r="K96" s="9"/>
      <c r="L96" s="11"/>
      <c r="M96" s="12"/>
    </row>
    <row r="97">
      <c r="A97" s="8" t="s">
        <v>103</v>
      </c>
      <c r="B97" s="9"/>
      <c r="C97" s="16" t="s">
        <v>104</v>
      </c>
      <c r="K97" s="9"/>
      <c r="L97" s="11"/>
      <c r="M97" s="12"/>
    </row>
    <row r="98">
      <c r="A98" s="8" t="s">
        <v>105</v>
      </c>
      <c r="B98" s="9"/>
      <c r="C98" s="18" t="s">
        <v>75</v>
      </c>
      <c r="K98" s="9"/>
      <c r="L98" s="19">
        <v>1.0</v>
      </c>
      <c r="M98" s="12"/>
    </row>
    <row r="99">
      <c r="A99" s="42"/>
      <c r="B99" s="4"/>
      <c r="C99" s="37" t="s">
        <v>106</v>
      </c>
      <c r="D99" s="4"/>
      <c r="E99" s="4"/>
      <c r="F99" s="4"/>
      <c r="G99" s="4"/>
      <c r="H99" s="4"/>
      <c r="I99" s="4"/>
      <c r="J99" s="4"/>
      <c r="K99" s="4"/>
      <c r="L99" s="23"/>
      <c r="M99" s="24"/>
      <c r="N99" s="4"/>
      <c r="O99" s="4"/>
      <c r="P99" s="4"/>
      <c r="Q99" s="4"/>
      <c r="R99" s="4"/>
      <c r="S99" s="38"/>
      <c r="T99" s="38"/>
      <c r="U99" s="38"/>
    </row>
    <row r="100">
      <c r="A100" s="8" t="s">
        <v>107</v>
      </c>
      <c r="B100" s="9"/>
      <c r="C100" s="10" t="s">
        <v>6</v>
      </c>
      <c r="K100" s="9"/>
      <c r="L100" s="11"/>
      <c r="M100" s="46" t="s">
        <v>108</v>
      </c>
    </row>
    <row r="101">
      <c r="A101" s="14"/>
      <c r="B101" s="9"/>
      <c r="C101" s="10" t="s">
        <v>8</v>
      </c>
      <c r="K101" s="9"/>
      <c r="L101" s="11"/>
      <c r="M101" s="47"/>
    </row>
    <row r="102">
      <c r="A102" s="14"/>
      <c r="B102" s="9"/>
      <c r="C102" s="10" t="s">
        <v>39</v>
      </c>
      <c r="K102" s="9"/>
      <c r="L102" s="11"/>
      <c r="M102" s="47"/>
    </row>
    <row r="103">
      <c r="A103" s="14"/>
      <c r="B103" s="9"/>
      <c r="C103" s="10" t="s">
        <v>109</v>
      </c>
      <c r="K103" s="9"/>
      <c r="L103" s="11"/>
      <c r="M103" s="47"/>
    </row>
    <row r="104">
      <c r="A104" s="14"/>
      <c r="B104" s="9"/>
      <c r="C104" s="18" t="s">
        <v>110</v>
      </c>
      <c r="K104" s="9"/>
      <c r="L104" s="19">
        <v>1.0</v>
      </c>
      <c r="M104" s="12"/>
    </row>
    <row r="105">
      <c r="A105" s="8" t="s">
        <v>111</v>
      </c>
      <c r="B105" s="9"/>
      <c r="C105" s="16" t="s">
        <v>112</v>
      </c>
      <c r="K105" s="9"/>
      <c r="L105" s="11"/>
      <c r="M105" s="12"/>
    </row>
    <row r="106">
      <c r="A106" s="8"/>
      <c r="B106" s="9"/>
      <c r="C106" s="18" t="s">
        <v>75</v>
      </c>
      <c r="K106" s="9"/>
      <c r="L106" s="19">
        <v>3.0</v>
      </c>
      <c r="M106" s="12"/>
    </row>
    <row r="107">
      <c r="A107" s="8" t="s">
        <v>113</v>
      </c>
      <c r="B107" s="9"/>
      <c r="C107" s="16" t="s">
        <v>114</v>
      </c>
      <c r="K107" s="9"/>
      <c r="L107" s="11"/>
      <c r="M107" s="29" t="s">
        <v>115</v>
      </c>
    </row>
    <row r="108">
      <c r="A108" s="14"/>
      <c r="B108" s="9"/>
      <c r="C108" s="18" t="s">
        <v>110</v>
      </c>
      <c r="K108" s="9"/>
      <c r="L108" s="19">
        <v>1.0</v>
      </c>
      <c r="M108" s="12"/>
    </row>
    <row r="109">
      <c r="A109" s="8" t="s">
        <v>116</v>
      </c>
      <c r="B109" s="9"/>
      <c r="C109" s="16" t="s">
        <v>109</v>
      </c>
      <c r="K109" s="9"/>
      <c r="L109" s="11"/>
      <c r="M109" s="12"/>
    </row>
    <row r="110">
      <c r="A110" s="14"/>
      <c r="B110" s="9"/>
      <c r="C110" s="48" t="s">
        <v>117</v>
      </c>
      <c r="K110" s="9"/>
      <c r="L110" s="49"/>
      <c r="M110" s="20" t="s">
        <v>118</v>
      </c>
    </row>
    <row r="111">
      <c r="A111" s="14"/>
      <c r="B111" s="9"/>
      <c r="C111" s="50" t="s">
        <v>119</v>
      </c>
      <c r="K111" s="9"/>
      <c r="L111" s="11"/>
      <c r="M111" s="47"/>
    </row>
    <row r="112">
      <c r="A112" s="14"/>
      <c r="B112" s="9"/>
      <c r="C112" s="16" t="s">
        <v>120</v>
      </c>
      <c r="K112" s="9"/>
      <c r="L112" s="11"/>
      <c r="M112" s="12"/>
    </row>
    <row r="113">
      <c r="A113" s="14"/>
      <c r="B113" s="9"/>
      <c r="C113" s="18" t="s">
        <v>75</v>
      </c>
      <c r="K113" s="9"/>
      <c r="L113" s="19">
        <v>3.0</v>
      </c>
      <c r="M113" s="12"/>
    </row>
    <row r="114">
      <c r="A114" s="51" t="s">
        <v>121</v>
      </c>
      <c r="B114" s="52"/>
      <c r="C114" s="53" t="s">
        <v>122</v>
      </c>
      <c r="D114" s="54"/>
      <c r="E114" s="54"/>
      <c r="F114" s="54"/>
      <c r="G114" s="54"/>
      <c r="H114" s="54"/>
      <c r="I114" s="54"/>
      <c r="J114" s="54"/>
      <c r="K114" s="52"/>
      <c r="L114" s="55"/>
      <c r="M114" s="12"/>
    </row>
    <row r="115">
      <c r="A115" s="14"/>
      <c r="B115" s="9"/>
      <c r="C115" s="56" t="s">
        <v>123</v>
      </c>
      <c r="K115" s="9"/>
      <c r="L115" s="11"/>
      <c r="M115" s="12"/>
    </row>
    <row r="116">
      <c r="A116" s="8"/>
      <c r="B116" s="9"/>
      <c r="C116" s="16" t="s">
        <v>124</v>
      </c>
      <c r="K116" s="9"/>
      <c r="L116" s="11"/>
      <c r="M116" s="12"/>
    </row>
    <row r="117">
      <c r="A117" s="14"/>
      <c r="B117" s="9"/>
      <c r="C117" s="18" t="s">
        <v>125</v>
      </c>
      <c r="K117" s="9"/>
      <c r="L117" s="19">
        <v>1.0</v>
      </c>
      <c r="M117" s="12"/>
    </row>
    <row r="118">
      <c r="A118" s="8" t="s">
        <v>126</v>
      </c>
      <c r="B118" s="9"/>
      <c r="C118" s="57" t="s">
        <v>122</v>
      </c>
      <c r="D118" s="54"/>
      <c r="E118" s="54"/>
      <c r="F118" s="54"/>
      <c r="G118" s="54"/>
      <c r="H118" s="54"/>
      <c r="I118" s="54"/>
      <c r="J118" s="54"/>
      <c r="K118" s="52"/>
      <c r="L118" s="11"/>
      <c r="M118" s="58" t="s">
        <v>127</v>
      </c>
    </row>
    <row r="119">
      <c r="A119" s="14"/>
      <c r="B119" s="9"/>
      <c r="C119" s="59" t="s">
        <v>123</v>
      </c>
      <c r="K119" s="9"/>
      <c r="L119" s="11"/>
      <c r="M119" s="47"/>
    </row>
    <row r="120">
      <c r="A120" s="8"/>
      <c r="B120" s="9"/>
      <c r="C120" s="16" t="s">
        <v>128</v>
      </c>
      <c r="K120" s="9"/>
      <c r="L120" s="11"/>
      <c r="M120" s="12"/>
    </row>
    <row r="121">
      <c r="A121" s="14"/>
      <c r="B121" s="9"/>
      <c r="C121" s="18" t="s">
        <v>75</v>
      </c>
      <c r="K121" s="9"/>
      <c r="L121" s="19">
        <v>2.0</v>
      </c>
      <c r="M121" s="12"/>
    </row>
    <row r="122">
      <c r="A122" s="51" t="s">
        <v>129</v>
      </c>
      <c r="B122" s="52"/>
      <c r="C122" s="60" t="s">
        <v>117</v>
      </c>
      <c r="D122" s="54"/>
      <c r="E122" s="54"/>
      <c r="F122" s="54"/>
      <c r="G122" s="54"/>
      <c r="H122" s="54"/>
      <c r="I122" s="54"/>
      <c r="J122" s="54"/>
      <c r="K122" s="52"/>
      <c r="L122" s="55"/>
      <c r="M122" s="12"/>
    </row>
    <row r="123">
      <c r="A123" s="14"/>
      <c r="B123" s="9"/>
      <c r="C123" s="50" t="s">
        <v>119</v>
      </c>
      <c r="K123" s="9"/>
      <c r="L123" s="11"/>
      <c r="M123" s="12"/>
    </row>
    <row r="124">
      <c r="A124" s="8"/>
      <c r="B124" s="9"/>
      <c r="C124" s="18" t="s">
        <v>130</v>
      </c>
      <c r="K124" s="9"/>
      <c r="L124" s="19">
        <v>2.0</v>
      </c>
      <c r="M124" s="12"/>
    </row>
    <row r="125">
      <c r="A125" s="42"/>
      <c r="B125" s="4"/>
      <c r="C125" s="37" t="s">
        <v>131</v>
      </c>
      <c r="D125" s="4"/>
      <c r="E125" s="4"/>
      <c r="F125" s="4"/>
      <c r="G125" s="4"/>
      <c r="H125" s="4"/>
      <c r="I125" s="4"/>
      <c r="J125" s="4"/>
      <c r="K125" s="4"/>
      <c r="L125" s="23"/>
      <c r="M125" s="24"/>
      <c r="N125" s="4"/>
      <c r="O125" s="4"/>
      <c r="P125" s="4"/>
      <c r="Q125" s="4"/>
      <c r="R125" s="4"/>
      <c r="S125" s="38"/>
      <c r="T125" s="38"/>
      <c r="U125" s="38"/>
    </row>
    <row r="126">
      <c r="A126" s="8" t="s">
        <v>16</v>
      </c>
      <c r="B126" s="9"/>
      <c r="C126" s="16" t="s">
        <v>132</v>
      </c>
      <c r="K126" s="9"/>
      <c r="L126" s="11"/>
      <c r="M126" s="26" t="s">
        <v>133</v>
      </c>
    </row>
    <row r="127">
      <c r="A127" s="8"/>
      <c r="B127" s="9"/>
      <c r="C127" s="18" t="s">
        <v>75</v>
      </c>
      <c r="K127" s="9"/>
      <c r="L127" s="19">
        <v>1.0</v>
      </c>
      <c r="M127" s="12"/>
    </row>
    <row r="128">
      <c r="A128" s="8" t="s">
        <v>134</v>
      </c>
      <c r="B128" s="9"/>
      <c r="C128" s="16" t="s">
        <v>135</v>
      </c>
      <c r="K128" s="9"/>
      <c r="L128" s="11"/>
      <c r="M128" s="12"/>
    </row>
    <row r="129">
      <c r="A129" s="42"/>
      <c r="B129" s="4"/>
      <c r="C129" s="37" t="s">
        <v>136</v>
      </c>
      <c r="D129" s="4"/>
      <c r="E129" s="4"/>
      <c r="F129" s="4"/>
      <c r="G129" s="4"/>
      <c r="H129" s="4"/>
      <c r="I129" s="4"/>
      <c r="J129" s="4"/>
      <c r="K129" s="4"/>
      <c r="L129" s="23"/>
      <c r="M129" s="24"/>
      <c r="N129" s="4"/>
      <c r="O129" s="4"/>
      <c r="P129" s="4"/>
      <c r="Q129" s="4"/>
      <c r="R129" s="4"/>
      <c r="S129" s="38"/>
      <c r="T129" s="38"/>
      <c r="U129" s="38"/>
    </row>
    <row r="130">
      <c r="A130" s="8" t="s">
        <v>137</v>
      </c>
      <c r="C130" s="61" t="s">
        <v>138</v>
      </c>
      <c r="L130" s="49"/>
      <c r="M130" s="43"/>
      <c r="S130" s="62"/>
      <c r="T130" s="62"/>
      <c r="U130" s="62"/>
    </row>
    <row r="131">
      <c r="A131" s="14"/>
      <c r="C131" s="61"/>
      <c r="L131" s="49"/>
      <c r="M131" s="43"/>
      <c r="S131" s="62"/>
      <c r="T131" s="62"/>
      <c r="U131" s="62"/>
    </row>
    <row r="132">
      <c r="A132" s="8"/>
      <c r="C132" s="61"/>
      <c r="L132" s="49"/>
      <c r="M132" s="43"/>
      <c r="S132" s="62"/>
      <c r="T132" s="62"/>
      <c r="U132" s="62"/>
    </row>
    <row r="133">
      <c r="A133" s="14"/>
      <c r="C133" s="63"/>
      <c r="L133" s="49"/>
      <c r="M133" s="43"/>
      <c r="S133" s="62"/>
      <c r="T133" s="62"/>
      <c r="U133" s="62"/>
    </row>
    <row r="134">
      <c r="A134" s="8"/>
      <c r="C134" s="61"/>
      <c r="L134" s="49"/>
      <c r="M134" s="43"/>
      <c r="S134" s="62"/>
      <c r="T134" s="62"/>
      <c r="U134" s="62"/>
    </row>
    <row r="135">
      <c r="A135" s="14"/>
      <c r="C135" s="63"/>
      <c r="L135" s="49"/>
      <c r="M135" s="43"/>
      <c r="S135" s="62"/>
      <c r="T135" s="62"/>
      <c r="U135" s="62"/>
    </row>
    <row r="136">
      <c r="A136" s="8"/>
      <c r="C136" s="61"/>
      <c r="L136" s="49"/>
      <c r="M136" s="43"/>
      <c r="S136" s="62"/>
      <c r="T136" s="62"/>
      <c r="U136" s="62"/>
    </row>
    <row r="137">
      <c r="A137" s="14"/>
      <c r="C137" s="63"/>
      <c r="L137" s="49"/>
      <c r="M137" s="43"/>
      <c r="S137" s="62"/>
      <c r="T137" s="62"/>
      <c r="U137" s="62"/>
    </row>
    <row r="138">
      <c r="A138" s="8"/>
      <c r="C138" s="61"/>
      <c r="L138" s="49"/>
      <c r="M138" s="43"/>
      <c r="S138" s="62"/>
      <c r="T138" s="62"/>
      <c r="U138" s="62"/>
    </row>
    <row r="139">
      <c r="A139" s="14"/>
      <c r="C139" s="63"/>
      <c r="L139" s="49"/>
      <c r="M139" s="43"/>
      <c r="S139" s="62"/>
      <c r="T139" s="62"/>
      <c r="U139" s="62"/>
    </row>
    <row r="140">
      <c r="A140" s="8"/>
      <c r="C140" s="61"/>
      <c r="L140" s="49"/>
      <c r="M140" s="64"/>
      <c r="S140" s="62"/>
      <c r="T140" s="62"/>
      <c r="U140" s="62"/>
    </row>
    <row r="141">
      <c r="A141" s="14"/>
      <c r="C141" s="63"/>
      <c r="L141" s="49"/>
      <c r="M141" s="43"/>
      <c r="S141" s="62"/>
      <c r="T141" s="62"/>
      <c r="U141" s="62"/>
    </row>
    <row r="142">
      <c r="A142" s="14"/>
      <c r="C142" s="65"/>
      <c r="L142" s="49"/>
      <c r="M142" s="43"/>
    </row>
    <row r="143">
      <c r="A143" s="14"/>
      <c r="C143" s="65"/>
      <c r="L143" s="49"/>
      <c r="M143" s="43"/>
    </row>
    <row r="144">
      <c r="A144" s="14"/>
      <c r="C144" s="65"/>
      <c r="L144" s="49"/>
      <c r="M144" s="43"/>
    </row>
    <row r="145">
      <c r="A145" s="14"/>
      <c r="C145" s="65"/>
      <c r="L145" s="49"/>
      <c r="M145" s="43"/>
    </row>
    <row r="146">
      <c r="A146" s="14"/>
      <c r="C146" s="65"/>
      <c r="L146" s="49"/>
      <c r="M146" s="43"/>
    </row>
    <row r="147">
      <c r="A147" s="14"/>
      <c r="C147" s="65"/>
      <c r="L147" s="49"/>
      <c r="M147" s="43"/>
    </row>
    <row r="148">
      <c r="A148" s="14"/>
      <c r="C148" s="65"/>
      <c r="L148" s="49"/>
      <c r="M148" s="43"/>
    </row>
    <row r="149">
      <c r="A149" s="14"/>
      <c r="C149" s="65"/>
      <c r="L149" s="49"/>
      <c r="M149" s="43"/>
    </row>
    <row r="150">
      <c r="A150" s="14"/>
      <c r="C150" s="65"/>
      <c r="L150" s="49"/>
      <c r="M150" s="43"/>
    </row>
    <row r="151">
      <c r="A151" s="14"/>
      <c r="C151" s="65"/>
      <c r="L151" s="49"/>
      <c r="M151" s="43"/>
    </row>
    <row r="152">
      <c r="A152" s="14"/>
      <c r="C152" s="65"/>
      <c r="L152" s="49"/>
      <c r="M152" s="43"/>
    </row>
    <row r="153">
      <c r="A153" s="14"/>
      <c r="C153" s="65"/>
      <c r="L153" s="49"/>
      <c r="M153" s="43"/>
    </row>
    <row r="154">
      <c r="A154" s="14"/>
      <c r="C154" s="65"/>
      <c r="L154" s="49"/>
      <c r="M154" s="43"/>
    </row>
    <row r="155">
      <c r="A155" s="14"/>
      <c r="C155" s="65"/>
      <c r="L155" s="49"/>
      <c r="M155" s="43"/>
    </row>
    <row r="156">
      <c r="A156" s="14"/>
      <c r="C156" s="65"/>
      <c r="L156" s="49"/>
      <c r="M156" s="43"/>
    </row>
    <row r="157">
      <c r="A157" s="14"/>
      <c r="C157" s="65"/>
      <c r="L157" s="49"/>
      <c r="M157" s="43"/>
    </row>
    <row r="158">
      <c r="A158" s="14"/>
      <c r="C158" s="65"/>
      <c r="L158" s="49"/>
      <c r="M158" s="43"/>
    </row>
    <row r="159">
      <c r="A159" s="14"/>
      <c r="C159" s="65"/>
      <c r="L159" s="49"/>
      <c r="M159" s="43"/>
    </row>
    <row r="160">
      <c r="A160" s="14"/>
      <c r="C160" s="65"/>
      <c r="L160" s="49"/>
      <c r="M160" s="43"/>
    </row>
    <row r="161">
      <c r="A161" s="14"/>
      <c r="C161" s="65"/>
      <c r="L161" s="49"/>
      <c r="M161" s="43"/>
    </row>
    <row r="162">
      <c r="A162" s="14"/>
      <c r="C162" s="65"/>
      <c r="L162" s="49"/>
      <c r="M162" s="43"/>
    </row>
    <row r="163">
      <c r="A163" s="14"/>
      <c r="C163" s="65"/>
      <c r="L163" s="49"/>
      <c r="M163" s="43"/>
    </row>
    <row r="164">
      <c r="A164" s="14"/>
      <c r="C164" s="65"/>
      <c r="L164" s="49"/>
      <c r="M164" s="43"/>
    </row>
    <row r="165">
      <c r="A165" s="14"/>
      <c r="C165" s="65"/>
      <c r="L165" s="49"/>
      <c r="M165" s="43"/>
    </row>
    <row r="166">
      <c r="A166" s="14"/>
      <c r="C166" s="65"/>
      <c r="L166" s="49"/>
      <c r="M166" s="43"/>
    </row>
    <row r="167">
      <c r="A167" s="14"/>
      <c r="C167" s="65"/>
      <c r="L167" s="49"/>
      <c r="M167" s="43"/>
    </row>
    <row r="168">
      <c r="A168" s="14"/>
      <c r="C168" s="65"/>
      <c r="L168" s="49"/>
      <c r="M168" s="43"/>
    </row>
    <row r="169">
      <c r="A169" s="14"/>
      <c r="C169" s="65"/>
      <c r="L169" s="49"/>
      <c r="M169" s="43"/>
    </row>
    <row r="170">
      <c r="A170" s="14"/>
      <c r="C170" s="65"/>
      <c r="L170" s="49"/>
      <c r="M170" s="43"/>
    </row>
    <row r="171">
      <c r="A171" s="14"/>
      <c r="C171" s="65"/>
      <c r="L171" s="49"/>
      <c r="M171" s="43"/>
    </row>
    <row r="172">
      <c r="A172" s="14"/>
      <c r="C172" s="65"/>
      <c r="L172" s="49"/>
      <c r="M172" s="43"/>
    </row>
    <row r="173">
      <c r="A173" s="14"/>
      <c r="C173" s="65"/>
      <c r="L173" s="49"/>
      <c r="M173" s="43"/>
    </row>
    <row r="174">
      <c r="A174" s="14"/>
      <c r="C174" s="65"/>
      <c r="L174" s="49"/>
      <c r="M174" s="43"/>
    </row>
    <row r="175">
      <c r="A175" s="14"/>
      <c r="C175" s="65"/>
      <c r="L175" s="49"/>
      <c r="M175" s="43"/>
    </row>
    <row r="176">
      <c r="A176" s="14"/>
      <c r="C176" s="65"/>
      <c r="L176" s="49"/>
      <c r="M176" s="43"/>
    </row>
    <row r="177">
      <c r="A177" s="14"/>
      <c r="C177" s="65"/>
      <c r="L177" s="49"/>
      <c r="M177" s="43"/>
    </row>
    <row r="178">
      <c r="A178" s="14"/>
      <c r="C178" s="65"/>
      <c r="L178" s="49"/>
      <c r="M178" s="43"/>
    </row>
    <row r="179">
      <c r="A179" s="14"/>
      <c r="C179" s="65"/>
      <c r="L179" s="49"/>
      <c r="M179" s="43"/>
    </row>
    <row r="180">
      <c r="A180" s="14"/>
      <c r="C180" s="65"/>
      <c r="L180" s="49"/>
      <c r="M180" s="43"/>
    </row>
    <row r="181">
      <c r="A181" s="14"/>
      <c r="C181" s="65"/>
      <c r="L181" s="49"/>
      <c r="M181" s="43"/>
    </row>
    <row r="182">
      <c r="A182" s="14"/>
      <c r="C182" s="65"/>
      <c r="L182" s="49"/>
      <c r="M182" s="43"/>
    </row>
    <row r="183">
      <c r="A183" s="14"/>
      <c r="C183" s="65"/>
      <c r="L183" s="49"/>
      <c r="M183" s="43"/>
    </row>
    <row r="184">
      <c r="A184" s="14"/>
      <c r="C184" s="65"/>
      <c r="L184" s="49"/>
      <c r="M184" s="43"/>
    </row>
    <row r="185">
      <c r="A185" s="14"/>
      <c r="C185" s="65"/>
      <c r="L185" s="49"/>
      <c r="M185" s="43"/>
    </row>
    <row r="186">
      <c r="A186" s="14"/>
      <c r="C186" s="65"/>
      <c r="L186" s="49"/>
      <c r="M186" s="43"/>
    </row>
    <row r="187">
      <c r="A187" s="14"/>
      <c r="C187" s="65"/>
      <c r="L187" s="49"/>
      <c r="M187" s="43"/>
    </row>
    <row r="188">
      <c r="A188" s="14"/>
      <c r="C188" s="65"/>
      <c r="L188" s="49"/>
      <c r="M188" s="43"/>
    </row>
    <row r="189">
      <c r="A189" s="14"/>
      <c r="C189" s="65"/>
      <c r="L189" s="49"/>
      <c r="M189" s="43"/>
    </row>
    <row r="190">
      <c r="A190" s="14"/>
      <c r="C190" s="65"/>
      <c r="L190" s="49"/>
      <c r="M190" s="43"/>
    </row>
    <row r="191">
      <c r="A191" s="14"/>
      <c r="C191" s="65"/>
      <c r="L191" s="49"/>
      <c r="M191" s="43"/>
    </row>
    <row r="192">
      <c r="A192" s="14"/>
      <c r="C192" s="65"/>
      <c r="L192" s="49"/>
      <c r="M192" s="43"/>
    </row>
    <row r="193">
      <c r="A193" s="14"/>
      <c r="C193" s="65"/>
      <c r="L193" s="49"/>
      <c r="M193" s="43"/>
    </row>
    <row r="194">
      <c r="A194" s="14"/>
      <c r="C194" s="65"/>
      <c r="L194" s="49"/>
      <c r="M194" s="43"/>
    </row>
    <row r="195">
      <c r="A195" s="14"/>
      <c r="C195" s="65"/>
      <c r="L195" s="49"/>
      <c r="M195" s="43"/>
    </row>
    <row r="196">
      <c r="A196" s="14"/>
      <c r="C196" s="65"/>
      <c r="L196" s="49"/>
      <c r="M196" s="43"/>
    </row>
    <row r="197">
      <c r="A197" s="14"/>
      <c r="C197" s="65"/>
      <c r="L197" s="49"/>
      <c r="M197" s="43"/>
    </row>
    <row r="198">
      <c r="A198" s="14"/>
      <c r="C198" s="65"/>
      <c r="L198" s="49"/>
      <c r="M198" s="43"/>
    </row>
    <row r="199">
      <c r="A199" s="14"/>
      <c r="C199" s="65"/>
      <c r="L199" s="49"/>
      <c r="M199" s="43"/>
    </row>
    <row r="200">
      <c r="A200" s="14"/>
      <c r="C200" s="65"/>
      <c r="L200" s="49"/>
      <c r="M200" s="43"/>
    </row>
    <row r="201">
      <c r="A201" s="14"/>
      <c r="C201" s="65"/>
      <c r="L201" s="49"/>
      <c r="M201" s="43"/>
    </row>
    <row r="202">
      <c r="A202" s="14"/>
      <c r="C202" s="65"/>
      <c r="L202" s="49"/>
      <c r="M202" s="43"/>
    </row>
    <row r="203">
      <c r="A203" s="14"/>
      <c r="C203" s="65"/>
      <c r="L203" s="49"/>
      <c r="M203" s="43"/>
    </row>
    <row r="204">
      <c r="A204" s="14"/>
      <c r="C204" s="65"/>
      <c r="L204" s="49"/>
      <c r="M204" s="43"/>
    </row>
    <row r="205">
      <c r="A205" s="14"/>
      <c r="C205" s="65"/>
      <c r="L205" s="49"/>
      <c r="M205" s="43"/>
    </row>
    <row r="206">
      <c r="A206" s="14"/>
      <c r="C206" s="65"/>
      <c r="L206" s="49"/>
      <c r="M206" s="43"/>
    </row>
    <row r="207">
      <c r="A207" s="14"/>
      <c r="C207" s="65"/>
      <c r="L207" s="49"/>
      <c r="M207" s="43"/>
    </row>
    <row r="208">
      <c r="A208" s="14"/>
      <c r="C208" s="65"/>
      <c r="L208" s="49"/>
      <c r="M208" s="43"/>
    </row>
    <row r="209">
      <c r="A209" s="14"/>
      <c r="C209" s="65"/>
      <c r="L209" s="49"/>
      <c r="M209" s="43"/>
    </row>
    <row r="210">
      <c r="A210" s="14"/>
      <c r="C210" s="65"/>
      <c r="L210" s="49"/>
      <c r="M210" s="43"/>
    </row>
    <row r="211">
      <c r="A211" s="14"/>
      <c r="C211" s="65"/>
      <c r="L211" s="49"/>
      <c r="M211" s="43"/>
    </row>
    <row r="212">
      <c r="A212" s="14"/>
      <c r="C212" s="65"/>
      <c r="L212" s="49"/>
      <c r="M212" s="43"/>
    </row>
    <row r="213">
      <c r="A213" s="14"/>
      <c r="C213" s="65"/>
      <c r="L213" s="49"/>
      <c r="M213" s="43"/>
    </row>
    <row r="214">
      <c r="A214" s="14"/>
      <c r="C214" s="65"/>
      <c r="L214" s="49"/>
      <c r="M214" s="43"/>
    </row>
    <row r="215">
      <c r="A215" s="14"/>
      <c r="C215" s="65"/>
      <c r="L215" s="49"/>
      <c r="M215" s="43"/>
    </row>
    <row r="216">
      <c r="A216" s="14"/>
      <c r="C216" s="65"/>
      <c r="L216" s="49"/>
      <c r="M216" s="43"/>
    </row>
    <row r="217">
      <c r="A217" s="14"/>
      <c r="C217" s="65"/>
      <c r="L217" s="49"/>
      <c r="M217" s="43"/>
    </row>
    <row r="218">
      <c r="A218" s="14"/>
      <c r="C218" s="65"/>
      <c r="L218" s="49"/>
      <c r="M218" s="43"/>
    </row>
    <row r="219">
      <c r="A219" s="14"/>
      <c r="C219" s="65"/>
      <c r="L219" s="49"/>
      <c r="M219" s="43"/>
    </row>
    <row r="220">
      <c r="A220" s="14"/>
      <c r="C220" s="65"/>
      <c r="L220" s="49"/>
      <c r="M220" s="43"/>
    </row>
    <row r="221">
      <c r="A221" s="14"/>
      <c r="C221" s="65"/>
      <c r="L221" s="49"/>
      <c r="M221" s="43"/>
    </row>
    <row r="222">
      <c r="A222" s="14"/>
      <c r="C222" s="65"/>
      <c r="L222" s="49"/>
      <c r="M222" s="43"/>
    </row>
    <row r="223">
      <c r="A223" s="14"/>
      <c r="C223" s="65"/>
      <c r="L223" s="49"/>
      <c r="M223" s="43"/>
    </row>
    <row r="224">
      <c r="A224" s="14"/>
      <c r="C224" s="65"/>
      <c r="L224" s="49"/>
      <c r="M224" s="43"/>
    </row>
    <row r="225">
      <c r="A225" s="14"/>
      <c r="C225" s="65"/>
      <c r="L225" s="49"/>
      <c r="M225" s="43"/>
    </row>
    <row r="226">
      <c r="A226" s="14"/>
      <c r="C226" s="65"/>
      <c r="L226" s="49"/>
      <c r="M226" s="43"/>
    </row>
    <row r="227">
      <c r="A227" s="14"/>
      <c r="C227" s="65"/>
      <c r="L227" s="49"/>
      <c r="M227" s="43"/>
    </row>
    <row r="228">
      <c r="A228" s="14"/>
      <c r="C228" s="65"/>
      <c r="L228" s="49"/>
      <c r="M228" s="43"/>
    </row>
    <row r="229">
      <c r="A229" s="14"/>
      <c r="C229" s="65"/>
      <c r="L229" s="49"/>
      <c r="M229" s="43"/>
    </row>
    <row r="230">
      <c r="A230" s="14"/>
      <c r="C230" s="65"/>
      <c r="L230" s="49"/>
      <c r="M230" s="43"/>
    </row>
    <row r="231">
      <c r="A231" s="14"/>
      <c r="C231" s="65"/>
      <c r="L231" s="49"/>
      <c r="M231" s="43"/>
    </row>
    <row r="232">
      <c r="A232" s="14"/>
      <c r="C232" s="65"/>
      <c r="L232" s="49"/>
      <c r="M232" s="43"/>
    </row>
    <row r="233">
      <c r="A233" s="14"/>
      <c r="C233" s="65"/>
      <c r="L233" s="49"/>
      <c r="M233" s="43"/>
    </row>
    <row r="234">
      <c r="A234" s="14"/>
      <c r="C234" s="65"/>
      <c r="L234" s="49"/>
      <c r="M234" s="43"/>
    </row>
    <row r="235">
      <c r="A235" s="14"/>
      <c r="C235" s="65"/>
      <c r="L235" s="49"/>
      <c r="M235" s="43"/>
    </row>
    <row r="236">
      <c r="A236" s="14"/>
      <c r="C236" s="65"/>
      <c r="L236" s="49"/>
      <c r="M236" s="43"/>
    </row>
    <row r="237">
      <c r="A237" s="14"/>
      <c r="C237" s="65"/>
      <c r="L237" s="49"/>
      <c r="M237" s="43"/>
    </row>
    <row r="238">
      <c r="A238" s="14"/>
      <c r="C238" s="65"/>
      <c r="L238" s="49"/>
      <c r="M238" s="43"/>
    </row>
    <row r="239">
      <c r="A239" s="14"/>
      <c r="C239" s="65"/>
      <c r="L239" s="49"/>
      <c r="M239" s="43"/>
    </row>
    <row r="240">
      <c r="A240" s="14"/>
      <c r="C240" s="65"/>
      <c r="L240" s="49"/>
      <c r="M240" s="43"/>
    </row>
    <row r="241">
      <c r="A241" s="14"/>
      <c r="C241" s="65"/>
      <c r="L241" s="49"/>
      <c r="M241" s="43"/>
    </row>
    <row r="242">
      <c r="A242" s="14"/>
      <c r="C242" s="65"/>
      <c r="L242" s="49"/>
      <c r="M242" s="43"/>
    </row>
    <row r="243">
      <c r="A243" s="14"/>
      <c r="C243" s="65"/>
      <c r="L243" s="49"/>
      <c r="M243" s="43"/>
    </row>
    <row r="244">
      <c r="A244" s="14"/>
      <c r="C244" s="65"/>
      <c r="L244" s="49"/>
      <c r="M244" s="43"/>
    </row>
    <row r="245">
      <c r="A245" s="14"/>
      <c r="C245" s="65"/>
      <c r="L245" s="49"/>
      <c r="M245" s="43"/>
    </row>
    <row r="246">
      <c r="A246" s="14"/>
      <c r="C246" s="65"/>
      <c r="L246" s="49"/>
      <c r="M246" s="43"/>
    </row>
    <row r="247">
      <c r="A247" s="14"/>
      <c r="C247" s="65"/>
      <c r="L247" s="49"/>
      <c r="M247" s="43"/>
    </row>
    <row r="248">
      <c r="A248" s="14"/>
      <c r="C248" s="65"/>
      <c r="L248" s="49"/>
      <c r="M248" s="43"/>
    </row>
    <row r="249">
      <c r="A249" s="14"/>
      <c r="C249" s="65"/>
      <c r="L249" s="49"/>
      <c r="M249" s="43"/>
    </row>
    <row r="250">
      <c r="A250" s="14"/>
      <c r="C250" s="65"/>
      <c r="L250" s="49"/>
      <c r="M250" s="43"/>
    </row>
    <row r="251">
      <c r="A251" s="14"/>
      <c r="C251" s="65"/>
      <c r="L251" s="49"/>
      <c r="M251" s="43"/>
    </row>
    <row r="252">
      <c r="A252" s="14"/>
      <c r="C252" s="65"/>
      <c r="L252" s="49"/>
      <c r="M252" s="43"/>
    </row>
    <row r="253">
      <c r="A253" s="14"/>
      <c r="C253" s="65"/>
      <c r="L253" s="49"/>
      <c r="M253" s="43"/>
    </row>
    <row r="254">
      <c r="A254" s="14"/>
      <c r="C254" s="65"/>
      <c r="L254" s="49"/>
      <c r="M254" s="43"/>
    </row>
    <row r="255">
      <c r="A255" s="14"/>
      <c r="C255" s="65"/>
      <c r="L255" s="49"/>
      <c r="M255" s="43"/>
    </row>
    <row r="256">
      <c r="A256" s="14"/>
      <c r="C256" s="65"/>
      <c r="L256" s="49"/>
      <c r="M256" s="43"/>
    </row>
    <row r="257">
      <c r="A257" s="14"/>
      <c r="C257" s="65"/>
      <c r="L257" s="49"/>
      <c r="M257" s="43"/>
    </row>
    <row r="258">
      <c r="A258" s="14"/>
      <c r="C258" s="65"/>
      <c r="L258" s="49"/>
      <c r="M258" s="43"/>
    </row>
    <row r="259">
      <c r="A259" s="14"/>
      <c r="C259" s="65"/>
      <c r="L259" s="49"/>
      <c r="M259" s="43"/>
    </row>
    <row r="260">
      <c r="A260" s="14"/>
      <c r="C260" s="65"/>
      <c r="L260" s="49"/>
      <c r="M260" s="43"/>
    </row>
    <row r="261">
      <c r="A261" s="14"/>
      <c r="C261" s="65"/>
      <c r="L261" s="49"/>
      <c r="M261" s="43"/>
    </row>
    <row r="262">
      <c r="A262" s="14"/>
      <c r="C262" s="65"/>
      <c r="L262" s="49"/>
      <c r="M262" s="43"/>
    </row>
    <row r="263">
      <c r="A263" s="14"/>
      <c r="C263" s="65"/>
      <c r="L263" s="49"/>
      <c r="M263" s="43"/>
    </row>
    <row r="264">
      <c r="A264" s="14"/>
      <c r="C264" s="65"/>
      <c r="L264" s="49"/>
      <c r="M264" s="43"/>
    </row>
    <row r="265">
      <c r="A265" s="14"/>
      <c r="C265" s="65"/>
      <c r="L265" s="49"/>
      <c r="M265" s="43"/>
    </row>
    <row r="266">
      <c r="A266" s="14"/>
      <c r="C266" s="65"/>
      <c r="L266" s="49"/>
      <c r="M266" s="43"/>
    </row>
    <row r="267">
      <c r="A267" s="14"/>
      <c r="C267" s="65"/>
      <c r="L267" s="49"/>
      <c r="M267" s="43"/>
    </row>
    <row r="268">
      <c r="A268" s="14"/>
      <c r="C268" s="65"/>
      <c r="L268" s="49"/>
      <c r="M268" s="43"/>
    </row>
    <row r="269">
      <c r="A269" s="14"/>
      <c r="C269" s="65"/>
      <c r="L269" s="49"/>
      <c r="M269" s="43"/>
    </row>
    <row r="270">
      <c r="A270" s="14"/>
      <c r="C270" s="65"/>
      <c r="L270" s="49"/>
      <c r="M270" s="43"/>
    </row>
    <row r="271">
      <c r="A271" s="14"/>
      <c r="C271" s="65"/>
      <c r="L271" s="49"/>
      <c r="M271" s="43"/>
    </row>
    <row r="272">
      <c r="A272" s="14"/>
      <c r="C272" s="65"/>
      <c r="L272" s="49"/>
      <c r="M272" s="43"/>
    </row>
    <row r="273">
      <c r="A273" s="14"/>
      <c r="C273" s="65"/>
      <c r="L273" s="49"/>
      <c r="M273" s="43"/>
    </row>
    <row r="274">
      <c r="A274" s="14"/>
      <c r="C274" s="65"/>
      <c r="L274" s="49"/>
      <c r="M274" s="43"/>
    </row>
    <row r="275">
      <c r="A275" s="14"/>
      <c r="C275" s="65"/>
      <c r="L275" s="49"/>
      <c r="M275" s="43"/>
    </row>
    <row r="276">
      <c r="A276" s="14"/>
      <c r="C276" s="65"/>
      <c r="L276" s="49"/>
      <c r="M276" s="43"/>
    </row>
    <row r="277">
      <c r="A277" s="14"/>
      <c r="C277" s="65"/>
      <c r="L277" s="49"/>
      <c r="M277" s="43"/>
    </row>
    <row r="278">
      <c r="A278" s="14"/>
      <c r="C278" s="65"/>
      <c r="L278" s="49"/>
      <c r="M278" s="43"/>
    </row>
    <row r="279">
      <c r="A279" s="14"/>
      <c r="C279" s="65"/>
      <c r="L279" s="49"/>
      <c r="M279" s="43"/>
    </row>
    <row r="280">
      <c r="A280" s="14"/>
      <c r="C280" s="65"/>
      <c r="L280" s="49"/>
      <c r="M280" s="43"/>
    </row>
    <row r="281">
      <c r="A281" s="14"/>
      <c r="C281" s="65"/>
      <c r="L281" s="49"/>
      <c r="M281" s="43"/>
    </row>
    <row r="282">
      <c r="A282" s="14"/>
      <c r="C282" s="65"/>
      <c r="L282" s="49"/>
      <c r="M282" s="43"/>
    </row>
    <row r="283">
      <c r="A283" s="14"/>
      <c r="C283" s="65"/>
      <c r="L283" s="49"/>
      <c r="M283" s="43"/>
    </row>
    <row r="284">
      <c r="A284" s="14"/>
      <c r="C284" s="65"/>
      <c r="L284" s="49"/>
      <c r="M284" s="43"/>
    </row>
    <row r="285">
      <c r="A285" s="14"/>
      <c r="C285" s="65"/>
      <c r="L285" s="49"/>
      <c r="M285" s="43"/>
    </row>
    <row r="286">
      <c r="A286" s="14"/>
      <c r="C286" s="65"/>
      <c r="L286" s="49"/>
      <c r="M286" s="43"/>
    </row>
    <row r="287">
      <c r="A287" s="14"/>
      <c r="C287" s="65"/>
      <c r="L287" s="49"/>
      <c r="M287" s="43"/>
    </row>
    <row r="288">
      <c r="A288" s="14"/>
      <c r="C288" s="65"/>
      <c r="L288" s="49"/>
      <c r="M288" s="43"/>
    </row>
    <row r="289">
      <c r="A289" s="14"/>
      <c r="C289" s="65"/>
      <c r="L289" s="49"/>
      <c r="M289" s="43"/>
    </row>
    <row r="290">
      <c r="A290" s="14"/>
      <c r="C290" s="65"/>
      <c r="L290" s="49"/>
      <c r="M290" s="43"/>
    </row>
    <row r="291">
      <c r="A291" s="14"/>
      <c r="C291" s="65"/>
      <c r="L291" s="49"/>
      <c r="M291" s="43"/>
    </row>
    <row r="292">
      <c r="A292" s="14"/>
      <c r="C292" s="65"/>
      <c r="L292" s="49"/>
      <c r="M292" s="43"/>
    </row>
    <row r="293">
      <c r="A293" s="14"/>
      <c r="C293" s="65"/>
      <c r="L293" s="49"/>
      <c r="M293" s="43"/>
    </row>
    <row r="294">
      <c r="A294" s="14"/>
      <c r="C294" s="65"/>
      <c r="L294" s="49"/>
      <c r="M294" s="43"/>
    </row>
    <row r="295">
      <c r="A295" s="14"/>
      <c r="C295" s="65"/>
      <c r="L295" s="49"/>
      <c r="M295" s="43"/>
    </row>
    <row r="296">
      <c r="A296" s="14"/>
      <c r="C296" s="65"/>
      <c r="L296" s="49"/>
      <c r="M296" s="43"/>
    </row>
    <row r="297">
      <c r="A297" s="14"/>
      <c r="C297" s="65"/>
      <c r="L297" s="49"/>
      <c r="M297" s="43"/>
    </row>
    <row r="298">
      <c r="A298" s="14"/>
      <c r="C298" s="65"/>
      <c r="L298" s="49"/>
      <c r="M298" s="43"/>
    </row>
    <row r="299">
      <c r="A299" s="14"/>
      <c r="C299" s="65"/>
      <c r="L299" s="49"/>
      <c r="M299" s="43"/>
    </row>
    <row r="300">
      <c r="A300" s="14"/>
      <c r="C300" s="65"/>
      <c r="L300" s="49"/>
      <c r="M300" s="43"/>
    </row>
    <row r="301">
      <c r="A301" s="14"/>
      <c r="C301" s="65"/>
      <c r="L301" s="49"/>
      <c r="M301" s="43"/>
    </row>
    <row r="302">
      <c r="A302" s="14"/>
      <c r="C302" s="65"/>
      <c r="L302" s="49"/>
      <c r="M302" s="43"/>
    </row>
    <row r="303">
      <c r="A303" s="14"/>
      <c r="C303" s="65"/>
      <c r="L303" s="49"/>
      <c r="M303" s="43"/>
    </row>
    <row r="304">
      <c r="A304" s="14"/>
      <c r="C304" s="65"/>
      <c r="L304" s="49"/>
      <c r="M304" s="43"/>
    </row>
    <row r="305">
      <c r="A305" s="14"/>
      <c r="C305" s="65"/>
      <c r="L305" s="49"/>
      <c r="M305" s="43"/>
    </row>
    <row r="306">
      <c r="A306" s="14"/>
      <c r="C306" s="65"/>
      <c r="L306" s="49"/>
      <c r="M306" s="43"/>
    </row>
    <row r="307">
      <c r="A307" s="14"/>
      <c r="C307" s="65"/>
      <c r="L307" s="49"/>
      <c r="M307" s="43"/>
    </row>
    <row r="308">
      <c r="A308" s="14"/>
      <c r="C308" s="65"/>
      <c r="L308" s="49"/>
      <c r="M308" s="43"/>
    </row>
    <row r="309">
      <c r="A309" s="14"/>
      <c r="C309" s="65"/>
      <c r="L309" s="49"/>
      <c r="M309" s="43"/>
    </row>
    <row r="310">
      <c r="A310" s="14"/>
      <c r="C310" s="65"/>
      <c r="L310" s="49"/>
      <c r="M310" s="43"/>
    </row>
    <row r="311">
      <c r="A311" s="14"/>
      <c r="C311" s="65"/>
      <c r="L311" s="49"/>
      <c r="M311" s="43"/>
    </row>
    <row r="312">
      <c r="A312" s="14"/>
      <c r="C312" s="65"/>
      <c r="L312" s="49"/>
      <c r="M312" s="43"/>
    </row>
    <row r="313">
      <c r="A313" s="14"/>
      <c r="C313" s="65"/>
      <c r="L313" s="49"/>
      <c r="M313" s="43"/>
    </row>
    <row r="314">
      <c r="A314" s="14"/>
      <c r="C314" s="65"/>
      <c r="L314" s="49"/>
      <c r="M314" s="43"/>
    </row>
    <row r="315">
      <c r="A315" s="14"/>
      <c r="C315" s="65"/>
      <c r="L315" s="49"/>
      <c r="M315" s="43"/>
    </row>
    <row r="316">
      <c r="A316" s="14"/>
      <c r="C316" s="65"/>
      <c r="L316" s="49"/>
      <c r="M316" s="43"/>
    </row>
    <row r="317">
      <c r="A317" s="14"/>
      <c r="C317" s="65"/>
      <c r="L317" s="49"/>
      <c r="M317" s="43"/>
    </row>
    <row r="318">
      <c r="A318" s="14"/>
      <c r="C318" s="65"/>
      <c r="L318" s="49"/>
      <c r="M318" s="43"/>
    </row>
    <row r="319">
      <c r="A319" s="14"/>
      <c r="C319" s="65"/>
      <c r="L319" s="49"/>
      <c r="M319" s="43"/>
    </row>
    <row r="320">
      <c r="A320" s="14"/>
      <c r="C320" s="65"/>
      <c r="L320" s="49"/>
      <c r="M320" s="43"/>
    </row>
    <row r="321">
      <c r="A321" s="14"/>
      <c r="C321" s="65"/>
      <c r="L321" s="49"/>
      <c r="M321" s="43"/>
    </row>
    <row r="322">
      <c r="A322" s="14"/>
      <c r="C322" s="65"/>
      <c r="L322" s="49"/>
      <c r="M322" s="43"/>
    </row>
    <row r="323">
      <c r="A323" s="14"/>
      <c r="C323" s="65"/>
      <c r="L323" s="49"/>
      <c r="M323" s="43"/>
    </row>
    <row r="324">
      <c r="A324" s="14"/>
      <c r="C324" s="65"/>
      <c r="L324" s="49"/>
      <c r="M324" s="43"/>
    </row>
    <row r="325">
      <c r="A325" s="14"/>
      <c r="C325" s="65"/>
      <c r="L325" s="49"/>
      <c r="M325" s="43"/>
    </row>
    <row r="326">
      <c r="A326" s="14"/>
      <c r="C326" s="65"/>
      <c r="L326" s="49"/>
      <c r="M326" s="43"/>
    </row>
    <row r="327">
      <c r="A327" s="14"/>
      <c r="C327" s="65"/>
      <c r="L327" s="49"/>
      <c r="M327" s="43"/>
    </row>
    <row r="328">
      <c r="A328" s="14"/>
      <c r="C328" s="65"/>
      <c r="L328" s="49"/>
      <c r="M328" s="43"/>
    </row>
    <row r="329">
      <c r="A329" s="14"/>
      <c r="C329" s="65"/>
      <c r="L329" s="49"/>
      <c r="M329" s="43"/>
    </row>
    <row r="330">
      <c r="A330" s="14"/>
      <c r="C330" s="65"/>
      <c r="L330" s="49"/>
      <c r="M330" s="43"/>
    </row>
    <row r="331">
      <c r="A331" s="14"/>
      <c r="C331" s="65"/>
      <c r="L331" s="49"/>
      <c r="M331" s="43"/>
    </row>
    <row r="332">
      <c r="A332" s="14"/>
      <c r="C332" s="65"/>
      <c r="L332" s="49"/>
      <c r="M332" s="43"/>
    </row>
    <row r="333">
      <c r="A333" s="14"/>
      <c r="C333" s="65"/>
      <c r="L333" s="49"/>
      <c r="M333" s="43"/>
    </row>
    <row r="334">
      <c r="A334" s="14"/>
      <c r="C334" s="65"/>
      <c r="L334" s="49"/>
      <c r="M334" s="43"/>
    </row>
    <row r="335">
      <c r="A335" s="14"/>
      <c r="C335" s="65"/>
      <c r="L335" s="49"/>
      <c r="M335" s="43"/>
    </row>
    <row r="336">
      <c r="A336" s="14"/>
      <c r="C336" s="65"/>
      <c r="L336" s="49"/>
      <c r="M336" s="43"/>
    </row>
    <row r="337">
      <c r="A337" s="14"/>
      <c r="C337" s="65"/>
      <c r="L337" s="49"/>
      <c r="M337" s="43"/>
    </row>
    <row r="338">
      <c r="A338" s="14"/>
      <c r="C338" s="65"/>
      <c r="L338" s="49"/>
      <c r="M338" s="43"/>
    </row>
    <row r="339">
      <c r="A339" s="14"/>
      <c r="C339" s="65"/>
      <c r="L339" s="49"/>
      <c r="M339" s="43"/>
    </row>
    <row r="340">
      <c r="A340" s="14"/>
      <c r="C340" s="65"/>
      <c r="L340" s="49"/>
      <c r="M340" s="43"/>
    </row>
    <row r="341">
      <c r="A341" s="14"/>
      <c r="C341" s="65"/>
      <c r="L341" s="49"/>
      <c r="M341" s="43"/>
    </row>
    <row r="342">
      <c r="A342" s="14"/>
      <c r="C342" s="65"/>
      <c r="L342" s="49"/>
      <c r="M342" s="43"/>
    </row>
    <row r="343">
      <c r="A343" s="14"/>
      <c r="C343" s="65"/>
      <c r="L343" s="49"/>
      <c r="M343" s="43"/>
    </row>
    <row r="344">
      <c r="A344" s="14"/>
      <c r="C344" s="65"/>
      <c r="L344" s="49"/>
      <c r="M344" s="43"/>
    </row>
    <row r="345">
      <c r="A345" s="14"/>
      <c r="C345" s="65"/>
      <c r="L345" s="49"/>
      <c r="M345" s="43"/>
    </row>
    <row r="346">
      <c r="A346" s="14"/>
      <c r="C346" s="65"/>
      <c r="L346" s="49"/>
      <c r="M346" s="43"/>
    </row>
    <row r="347">
      <c r="A347" s="14"/>
      <c r="C347" s="65"/>
      <c r="L347" s="49"/>
      <c r="M347" s="43"/>
    </row>
    <row r="348">
      <c r="A348" s="14"/>
      <c r="C348" s="65"/>
      <c r="L348" s="49"/>
      <c r="M348" s="43"/>
    </row>
    <row r="349">
      <c r="A349" s="14"/>
      <c r="C349" s="65"/>
      <c r="L349" s="49"/>
      <c r="M349" s="43"/>
    </row>
    <row r="350">
      <c r="A350" s="14"/>
      <c r="C350" s="65"/>
      <c r="L350" s="49"/>
      <c r="M350" s="43"/>
    </row>
    <row r="351">
      <c r="A351" s="14"/>
      <c r="C351" s="65"/>
      <c r="L351" s="49"/>
      <c r="M351" s="43"/>
    </row>
    <row r="352">
      <c r="A352" s="14"/>
      <c r="C352" s="65"/>
      <c r="L352" s="49"/>
      <c r="M352" s="43"/>
    </row>
    <row r="353">
      <c r="A353" s="14"/>
      <c r="C353" s="65"/>
      <c r="L353" s="49"/>
      <c r="M353" s="43"/>
    </row>
    <row r="354">
      <c r="A354" s="14"/>
      <c r="C354" s="65"/>
      <c r="L354" s="49"/>
      <c r="M354" s="43"/>
    </row>
    <row r="355">
      <c r="A355" s="14"/>
      <c r="C355" s="65"/>
      <c r="L355" s="49"/>
      <c r="M355" s="43"/>
    </row>
    <row r="356">
      <c r="A356" s="14"/>
      <c r="C356" s="65"/>
      <c r="L356" s="49"/>
      <c r="M356" s="43"/>
    </row>
    <row r="357">
      <c r="A357" s="14"/>
      <c r="C357" s="65"/>
      <c r="L357" s="49"/>
      <c r="M357" s="43"/>
    </row>
    <row r="358">
      <c r="A358" s="14"/>
      <c r="C358" s="65"/>
      <c r="L358" s="49"/>
      <c r="M358" s="43"/>
    </row>
    <row r="359">
      <c r="A359" s="14"/>
      <c r="C359" s="65"/>
      <c r="L359" s="49"/>
      <c r="M359" s="43"/>
    </row>
    <row r="360">
      <c r="A360" s="14"/>
      <c r="C360" s="65"/>
      <c r="L360" s="49"/>
      <c r="M360" s="43"/>
    </row>
    <row r="361">
      <c r="A361" s="14"/>
      <c r="C361" s="65"/>
      <c r="L361" s="49"/>
      <c r="M361" s="43"/>
    </row>
    <row r="362">
      <c r="A362" s="14"/>
      <c r="C362" s="65"/>
      <c r="L362" s="49"/>
      <c r="M362" s="43"/>
    </row>
    <row r="363">
      <c r="A363" s="14"/>
      <c r="C363" s="65"/>
      <c r="L363" s="49"/>
      <c r="M363" s="43"/>
    </row>
    <row r="364">
      <c r="A364" s="14"/>
      <c r="C364" s="65"/>
      <c r="L364" s="49"/>
      <c r="M364" s="43"/>
    </row>
    <row r="365">
      <c r="A365" s="14"/>
      <c r="C365" s="65"/>
      <c r="L365" s="49"/>
      <c r="M365" s="43"/>
    </row>
    <row r="366">
      <c r="A366" s="14"/>
      <c r="C366" s="65"/>
      <c r="L366" s="49"/>
      <c r="M366" s="43"/>
    </row>
    <row r="367">
      <c r="A367" s="14"/>
      <c r="C367" s="65"/>
      <c r="L367" s="49"/>
      <c r="M367" s="43"/>
    </row>
    <row r="368">
      <c r="A368" s="14"/>
      <c r="C368" s="65"/>
      <c r="L368" s="49"/>
      <c r="M368" s="43"/>
    </row>
    <row r="369">
      <c r="A369" s="14"/>
      <c r="C369" s="65"/>
      <c r="L369" s="49"/>
      <c r="M369" s="43"/>
    </row>
    <row r="370">
      <c r="A370" s="14"/>
      <c r="C370" s="65"/>
      <c r="L370" s="49"/>
      <c r="M370" s="43"/>
    </row>
    <row r="371">
      <c r="A371" s="14"/>
      <c r="C371" s="65"/>
      <c r="L371" s="49"/>
      <c r="M371" s="43"/>
    </row>
    <row r="372">
      <c r="A372" s="14"/>
      <c r="C372" s="65"/>
      <c r="L372" s="49"/>
      <c r="M372" s="43"/>
    </row>
    <row r="373">
      <c r="A373" s="14"/>
      <c r="C373" s="65"/>
      <c r="L373" s="49"/>
      <c r="M373" s="43"/>
    </row>
    <row r="374">
      <c r="A374" s="14"/>
      <c r="C374" s="65"/>
      <c r="L374" s="49"/>
      <c r="M374" s="43"/>
    </row>
    <row r="375">
      <c r="A375" s="14"/>
      <c r="C375" s="65"/>
      <c r="L375" s="49"/>
      <c r="M375" s="43"/>
    </row>
    <row r="376">
      <c r="A376" s="14"/>
      <c r="C376" s="65"/>
      <c r="L376" s="49"/>
      <c r="M376" s="43"/>
    </row>
    <row r="377">
      <c r="A377" s="14"/>
      <c r="C377" s="65"/>
      <c r="L377" s="49"/>
      <c r="M377" s="43"/>
    </row>
    <row r="378">
      <c r="A378" s="14"/>
      <c r="C378" s="65"/>
      <c r="L378" s="49"/>
      <c r="M378" s="43"/>
    </row>
    <row r="379">
      <c r="A379" s="14"/>
      <c r="C379" s="65"/>
      <c r="L379" s="49"/>
      <c r="M379" s="43"/>
    </row>
    <row r="380">
      <c r="A380" s="14"/>
      <c r="C380" s="65"/>
      <c r="L380" s="49"/>
      <c r="M380" s="43"/>
    </row>
    <row r="381">
      <c r="A381" s="14"/>
      <c r="C381" s="65"/>
      <c r="L381" s="49"/>
      <c r="M381" s="43"/>
    </row>
    <row r="382">
      <c r="A382" s="14"/>
      <c r="C382" s="65"/>
      <c r="L382" s="49"/>
      <c r="M382" s="43"/>
    </row>
    <row r="383">
      <c r="A383" s="14"/>
      <c r="C383" s="65"/>
      <c r="L383" s="49"/>
      <c r="M383" s="43"/>
    </row>
    <row r="384">
      <c r="A384" s="14"/>
      <c r="C384" s="65"/>
      <c r="L384" s="49"/>
      <c r="M384" s="43"/>
    </row>
    <row r="385">
      <c r="A385" s="14"/>
      <c r="C385" s="65"/>
      <c r="L385" s="49"/>
      <c r="M385" s="43"/>
    </row>
    <row r="386">
      <c r="A386" s="14"/>
      <c r="C386" s="65"/>
      <c r="L386" s="49"/>
      <c r="M386" s="43"/>
    </row>
    <row r="387">
      <c r="A387" s="14"/>
      <c r="C387" s="65"/>
      <c r="L387" s="49"/>
      <c r="M387" s="43"/>
    </row>
    <row r="388">
      <c r="A388" s="14"/>
      <c r="C388" s="65"/>
      <c r="L388" s="49"/>
      <c r="M388" s="43"/>
    </row>
    <row r="389">
      <c r="A389" s="14"/>
      <c r="C389" s="65"/>
      <c r="L389" s="49"/>
      <c r="M389" s="43"/>
    </row>
    <row r="390">
      <c r="A390" s="14"/>
      <c r="C390" s="65"/>
      <c r="L390" s="49"/>
      <c r="M390" s="43"/>
    </row>
    <row r="391">
      <c r="A391" s="14"/>
      <c r="C391" s="65"/>
      <c r="L391" s="49"/>
      <c r="M391" s="43"/>
    </row>
    <row r="392">
      <c r="A392" s="14"/>
      <c r="C392" s="65"/>
      <c r="L392" s="49"/>
      <c r="M392" s="43"/>
    </row>
    <row r="393">
      <c r="A393" s="14"/>
      <c r="C393" s="65"/>
      <c r="L393" s="49"/>
      <c r="M393" s="43"/>
    </row>
    <row r="394">
      <c r="A394" s="14"/>
      <c r="C394" s="65"/>
      <c r="L394" s="49"/>
      <c r="M394" s="43"/>
    </row>
    <row r="395">
      <c r="A395" s="14"/>
      <c r="C395" s="65"/>
      <c r="L395" s="49"/>
      <c r="M395" s="43"/>
    </row>
    <row r="396">
      <c r="A396" s="14"/>
      <c r="C396" s="65"/>
      <c r="L396" s="49"/>
      <c r="M396" s="43"/>
    </row>
    <row r="397">
      <c r="A397" s="14"/>
      <c r="C397" s="65"/>
      <c r="L397" s="49"/>
      <c r="M397" s="43"/>
    </row>
    <row r="398">
      <c r="A398" s="14"/>
      <c r="C398" s="65"/>
      <c r="L398" s="49"/>
      <c r="M398" s="43"/>
    </row>
    <row r="399">
      <c r="A399" s="14"/>
      <c r="C399" s="65"/>
      <c r="L399" s="49"/>
      <c r="M399" s="43"/>
    </row>
    <row r="400">
      <c r="A400" s="14"/>
      <c r="C400" s="65"/>
      <c r="L400" s="49"/>
      <c r="M400" s="43"/>
    </row>
    <row r="401">
      <c r="A401" s="14"/>
      <c r="C401" s="65"/>
      <c r="L401" s="49"/>
      <c r="M401" s="43"/>
    </row>
    <row r="402">
      <c r="A402" s="14"/>
      <c r="C402" s="65"/>
      <c r="L402" s="49"/>
      <c r="M402" s="43"/>
    </row>
    <row r="403">
      <c r="A403" s="14"/>
      <c r="C403" s="65"/>
      <c r="L403" s="49"/>
      <c r="M403" s="43"/>
    </row>
    <row r="404">
      <c r="A404" s="14"/>
      <c r="C404" s="65"/>
      <c r="L404" s="49"/>
      <c r="M404" s="43"/>
    </row>
    <row r="405">
      <c r="A405" s="14"/>
      <c r="C405" s="65"/>
      <c r="L405" s="49"/>
      <c r="M405" s="43"/>
    </row>
    <row r="406">
      <c r="A406" s="14"/>
      <c r="C406" s="65"/>
      <c r="L406" s="49"/>
      <c r="M406" s="43"/>
    </row>
    <row r="407">
      <c r="A407" s="14"/>
      <c r="C407" s="65"/>
      <c r="L407" s="49"/>
      <c r="M407" s="43"/>
    </row>
    <row r="408">
      <c r="A408" s="14"/>
      <c r="C408" s="65"/>
      <c r="L408" s="49"/>
      <c r="M408" s="43"/>
    </row>
    <row r="409">
      <c r="A409" s="14"/>
      <c r="C409" s="65"/>
      <c r="L409" s="49"/>
      <c r="M409" s="43"/>
    </row>
    <row r="410">
      <c r="A410" s="14"/>
      <c r="C410" s="65"/>
      <c r="L410" s="49"/>
      <c r="M410" s="43"/>
    </row>
    <row r="411">
      <c r="A411" s="14"/>
      <c r="C411" s="65"/>
      <c r="L411" s="49"/>
      <c r="M411" s="43"/>
    </row>
    <row r="412">
      <c r="A412" s="14"/>
      <c r="C412" s="65"/>
      <c r="L412" s="49"/>
      <c r="M412" s="43"/>
    </row>
    <row r="413">
      <c r="A413" s="14"/>
      <c r="C413" s="65"/>
      <c r="L413" s="49"/>
      <c r="M413" s="43"/>
    </row>
    <row r="414">
      <c r="A414" s="14"/>
      <c r="C414" s="65"/>
      <c r="L414" s="49"/>
      <c r="M414" s="43"/>
    </row>
    <row r="415">
      <c r="A415" s="14"/>
      <c r="C415" s="65"/>
      <c r="L415" s="49"/>
      <c r="M415" s="43"/>
    </row>
    <row r="416">
      <c r="A416" s="14"/>
      <c r="C416" s="65"/>
      <c r="L416" s="49"/>
      <c r="M416" s="43"/>
    </row>
    <row r="417">
      <c r="A417" s="14"/>
      <c r="C417" s="65"/>
      <c r="L417" s="49"/>
      <c r="M417" s="43"/>
    </row>
    <row r="418">
      <c r="A418" s="14"/>
      <c r="C418" s="65"/>
      <c r="L418" s="49"/>
      <c r="M418" s="43"/>
    </row>
    <row r="419">
      <c r="A419" s="14"/>
      <c r="C419" s="65"/>
      <c r="L419" s="49"/>
      <c r="M419" s="43"/>
    </row>
    <row r="420">
      <c r="A420" s="14"/>
      <c r="C420" s="65"/>
      <c r="L420" s="49"/>
      <c r="M420" s="43"/>
    </row>
    <row r="421">
      <c r="A421" s="14"/>
      <c r="C421" s="65"/>
      <c r="L421" s="49"/>
      <c r="M421" s="43"/>
    </row>
    <row r="422">
      <c r="A422" s="14"/>
      <c r="C422" s="65"/>
      <c r="L422" s="49"/>
      <c r="M422" s="43"/>
    </row>
    <row r="423">
      <c r="A423" s="14"/>
      <c r="C423" s="65"/>
      <c r="L423" s="49"/>
      <c r="M423" s="43"/>
    </row>
    <row r="424">
      <c r="A424" s="14"/>
      <c r="C424" s="65"/>
      <c r="L424" s="49"/>
      <c r="M424" s="43"/>
    </row>
    <row r="425">
      <c r="A425" s="14"/>
      <c r="C425" s="65"/>
      <c r="L425" s="49"/>
      <c r="M425" s="43"/>
    </row>
    <row r="426">
      <c r="A426" s="14"/>
      <c r="C426" s="65"/>
      <c r="L426" s="49"/>
      <c r="M426" s="43"/>
    </row>
    <row r="427">
      <c r="A427" s="14"/>
      <c r="C427" s="65"/>
      <c r="L427" s="49"/>
      <c r="M427" s="43"/>
    </row>
    <row r="428">
      <c r="A428" s="14"/>
      <c r="C428" s="65"/>
      <c r="L428" s="49"/>
      <c r="M428" s="43"/>
    </row>
    <row r="429">
      <c r="A429" s="14"/>
      <c r="C429" s="65"/>
      <c r="L429" s="49"/>
      <c r="M429" s="43"/>
    </row>
    <row r="430">
      <c r="A430" s="14"/>
      <c r="C430" s="65"/>
      <c r="L430" s="49"/>
      <c r="M430" s="43"/>
    </row>
    <row r="431">
      <c r="A431" s="14"/>
      <c r="C431" s="65"/>
      <c r="L431" s="49"/>
      <c r="M431" s="43"/>
    </row>
    <row r="432">
      <c r="A432" s="14"/>
      <c r="C432" s="65"/>
      <c r="L432" s="49"/>
      <c r="M432" s="43"/>
    </row>
    <row r="433">
      <c r="A433" s="14"/>
      <c r="C433" s="65"/>
      <c r="L433" s="49"/>
      <c r="M433" s="43"/>
    </row>
    <row r="434">
      <c r="A434" s="14"/>
      <c r="C434" s="65"/>
      <c r="L434" s="49"/>
      <c r="M434" s="43"/>
    </row>
    <row r="435">
      <c r="A435" s="14"/>
      <c r="C435" s="65"/>
      <c r="L435" s="49"/>
      <c r="M435" s="43"/>
    </row>
    <row r="436">
      <c r="A436" s="14"/>
      <c r="C436" s="65"/>
      <c r="L436" s="49"/>
      <c r="M436" s="43"/>
    </row>
    <row r="437">
      <c r="A437" s="14"/>
      <c r="C437" s="65"/>
      <c r="L437" s="49"/>
      <c r="M437" s="43"/>
    </row>
    <row r="438">
      <c r="A438" s="14"/>
      <c r="C438" s="65"/>
      <c r="L438" s="49"/>
      <c r="M438" s="43"/>
    </row>
    <row r="439">
      <c r="A439" s="14"/>
      <c r="C439" s="65"/>
      <c r="L439" s="49"/>
      <c r="M439" s="43"/>
    </row>
    <row r="440">
      <c r="A440" s="14"/>
      <c r="C440" s="65"/>
      <c r="L440" s="49"/>
      <c r="M440" s="43"/>
    </row>
    <row r="441">
      <c r="A441" s="14"/>
      <c r="C441" s="65"/>
      <c r="L441" s="49"/>
      <c r="M441" s="43"/>
    </row>
    <row r="442">
      <c r="A442" s="14"/>
      <c r="C442" s="65"/>
      <c r="L442" s="49"/>
      <c r="M442" s="43"/>
    </row>
    <row r="443">
      <c r="A443" s="14"/>
      <c r="C443" s="65"/>
      <c r="L443" s="49"/>
      <c r="M443" s="43"/>
    </row>
    <row r="444">
      <c r="A444" s="14"/>
      <c r="C444" s="65"/>
      <c r="L444" s="49"/>
      <c r="M444" s="43"/>
    </row>
    <row r="445">
      <c r="A445" s="14"/>
      <c r="C445" s="65"/>
      <c r="L445" s="49"/>
      <c r="M445" s="43"/>
    </row>
    <row r="446">
      <c r="A446" s="14"/>
      <c r="C446" s="65"/>
      <c r="L446" s="49"/>
      <c r="M446" s="43"/>
    </row>
    <row r="447">
      <c r="A447" s="14"/>
      <c r="C447" s="65"/>
      <c r="L447" s="49"/>
      <c r="M447" s="43"/>
    </row>
    <row r="448">
      <c r="A448" s="14"/>
      <c r="C448" s="65"/>
      <c r="L448" s="49"/>
      <c r="M448" s="43"/>
    </row>
    <row r="449">
      <c r="A449" s="14"/>
      <c r="C449" s="65"/>
      <c r="L449" s="49"/>
      <c r="M449" s="43"/>
    </row>
    <row r="450">
      <c r="A450" s="14"/>
      <c r="C450" s="65"/>
      <c r="L450" s="49"/>
      <c r="M450" s="43"/>
    </row>
    <row r="451">
      <c r="A451" s="14"/>
      <c r="C451" s="65"/>
      <c r="L451" s="49"/>
      <c r="M451" s="43"/>
    </row>
    <row r="452">
      <c r="A452" s="14"/>
      <c r="C452" s="65"/>
      <c r="L452" s="49"/>
      <c r="M452" s="43"/>
    </row>
    <row r="453">
      <c r="A453" s="14"/>
      <c r="C453" s="65"/>
      <c r="L453" s="49"/>
      <c r="M453" s="43"/>
    </row>
    <row r="454">
      <c r="A454" s="14"/>
      <c r="C454" s="65"/>
      <c r="L454" s="49"/>
      <c r="M454" s="43"/>
    </row>
    <row r="455">
      <c r="A455" s="14"/>
      <c r="C455" s="65"/>
      <c r="L455" s="49"/>
      <c r="M455" s="43"/>
    </row>
    <row r="456">
      <c r="A456" s="14"/>
      <c r="C456" s="65"/>
      <c r="L456" s="49"/>
      <c r="M456" s="43"/>
    </row>
    <row r="457">
      <c r="A457" s="14"/>
      <c r="C457" s="65"/>
      <c r="L457" s="49"/>
      <c r="M457" s="43"/>
    </row>
    <row r="458">
      <c r="A458" s="14"/>
      <c r="C458" s="65"/>
      <c r="L458" s="49"/>
      <c r="M458" s="43"/>
    </row>
    <row r="459">
      <c r="A459" s="14"/>
      <c r="C459" s="65"/>
      <c r="L459" s="49"/>
      <c r="M459" s="43"/>
    </row>
    <row r="460">
      <c r="A460" s="14"/>
      <c r="C460" s="65"/>
      <c r="L460" s="49"/>
      <c r="M460" s="43"/>
    </row>
    <row r="461">
      <c r="A461" s="14"/>
      <c r="C461" s="65"/>
      <c r="L461" s="49"/>
      <c r="M461" s="43"/>
    </row>
    <row r="462">
      <c r="A462" s="14"/>
      <c r="C462" s="65"/>
      <c r="L462" s="49"/>
      <c r="M462" s="43"/>
    </row>
    <row r="463">
      <c r="A463" s="14"/>
      <c r="C463" s="65"/>
      <c r="L463" s="49"/>
      <c r="M463" s="43"/>
    </row>
    <row r="464">
      <c r="A464" s="14"/>
      <c r="C464" s="65"/>
      <c r="L464" s="49"/>
      <c r="M464" s="43"/>
    </row>
    <row r="465">
      <c r="A465" s="14"/>
      <c r="C465" s="65"/>
      <c r="L465" s="49"/>
      <c r="M465" s="43"/>
    </row>
    <row r="466">
      <c r="A466" s="14"/>
      <c r="C466" s="65"/>
      <c r="L466" s="49"/>
      <c r="M466" s="43"/>
    </row>
    <row r="467">
      <c r="A467" s="14"/>
      <c r="C467" s="65"/>
      <c r="L467" s="49"/>
      <c r="M467" s="43"/>
    </row>
    <row r="468">
      <c r="A468" s="14"/>
      <c r="C468" s="65"/>
      <c r="L468" s="49"/>
      <c r="M468" s="43"/>
    </row>
    <row r="469">
      <c r="A469" s="14"/>
      <c r="C469" s="65"/>
      <c r="L469" s="49"/>
      <c r="M469" s="43"/>
    </row>
    <row r="470">
      <c r="A470" s="14"/>
      <c r="C470" s="65"/>
      <c r="L470" s="49"/>
      <c r="M470" s="43"/>
    </row>
    <row r="471">
      <c r="A471" s="14"/>
      <c r="C471" s="65"/>
      <c r="L471" s="49"/>
      <c r="M471" s="43"/>
    </row>
    <row r="472">
      <c r="A472" s="14"/>
      <c r="C472" s="65"/>
      <c r="L472" s="49"/>
      <c r="M472" s="43"/>
    </row>
    <row r="473">
      <c r="A473" s="14"/>
      <c r="C473" s="65"/>
      <c r="L473" s="49"/>
      <c r="M473" s="43"/>
    </row>
    <row r="474">
      <c r="A474" s="14"/>
      <c r="C474" s="65"/>
      <c r="L474" s="49"/>
      <c r="M474" s="43"/>
    </row>
    <row r="475">
      <c r="A475" s="14"/>
      <c r="C475" s="65"/>
      <c r="L475" s="49"/>
      <c r="M475" s="43"/>
    </row>
    <row r="476">
      <c r="A476" s="14"/>
      <c r="C476" s="65"/>
      <c r="L476" s="49"/>
      <c r="M476" s="43"/>
    </row>
    <row r="477">
      <c r="A477" s="14"/>
      <c r="C477" s="65"/>
      <c r="L477" s="49"/>
      <c r="M477" s="43"/>
    </row>
    <row r="478">
      <c r="A478" s="14"/>
      <c r="C478" s="65"/>
      <c r="L478" s="49"/>
      <c r="M478" s="43"/>
    </row>
    <row r="479">
      <c r="A479" s="14"/>
      <c r="C479" s="65"/>
      <c r="L479" s="49"/>
      <c r="M479" s="43"/>
    </row>
    <row r="480">
      <c r="A480" s="14"/>
      <c r="C480" s="65"/>
      <c r="L480" s="49"/>
      <c r="M480" s="43"/>
    </row>
    <row r="481">
      <c r="A481" s="14"/>
      <c r="C481" s="65"/>
      <c r="L481" s="49"/>
      <c r="M481" s="43"/>
    </row>
    <row r="482">
      <c r="A482" s="14"/>
      <c r="C482" s="65"/>
      <c r="L482" s="49"/>
      <c r="M482" s="43"/>
    </row>
    <row r="483">
      <c r="A483" s="14"/>
      <c r="C483" s="65"/>
      <c r="L483" s="49"/>
      <c r="M483" s="43"/>
    </row>
    <row r="484">
      <c r="A484" s="14"/>
      <c r="C484" s="65"/>
      <c r="L484" s="49"/>
      <c r="M484" s="43"/>
    </row>
    <row r="485">
      <c r="A485" s="14"/>
      <c r="C485" s="65"/>
      <c r="L485" s="49"/>
      <c r="M485" s="43"/>
    </row>
    <row r="486">
      <c r="A486" s="14"/>
      <c r="C486" s="65"/>
      <c r="L486" s="49"/>
      <c r="M486" s="43"/>
    </row>
    <row r="487">
      <c r="A487" s="14"/>
      <c r="C487" s="65"/>
      <c r="L487" s="49"/>
      <c r="M487" s="43"/>
    </row>
    <row r="488">
      <c r="A488" s="14"/>
      <c r="C488" s="65"/>
      <c r="L488" s="49"/>
      <c r="M488" s="43"/>
    </row>
    <row r="489">
      <c r="A489" s="14"/>
      <c r="C489" s="65"/>
      <c r="L489" s="49"/>
      <c r="M489" s="43"/>
    </row>
    <row r="490">
      <c r="A490" s="14"/>
      <c r="C490" s="65"/>
      <c r="L490" s="49"/>
      <c r="M490" s="43"/>
    </row>
    <row r="491">
      <c r="A491" s="14"/>
      <c r="C491" s="65"/>
      <c r="L491" s="49"/>
      <c r="M491" s="43"/>
    </row>
    <row r="492">
      <c r="A492" s="14"/>
      <c r="C492" s="65"/>
      <c r="L492" s="49"/>
      <c r="M492" s="43"/>
    </row>
    <row r="493">
      <c r="A493" s="14"/>
      <c r="C493" s="65"/>
      <c r="L493" s="49"/>
      <c r="M493" s="43"/>
    </row>
    <row r="494">
      <c r="A494" s="14"/>
      <c r="C494" s="65"/>
      <c r="L494" s="49"/>
      <c r="M494" s="43"/>
    </row>
    <row r="495">
      <c r="A495" s="14"/>
      <c r="C495" s="65"/>
      <c r="L495" s="49"/>
      <c r="M495" s="43"/>
    </row>
    <row r="496">
      <c r="A496" s="14"/>
      <c r="C496" s="65"/>
      <c r="L496" s="49"/>
      <c r="M496" s="43"/>
    </row>
    <row r="497">
      <c r="A497" s="14"/>
      <c r="C497" s="65"/>
      <c r="L497" s="49"/>
      <c r="M497" s="43"/>
    </row>
    <row r="498">
      <c r="A498" s="14"/>
      <c r="C498" s="65"/>
      <c r="L498" s="49"/>
      <c r="M498" s="43"/>
    </row>
    <row r="499">
      <c r="A499" s="14"/>
      <c r="C499" s="65"/>
      <c r="L499" s="49"/>
      <c r="M499" s="43"/>
    </row>
    <row r="500">
      <c r="A500" s="14"/>
      <c r="C500" s="65"/>
      <c r="L500" s="49"/>
      <c r="M500" s="43"/>
    </row>
    <row r="501">
      <c r="A501" s="14"/>
      <c r="C501" s="65"/>
      <c r="L501" s="49"/>
      <c r="M501" s="43"/>
    </row>
    <row r="502">
      <c r="A502" s="14"/>
      <c r="C502" s="65"/>
      <c r="L502" s="49"/>
      <c r="M502" s="43"/>
    </row>
    <row r="503">
      <c r="A503" s="14"/>
      <c r="C503" s="65"/>
      <c r="L503" s="49"/>
      <c r="M503" s="43"/>
    </row>
    <row r="504">
      <c r="A504" s="14"/>
      <c r="C504" s="65"/>
      <c r="L504" s="49"/>
      <c r="M504" s="43"/>
    </row>
    <row r="505">
      <c r="A505" s="14"/>
      <c r="C505" s="65"/>
      <c r="L505" s="49"/>
      <c r="M505" s="43"/>
    </row>
    <row r="506">
      <c r="A506" s="14"/>
      <c r="C506" s="65"/>
      <c r="L506" s="49"/>
      <c r="M506" s="43"/>
    </row>
    <row r="507">
      <c r="A507" s="14"/>
      <c r="C507" s="65"/>
      <c r="L507" s="49"/>
      <c r="M507" s="43"/>
    </row>
    <row r="508">
      <c r="A508" s="14"/>
      <c r="C508" s="65"/>
      <c r="L508" s="49"/>
      <c r="M508" s="43"/>
    </row>
    <row r="509">
      <c r="A509" s="14"/>
      <c r="C509" s="65"/>
      <c r="L509" s="49"/>
      <c r="M509" s="43"/>
    </row>
    <row r="510">
      <c r="A510" s="14"/>
      <c r="C510" s="65"/>
      <c r="L510" s="49"/>
      <c r="M510" s="43"/>
    </row>
    <row r="511">
      <c r="A511" s="14"/>
      <c r="C511" s="65"/>
      <c r="L511" s="49"/>
      <c r="M511" s="43"/>
    </row>
    <row r="512">
      <c r="A512" s="14"/>
      <c r="C512" s="65"/>
      <c r="L512" s="49"/>
      <c r="M512" s="43"/>
    </row>
    <row r="513">
      <c r="A513" s="14"/>
      <c r="C513" s="65"/>
      <c r="L513" s="49"/>
      <c r="M513" s="43"/>
    </row>
    <row r="514">
      <c r="A514" s="14"/>
      <c r="C514" s="65"/>
      <c r="L514" s="49"/>
      <c r="M514" s="43"/>
    </row>
    <row r="515">
      <c r="A515" s="14"/>
      <c r="C515" s="65"/>
      <c r="L515" s="49"/>
      <c r="M515" s="43"/>
    </row>
    <row r="516">
      <c r="A516" s="14"/>
      <c r="C516" s="65"/>
      <c r="L516" s="49"/>
      <c r="M516" s="43"/>
    </row>
    <row r="517">
      <c r="A517" s="14"/>
      <c r="C517" s="65"/>
      <c r="L517" s="49"/>
      <c r="M517" s="43"/>
    </row>
    <row r="518">
      <c r="A518" s="14"/>
      <c r="C518" s="65"/>
      <c r="L518" s="49"/>
      <c r="M518" s="43"/>
    </row>
    <row r="519">
      <c r="A519" s="14"/>
      <c r="C519" s="65"/>
      <c r="L519" s="49"/>
      <c r="M519" s="43"/>
    </row>
    <row r="520">
      <c r="A520" s="14"/>
      <c r="C520" s="65"/>
      <c r="L520" s="49"/>
      <c r="M520" s="43"/>
    </row>
    <row r="521">
      <c r="A521" s="14"/>
      <c r="C521" s="65"/>
      <c r="L521" s="49"/>
      <c r="M521" s="43"/>
    </row>
    <row r="522">
      <c r="A522" s="14"/>
      <c r="C522" s="65"/>
      <c r="L522" s="49"/>
      <c r="M522" s="43"/>
    </row>
    <row r="523">
      <c r="A523" s="14"/>
      <c r="C523" s="65"/>
      <c r="L523" s="49"/>
      <c r="M523" s="43"/>
    </row>
    <row r="524">
      <c r="A524" s="14"/>
      <c r="C524" s="65"/>
      <c r="L524" s="49"/>
      <c r="M524" s="43"/>
    </row>
    <row r="525">
      <c r="A525" s="14"/>
      <c r="C525" s="65"/>
      <c r="L525" s="49"/>
      <c r="M525" s="43"/>
    </row>
    <row r="526">
      <c r="A526" s="14"/>
      <c r="C526" s="65"/>
      <c r="L526" s="49"/>
      <c r="M526" s="43"/>
    </row>
    <row r="527">
      <c r="A527" s="14"/>
      <c r="C527" s="65"/>
      <c r="L527" s="49"/>
      <c r="M527" s="43"/>
    </row>
    <row r="528">
      <c r="A528" s="14"/>
      <c r="C528" s="65"/>
      <c r="L528" s="49"/>
      <c r="M528" s="43"/>
    </row>
    <row r="529">
      <c r="A529" s="14"/>
      <c r="C529" s="65"/>
      <c r="L529" s="49"/>
      <c r="M529" s="43"/>
    </row>
    <row r="530">
      <c r="A530" s="14"/>
      <c r="C530" s="65"/>
      <c r="L530" s="49"/>
      <c r="M530" s="43"/>
    </row>
    <row r="531">
      <c r="A531" s="14"/>
      <c r="C531" s="65"/>
      <c r="L531" s="49"/>
      <c r="M531" s="43"/>
    </row>
    <row r="532">
      <c r="A532" s="14"/>
      <c r="C532" s="65"/>
      <c r="L532" s="49"/>
      <c r="M532" s="43"/>
    </row>
    <row r="533">
      <c r="A533" s="14"/>
      <c r="C533" s="65"/>
      <c r="L533" s="49"/>
      <c r="M533" s="43"/>
    </row>
    <row r="534">
      <c r="A534" s="14"/>
      <c r="C534" s="65"/>
      <c r="L534" s="49"/>
      <c r="M534" s="43"/>
    </row>
    <row r="535">
      <c r="A535" s="14"/>
      <c r="C535" s="65"/>
      <c r="L535" s="49"/>
      <c r="M535" s="43"/>
    </row>
    <row r="536">
      <c r="A536" s="14"/>
      <c r="C536" s="65"/>
      <c r="L536" s="49"/>
      <c r="M536" s="43"/>
    </row>
    <row r="537">
      <c r="A537" s="14"/>
      <c r="C537" s="65"/>
      <c r="L537" s="49"/>
      <c r="M537" s="43"/>
    </row>
    <row r="538">
      <c r="A538" s="14"/>
      <c r="C538" s="65"/>
      <c r="L538" s="49"/>
      <c r="M538" s="43"/>
    </row>
    <row r="539">
      <c r="A539" s="14"/>
      <c r="C539" s="65"/>
      <c r="L539" s="49"/>
      <c r="M539" s="43"/>
    </row>
    <row r="540">
      <c r="A540" s="14"/>
      <c r="C540" s="65"/>
      <c r="L540" s="49"/>
      <c r="M540" s="43"/>
    </row>
    <row r="541">
      <c r="A541" s="14"/>
      <c r="C541" s="65"/>
      <c r="L541" s="49"/>
      <c r="M541" s="43"/>
    </row>
    <row r="542">
      <c r="A542" s="14"/>
      <c r="C542" s="65"/>
      <c r="L542" s="49"/>
      <c r="M542" s="43"/>
    </row>
    <row r="543">
      <c r="A543" s="14"/>
      <c r="C543" s="65"/>
      <c r="L543" s="49"/>
      <c r="M543" s="43"/>
    </row>
    <row r="544">
      <c r="A544" s="14"/>
      <c r="C544" s="65"/>
      <c r="L544" s="49"/>
      <c r="M544" s="43"/>
    </row>
    <row r="545">
      <c r="A545" s="14"/>
      <c r="C545" s="65"/>
      <c r="L545" s="49"/>
      <c r="M545" s="43"/>
    </row>
    <row r="546">
      <c r="A546" s="14"/>
      <c r="C546" s="65"/>
      <c r="L546" s="49"/>
      <c r="M546" s="43"/>
    </row>
    <row r="547">
      <c r="A547" s="14"/>
      <c r="C547" s="65"/>
      <c r="L547" s="49"/>
      <c r="M547" s="43"/>
    </row>
    <row r="548">
      <c r="A548" s="14"/>
      <c r="C548" s="65"/>
      <c r="L548" s="49"/>
      <c r="M548" s="43"/>
    </row>
    <row r="549">
      <c r="A549" s="14"/>
      <c r="C549" s="65"/>
      <c r="L549" s="49"/>
      <c r="M549" s="43"/>
    </row>
    <row r="550">
      <c r="A550" s="14"/>
      <c r="C550" s="65"/>
      <c r="L550" s="49"/>
      <c r="M550" s="43"/>
    </row>
    <row r="551">
      <c r="A551" s="14"/>
      <c r="C551" s="65"/>
      <c r="L551" s="49"/>
      <c r="M551" s="43"/>
    </row>
    <row r="552">
      <c r="A552" s="14"/>
      <c r="C552" s="65"/>
      <c r="L552" s="49"/>
      <c r="M552" s="43"/>
    </row>
    <row r="553">
      <c r="A553" s="14"/>
      <c r="C553" s="65"/>
      <c r="L553" s="49"/>
      <c r="M553" s="43"/>
    </row>
    <row r="554">
      <c r="A554" s="14"/>
      <c r="C554" s="65"/>
      <c r="L554" s="49"/>
      <c r="M554" s="43"/>
    </row>
    <row r="555">
      <c r="A555" s="14"/>
      <c r="C555" s="65"/>
      <c r="L555" s="49"/>
      <c r="M555" s="43"/>
    </row>
    <row r="556">
      <c r="A556" s="14"/>
      <c r="C556" s="65"/>
      <c r="L556" s="49"/>
      <c r="M556" s="43"/>
    </row>
    <row r="557">
      <c r="A557" s="14"/>
      <c r="C557" s="65"/>
      <c r="L557" s="49"/>
      <c r="M557" s="43"/>
    </row>
    <row r="558">
      <c r="A558" s="14"/>
      <c r="C558" s="65"/>
      <c r="L558" s="49"/>
      <c r="M558" s="43"/>
    </row>
    <row r="559">
      <c r="A559" s="14"/>
      <c r="C559" s="65"/>
      <c r="L559" s="49"/>
      <c r="M559" s="43"/>
    </row>
    <row r="560">
      <c r="A560" s="14"/>
      <c r="C560" s="65"/>
      <c r="L560" s="49"/>
      <c r="M560" s="43"/>
    </row>
    <row r="561">
      <c r="A561" s="14"/>
      <c r="C561" s="65"/>
      <c r="L561" s="49"/>
      <c r="M561" s="43"/>
    </row>
    <row r="562">
      <c r="A562" s="14"/>
      <c r="C562" s="65"/>
      <c r="L562" s="49"/>
      <c r="M562" s="43"/>
    </row>
    <row r="563">
      <c r="A563" s="14"/>
      <c r="C563" s="65"/>
      <c r="L563" s="49"/>
      <c r="M563" s="43"/>
    </row>
    <row r="564">
      <c r="A564" s="14"/>
      <c r="C564" s="65"/>
      <c r="L564" s="49"/>
      <c r="M564" s="43"/>
    </row>
    <row r="565">
      <c r="A565" s="14"/>
      <c r="C565" s="65"/>
      <c r="L565" s="49"/>
      <c r="M565" s="43"/>
    </row>
    <row r="566">
      <c r="A566" s="14"/>
      <c r="C566" s="65"/>
      <c r="L566" s="49"/>
      <c r="M566" s="43"/>
    </row>
    <row r="567">
      <c r="A567" s="14"/>
      <c r="C567" s="65"/>
      <c r="L567" s="49"/>
      <c r="M567" s="43"/>
    </row>
    <row r="568">
      <c r="A568" s="14"/>
      <c r="C568" s="65"/>
      <c r="L568" s="49"/>
      <c r="M568" s="43"/>
    </row>
    <row r="569">
      <c r="A569" s="14"/>
      <c r="C569" s="65"/>
      <c r="L569" s="49"/>
      <c r="M569" s="43"/>
    </row>
    <row r="570">
      <c r="A570" s="14"/>
      <c r="C570" s="65"/>
      <c r="L570" s="49"/>
      <c r="M570" s="43"/>
    </row>
    <row r="571">
      <c r="A571" s="14"/>
      <c r="C571" s="65"/>
      <c r="L571" s="49"/>
      <c r="M571" s="43"/>
    </row>
    <row r="572">
      <c r="A572" s="14"/>
      <c r="C572" s="65"/>
      <c r="L572" s="49"/>
      <c r="M572" s="43"/>
    </row>
    <row r="573">
      <c r="A573" s="14"/>
      <c r="C573" s="65"/>
      <c r="L573" s="49"/>
      <c r="M573" s="43"/>
    </row>
    <row r="574">
      <c r="A574" s="14"/>
      <c r="C574" s="65"/>
      <c r="L574" s="49"/>
      <c r="M574" s="43"/>
    </row>
    <row r="575">
      <c r="A575" s="14"/>
      <c r="C575" s="65"/>
      <c r="L575" s="49"/>
      <c r="M575" s="43"/>
    </row>
    <row r="576">
      <c r="A576" s="14"/>
      <c r="C576" s="65"/>
      <c r="L576" s="49"/>
      <c r="M576" s="43"/>
    </row>
    <row r="577">
      <c r="A577" s="14"/>
      <c r="C577" s="65"/>
      <c r="L577" s="49"/>
      <c r="M577" s="43"/>
    </row>
    <row r="578">
      <c r="A578" s="14"/>
      <c r="C578" s="65"/>
      <c r="L578" s="49"/>
      <c r="M578" s="43"/>
    </row>
    <row r="579">
      <c r="A579" s="14"/>
      <c r="C579" s="65"/>
      <c r="L579" s="49"/>
      <c r="M579" s="43"/>
    </row>
    <row r="580">
      <c r="A580" s="14"/>
      <c r="C580" s="65"/>
      <c r="L580" s="49"/>
      <c r="M580" s="43"/>
    </row>
    <row r="581">
      <c r="A581" s="14"/>
      <c r="C581" s="65"/>
      <c r="L581" s="49"/>
      <c r="M581" s="43"/>
    </row>
    <row r="582">
      <c r="A582" s="14"/>
      <c r="C582" s="65"/>
      <c r="L582" s="49"/>
      <c r="M582" s="43"/>
    </row>
    <row r="583">
      <c r="A583" s="14"/>
      <c r="C583" s="65"/>
      <c r="L583" s="49"/>
      <c r="M583" s="43"/>
    </row>
    <row r="584">
      <c r="A584" s="14"/>
      <c r="C584" s="65"/>
      <c r="L584" s="49"/>
      <c r="M584" s="43"/>
    </row>
    <row r="585">
      <c r="A585" s="14"/>
      <c r="C585" s="65"/>
      <c r="L585" s="49"/>
      <c r="M585" s="43"/>
    </row>
    <row r="586">
      <c r="A586" s="14"/>
      <c r="C586" s="65"/>
      <c r="L586" s="49"/>
      <c r="M586" s="43"/>
    </row>
    <row r="587">
      <c r="A587" s="14"/>
      <c r="C587" s="65"/>
      <c r="L587" s="49"/>
      <c r="M587" s="43"/>
    </row>
    <row r="588">
      <c r="A588" s="14"/>
      <c r="C588" s="65"/>
      <c r="L588" s="49"/>
      <c r="M588" s="43"/>
    </row>
    <row r="589">
      <c r="A589" s="14"/>
      <c r="C589" s="65"/>
      <c r="L589" s="49"/>
      <c r="M589" s="43"/>
    </row>
    <row r="590">
      <c r="A590" s="14"/>
      <c r="C590" s="65"/>
      <c r="L590" s="49"/>
      <c r="M590" s="43"/>
    </row>
    <row r="591">
      <c r="A591" s="14"/>
      <c r="C591" s="65"/>
      <c r="L591" s="49"/>
      <c r="M591" s="43"/>
    </row>
    <row r="592">
      <c r="A592" s="14"/>
      <c r="C592" s="65"/>
      <c r="L592" s="49"/>
      <c r="M592" s="43"/>
    </row>
    <row r="593">
      <c r="A593" s="14"/>
      <c r="C593" s="65"/>
      <c r="L593" s="49"/>
      <c r="M593" s="43"/>
    </row>
    <row r="594">
      <c r="A594" s="14"/>
      <c r="C594" s="65"/>
      <c r="L594" s="49"/>
      <c r="M594" s="43"/>
    </row>
    <row r="595">
      <c r="A595" s="14"/>
      <c r="C595" s="65"/>
      <c r="L595" s="49"/>
      <c r="M595" s="43"/>
    </row>
    <row r="596">
      <c r="A596" s="14"/>
      <c r="C596" s="65"/>
      <c r="L596" s="49"/>
      <c r="M596" s="43"/>
    </row>
    <row r="597">
      <c r="A597" s="14"/>
      <c r="C597" s="65"/>
      <c r="L597" s="49"/>
      <c r="M597" s="43"/>
    </row>
    <row r="598">
      <c r="A598" s="14"/>
      <c r="C598" s="65"/>
      <c r="L598" s="49"/>
      <c r="M598" s="43"/>
    </row>
    <row r="599">
      <c r="A599" s="14"/>
      <c r="C599" s="65"/>
      <c r="L599" s="49"/>
      <c r="M599" s="43"/>
    </row>
    <row r="600">
      <c r="A600" s="14"/>
      <c r="C600" s="65"/>
      <c r="L600" s="49"/>
      <c r="M600" s="43"/>
    </row>
    <row r="601">
      <c r="A601" s="14"/>
      <c r="C601" s="65"/>
      <c r="L601" s="49"/>
      <c r="M601" s="43"/>
    </row>
    <row r="602">
      <c r="A602" s="14"/>
      <c r="C602" s="65"/>
      <c r="L602" s="49"/>
      <c r="M602" s="43"/>
    </row>
    <row r="603">
      <c r="A603" s="14"/>
      <c r="C603" s="65"/>
      <c r="L603" s="49"/>
      <c r="M603" s="43"/>
    </row>
    <row r="604">
      <c r="A604" s="14"/>
      <c r="C604" s="65"/>
      <c r="L604" s="49"/>
      <c r="M604" s="43"/>
    </row>
    <row r="605">
      <c r="A605" s="14"/>
      <c r="C605" s="65"/>
      <c r="L605" s="49"/>
      <c r="M605" s="43"/>
    </row>
    <row r="606">
      <c r="A606" s="14"/>
      <c r="C606" s="65"/>
      <c r="L606" s="49"/>
      <c r="M606" s="43"/>
    </row>
    <row r="607">
      <c r="A607" s="14"/>
      <c r="C607" s="65"/>
      <c r="L607" s="49"/>
      <c r="M607" s="43"/>
    </row>
    <row r="608">
      <c r="A608" s="14"/>
      <c r="C608" s="65"/>
      <c r="L608" s="49"/>
      <c r="M608" s="43"/>
    </row>
    <row r="609">
      <c r="A609" s="14"/>
      <c r="C609" s="65"/>
      <c r="L609" s="49"/>
      <c r="M609" s="43"/>
    </row>
    <row r="610">
      <c r="A610" s="14"/>
      <c r="C610" s="65"/>
      <c r="L610" s="49"/>
      <c r="M610" s="43"/>
    </row>
    <row r="611">
      <c r="A611" s="14"/>
      <c r="C611" s="65"/>
      <c r="L611" s="49"/>
      <c r="M611" s="43"/>
    </row>
    <row r="612">
      <c r="A612" s="14"/>
      <c r="C612" s="65"/>
      <c r="L612" s="49"/>
      <c r="M612" s="43"/>
    </row>
    <row r="613">
      <c r="A613" s="14"/>
      <c r="C613" s="65"/>
      <c r="L613" s="49"/>
      <c r="M613" s="43"/>
    </row>
    <row r="614">
      <c r="A614" s="14"/>
      <c r="C614" s="65"/>
      <c r="L614" s="49"/>
      <c r="M614" s="43"/>
    </row>
    <row r="615">
      <c r="A615" s="14"/>
      <c r="C615" s="65"/>
      <c r="L615" s="49"/>
      <c r="M615" s="43"/>
    </row>
    <row r="616">
      <c r="A616" s="14"/>
      <c r="C616" s="65"/>
      <c r="L616" s="49"/>
      <c r="M616" s="43"/>
    </row>
    <row r="617">
      <c r="A617" s="14"/>
      <c r="C617" s="65"/>
      <c r="L617" s="49"/>
      <c r="M617" s="43"/>
    </row>
    <row r="618">
      <c r="A618" s="14"/>
      <c r="C618" s="65"/>
      <c r="L618" s="49"/>
      <c r="M618" s="43"/>
    </row>
    <row r="619">
      <c r="A619" s="14"/>
      <c r="C619" s="65"/>
      <c r="L619" s="49"/>
      <c r="M619" s="43"/>
    </row>
    <row r="620">
      <c r="A620" s="14"/>
      <c r="C620" s="65"/>
      <c r="L620" s="49"/>
      <c r="M620" s="43"/>
    </row>
    <row r="621">
      <c r="A621" s="14"/>
      <c r="C621" s="65"/>
      <c r="L621" s="49"/>
      <c r="M621" s="43"/>
    </row>
    <row r="622">
      <c r="A622" s="14"/>
      <c r="C622" s="65"/>
      <c r="L622" s="49"/>
      <c r="M622" s="43"/>
    </row>
    <row r="623">
      <c r="A623" s="14"/>
      <c r="C623" s="65"/>
      <c r="L623" s="49"/>
      <c r="M623" s="43"/>
    </row>
    <row r="624">
      <c r="A624" s="14"/>
      <c r="C624" s="65"/>
      <c r="L624" s="49"/>
      <c r="M624" s="43"/>
    </row>
    <row r="625">
      <c r="A625" s="14"/>
      <c r="C625" s="65"/>
      <c r="L625" s="49"/>
      <c r="M625" s="43"/>
    </row>
    <row r="626">
      <c r="A626" s="14"/>
      <c r="C626" s="65"/>
      <c r="L626" s="49"/>
      <c r="M626" s="43"/>
    </row>
    <row r="627">
      <c r="A627" s="14"/>
      <c r="C627" s="65"/>
      <c r="L627" s="49"/>
      <c r="M627" s="43"/>
    </row>
    <row r="628">
      <c r="A628" s="14"/>
      <c r="C628" s="65"/>
      <c r="L628" s="49"/>
      <c r="M628" s="43"/>
    </row>
    <row r="629">
      <c r="A629" s="14"/>
      <c r="C629" s="65"/>
      <c r="L629" s="49"/>
      <c r="M629" s="43"/>
    </row>
    <row r="630">
      <c r="A630" s="14"/>
      <c r="C630" s="65"/>
      <c r="L630" s="49"/>
      <c r="M630" s="43"/>
    </row>
    <row r="631">
      <c r="A631" s="14"/>
      <c r="C631" s="65"/>
      <c r="L631" s="49"/>
      <c r="M631" s="43"/>
    </row>
    <row r="632">
      <c r="A632" s="14"/>
      <c r="C632" s="65"/>
      <c r="L632" s="49"/>
      <c r="M632" s="43"/>
    </row>
    <row r="633">
      <c r="A633" s="14"/>
      <c r="C633" s="65"/>
      <c r="L633" s="49"/>
      <c r="M633" s="43"/>
    </row>
    <row r="634">
      <c r="A634" s="14"/>
      <c r="C634" s="65"/>
      <c r="L634" s="49"/>
      <c r="M634" s="43"/>
    </row>
    <row r="635">
      <c r="A635" s="14"/>
      <c r="C635" s="65"/>
      <c r="L635" s="49"/>
      <c r="M635" s="43"/>
    </row>
    <row r="636">
      <c r="A636" s="14"/>
      <c r="C636" s="65"/>
      <c r="L636" s="49"/>
      <c r="M636" s="43"/>
    </row>
    <row r="637">
      <c r="A637" s="14"/>
      <c r="C637" s="65"/>
      <c r="L637" s="49"/>
      <c r="M637" s="43"/>
    </row>
    <row r="638">
      <c r="A638" s="14"/>
      <c r="C638" s="65"/>
      <c r="L638" s="49"/>
      <c r="M638" s="43"/>
    </row>
    <row r="639">
      <c r="A639" s="14"/>
      <c r="C639" s="65"/>
      <c r="L639" s="49"/>
      <c r="M639" s="43"/>
    </row>
    <row r="640">
      <c r="A640" s="14"/>
      <c r="C640" s="65"/>
      <c r="L640" s="49"/>
      <c r="M640" s="43"/>
    </row>
    <row r="641">
      <c r="A641" s="14"/>
      <c r="C641" s="65"/>
      <c r="L641" s="49"/>
      <c r="M641" s="43"/>
    </row>
    <row r="642">
      <c r="A642" s="14"/>
      <c r="C642" s="65"/>
      <c r="L642" s="49"/>
      <c r="M642" s="43"/>
    </row>
    <row r="643">
      <c r="A643" s="14"/>
      <c r="C643" s="65"/>
      <c r="L643" s="49"/>
      <c r="M643" s="43"/>
    </row>
    <row r="644">
      <c r="A644" s="14"/>
      <c r="C644" s="65"/>
      <c r="L644" s="49"/>
      <c r="M644" s="43"/>
    </row>
    <row r="645">
      <c r="A645" s="14"/>
      <c r="C645" s="65"/>
      <c r="L645" s="49"/>
      <c r="M645" s="43"/>
    </row>
    <row r="646">
      <c r="A646" s="14"/>
      <c r="C646" s="65"/>
      <c r="L646" s="49"/>
      <c r="M646" s="43"/>
    </row>
    <row r="647">
      <c r="A647" s="14"/>
      <c r="C647" s="65"/>
      <c r="L647" s="49"/>
      <c r="M647" s="43"/>
    </row>
    <row r="648">
      <c r="A648" s="14"/>
      <c r="C648" s="65"/>
      <c r="L648" s="49"/>
      <c r="M648" s="43"/>
    </row>
    <row r="649">
      <c r="A649" s="14"/>
      <c r="C649" s="65"/>
      <c r="L649" s="49"/>
      <c r="M649" s="43"/>
    </row>
    <row r="650">
      <c r="A650" s="14"/>
      <c r="C650" s="65"/>
      <c r="L650" s="49"/>
      <c r="M650" s="43"/>
    </row>
    <row r="651">
      <c r="A651" s="14"/>
      <c r="C651" s="65"/>
      <c r="L651" s="49"/>
      <c r="M651" s="43"/>
    </row>
    <row r="652">
      <c r="A652" s="14"/>
      <c r="C652" s="65"/>
      <c r="L652" s="49"/>
      <c r="M652" s="43"/>
    </row>
    <row r="653">
      <c r="A653" s="14"/>
      <c r="C653" s="65"/>
      <c r="L653" s="49"/>
      <c r="M653" s="43"/>
    </row>
    <row r="654">
      <c r="A654" s="14"/>
      <c r="C654" s="65"/>
      <c r="L654" s="49"/>
      <c r="M654" s="43"/>
    </row>
    <row r="655">
      <c r="A655" s="14"/>
      <c r="C655" s="65"/>
      <c r="L655" s="49"/>
      <c r="M655" s="43"/>
    </row>
    <row r="656">
      <c r="A656" s="14"/>
      <c r="C656" s="65"/>
      <c r="L656" s="49"/>
      <c r="M656" s="43"/>
    </row>
    <row r="657">
      <c r="A657" s="14"/>
      <c r="C657" s="65"/>
      <c r="L657" s="49"/>
      <c r="M657" s="43"/>
    </row>
    <row r="658">
      <c r="A658" s="14"/>
      <c r="C658" s="65"/>
      <c r="L658" s="49"/>
      <c r="M658" s="43"/>
    </row>
    <row r="659">
      <c r="A659" s="14"/>
      <c r="C659" s="65"/>
      <c r="L659" s="49"/>
      <c r="M659" s="43"/>
    </row>
    <row r="660">
      <c r="A660" s="14"/>
      <c r="C660" s="65"/>
      <c r="L660" s="49"/>
      <c r="M660" s="43"/>
    </row>
    <row r="661">
      <c r="A661" s="14"/>
      <c r="C661" s="65"/>
      <c r="L661" s="49"/>
      <c r="M661" s="43"/>
    </row>
    <row r="662">
      <c r="A662" s="14"/>
      <c r="C662" s="65"/>
      <c r="L662" s="49"/>
      <c r="M662" s="43"/>
    </row>
    <row r="663">
      <c r="A663" s="14"/>
      <c r="C663" s="65"/>
      <c r="L663" s="49"/>
      <c r="M663" s="43"/>
    </row>
    <row r="664">
      <c r="A664" s="14"/>
      <c r="C664" s="65"/>
      <c r="L664" s="49"/>
      <c r="M664" s="43"/>
    </row>
    <row r="665">
      <c r="A665" s="14"/>
      <c r="C665" s="65"/>
      <c r="L665" s="49"/>
      <c r="M665" s="43"/>
    </row>
    <row r="666">
      <c r="A666" s="14"/>
      <c r="C666" s="65"/>
      <c r="L666" s="49"/>
      <c r="M666" s="43"/>
    </row>
    <row r="667">
      <c r="A667" s="14"/>
      <c r="C667" s="65"/>
      <c r="L667" s="49"/>
      <c r="M667" s="43"/>
    </row>
    <row r="668">
      <c r="A668" s="14"/>
      <c r="C668" s="65"/>
      <c r="L668" s="49"/>
      <c r="M668" s="43"/>
    </row>
    <row r="669">
      <c r="A669" s="14"/>
      <c r="C669" s="65"/>
      <c r="L669" s="49"/>
      <c r="M669" s="43"/>
    </row>
    <row r="670">
      <c r="A670" s="14"/>
      <c r="C670" s="65"/>
      <c r="L670" s="49"/>
      <c r="M670" s="43"/>
    </row>
    <row r="671">
      <c r="A671" s="14"/>
      <c r="C671" s="65"/>
      <c r="L671" s="49"/>
      <c r="M671" s="43"/>
    </row>
    <row r="672">
      <c r="A672" s="14"/>
      <c r="C672" s="65"/>
      <c r="L672" s="49"/>
      <c r="M672" s="43"/>
    </row>
    <row r="673">
      <c r="A673" s="14"/>
      <c r="C673" s="65"/>
      <c r="L673" s="49"/>
      <c r="M673" s="43"/>
    </row>
    <row r="674">
      <c r="A674" s="14"/>
      <c r="C674" s="65"/>
      <c r="L674" s="49"/>
      <c r="M674" s="43"/>
    </row>
    <row r="675">
      <c r="A675" s="14"/>
      <c r="C675" s="65"/>
      <c r="L675" s="49"/>
      <c r="M675" s="43"/>
    </row>
    <row r="676">
      <c r="A676" s="14"/>
      <c r="C676" s="65"/>
      <c r="L676" s="49"/>
      <c r="M676" s="43"/>
    </row>
    <row r="677">
      <c r="A677" s="14"/>
      <c r="C677" s="65"/>
      <c r="L677" s="49"/>
      <c r="M677" s="43"/>
    </row>
    <row r="678">
      <c r="A678" s="14"/>
      <c r="C678" s="65"/>
      <c r="L678" s="49"/>
      <c r="M678" s="43"/>
    </row>
    <row r="679">
      <c r="A679" s="14"/>
      <c r="C679" s="65"/>
      <c r="L679" s="49"/>
      <c r="M679" s="43"/>
    </row>
    <row r="680">
      <c r="A680" s="14"/>
      <c r="C680" s="65"/>
      <c r="L680" s="49"/>
      <c r="M680" s="43"/>
    </row>
    <row r="681">
      <c r="A681" s="14"/>
      <c r="C681" s="65"/>
      <c r="L681" s="49"/>
      <c r="M681" s="43"/>
    </row>
    <row r="682">
      <c r="A682" s="14"/>
      <c r="C682" s="65"/>
      <c r="L682" s="49"/>
      <c r="M682" s="43"/>
    </row>
    <row r="683">
      <c r="A683" s="14"/>
      <c r="C683" s="65"/>
      <c r="L683" s="49"/>
      <c r="M683" s="43"/>
    </row>
    <row r="684">
      <c r="A684" s="14"/>
      <c r="C684" s="65"/>
      <c r="L684" s="49"/>
      <c r="M684" s="43"/>
    </row>
    <row r="685">
      <c r="A685" s="14"/>
      <c r="C685" s="65"/>
      <c r="L685" s="49"/>
      <c r="M685" s="43"/>
    </row>
    <row r="686">
      <c r="A686" s="14"/>
      <c r="C686" s="65"/>
      <c r="L686" s="49"/>
      <c r="M686" s="43"/>
    </row>
    <row r="687">
      <c r="A687" s="14"/>
      <c r="C687" s="65"/>
      <c r="L687" s="49"/>
      <c r="M687" s="43"/>
    </row>
    <row r="688">
      <c r="A688" s="14"/>
      <c r="C688" s="65"/>
      <c r="L688" s="49"/>
      <c r="M688" s="43"/>
    </row>
    <row r="689">
      <c r="A689" s="14"/>
      <c r="C689" s="65"/>
      <c r="L689" s="49"/>
      <c r="M689" s="43"/>
    </row>
    <row r="690">
      <c r="A690" s="14"/>
      <c r="C690" s="65"/>
      <c r="L690" s="49"/>
      <c r="M690" s="43"/>
    </row>
    <row r="691">
      <c r="A691" s="14"/>
      <c r="C691" s="65"/>
      <c r="L691" s="49"/>
      <c r="M691" s="43"/>
    </row>
    <row r="692">
      <c r="A692" s="14"/>
      <c r="C692" s="65"/>
      <c r="L692" s="49"/>
      <c r="M692" s="43"/>
    </row>
    <row r="693">
      <c r="A693" s="14"/>
      <c r="C693" s="65"/>
      <c r="L693" s="49"/>
      <c r="M693" s="43"/>
    </row>
    <row r="694">
      <c r="A694" s="14"/>
      <c r="C694" s="65"/>
      <c r="L694" s="49"/>
      <c r="M694" s="43"/>
    </row>
    <row r="695">
      <c r="A695" s="14"/>
      <c r="C695" s="65"/>
      <c r="L695" s="49"/>
      <c r="M695" s="43"/>
    </row>
    <row r="696">
      <c r="A696" s="14"/>
      <c r="C696" s="65"/>
      <c r="L696" s="49"/>
      <c r="M696" s="43"/>
    </row>
    <row r="697">
      <c r="A697" s="14"/>
      <c r="C697" s="65"/>
      <c r="L697" s="49"/>
      <c r="M697" s="43"/>
    </row>
    <row r="698">
      <c r="A698" s="14"/>
      <c r="C698" s="65"/>
      <c r="L698" s="49"/>
      <c r="M698" s="43"/>
    </row>
    <row r="699">
      <c r="A699" s="14"/>
      <c r="C699" s="65"/>
      <c r="L699" s="49"/>
      <c r="M699" s="43"/>
    </row>
    <row r="700">
      <c r="A700" s="14"/>
      <c r="C700" s="65"/>
      <c r="L700" s="49"/>
      <c r="M700" s="43"/>
    </row>
    <row r="701">
      <c r="A701" s="14"/>
      <c r="C701" s="65"/>
      <c r="L701" s="49"/>
      <c r="M701" s="43"/>
    </row>
    <row r="702">
      <c r="A702" s="14"/>
      <c r="C702" s="65"/>
      <c r="L702" s="49"/>
      <c r="M702" s="43"/>
    </row>
    <row r="703">
      <c r="A703" s="14"/>
      <c r="C703" s="65"/>
      <c r="L703" s="49"/>
      <c r="M703" s="43"/>
    </row>
    <row r="704">
      <c r="A704" s="14"/>
      <c r="C704" s="65"/>
      <c r="L704" s="49"/>
      <c r="M704" s="43"/>
    </row>
    <row r="705">
      <c r="A705" s="14"/>
      <c r="C705" s="65"/>
      <c r="L705" s="49"/>
      <c r="M705" s="43"/>
    </row>
    <row r="706">
      <c r="A706" s="14"/>
      <c r="C706" s="65"/>
      <c r="L706" s="49"/>
      <c r="M706" s="43"/>
    </row>
    <row r="707">
      <c r="A707" s="14"/>
      <c r="C707" s="65"/>
      <c r="L707" s="49"/>
      <c r="M707" s="43"/>
    </row>
    <row r="708">
      <c r="A708" s="14"/>
      <c r="C708" s="65"/>
      <c r="L708" s="49"/>
      <c r="M708" s="43"/>
    </row>
    <row r="709">
      <c r="A709" s="14"/>
      <c r="C709" s="65"/>
      <c r="L709" s="49"/>
      <c r="M709" s="43"/>
    </row>
    <row r="710">
      <c r="A710" s="14"/>
      <c r="C710" s="65"/>
      <c r="L710" s="49"/>
      <c r="M710" s="43"/>
    </row>
    <row r="711">
      <c r="A711" s="14"/>
      <c r="C711" s="65"/>
      <c r="L711" s="49"/>
      <c r="M711" s="43"/>
    </row>
    <row r="712">
      <c r="A712" s="14"/>
      <c r="C712" s="65"/>
      <c r="L712" s="49"/>
      <c r="M712" s="43"/>
    </row>
    <row r="713">
      <c r="A713" s="14"/>
      <c r="C713" s="65"/>
      <c r="L713" s="49"/>
      <c r="M713" s="43"/>
    </row>
    <row r="714">
      <c r="A714" s="14"/>
      <c r="C714" s="65"/>
      <c r="L714" s="49"/>
      <c r="M714" s="43"/>
    </row>
    <row r="715">
      <c r="A715" s="14"/>
      <c r="C715" s="65"/>
      <c r="L715" s="49"/>
      <c r="M715" s="43"/>
    </row>
    <row r="716">
      <c r="A716" s="14"/>
      <c r="C716" s="65"/>
      <c r="L716" s="49"/>
      <c r="M716" s="43"/>
    </row>
    <row r="717">
      <c r="A717" s="14"/>
      <c r="C717" s="65"/>
      <c r="L717" s="49"/>
      <c r="M717" s="43"/>
    </row>
    <row r="718">
      <c r="A718" s="14"/>
      <c r="C718" s="65"/>
      <c r="L718" s="49"/>
      <c r="M718" s="43"/>
    </row>
    <row r="719">
      <c r="A719" s="14"/>
      <c r="C719" s="65"/>
      <c r="L719" s="49"/>
      <c r="M719" s="43"/>
    </row>
    <row r="720">
      <c r="A720" s="14"/>
      <c r="C720" s="65"/>
      <c r="L720" s="49"/>
      <c r="M720" s="43"/>
    </row>
    <row r="721">
      <c r="A721" s="14"/>
      <c r="C721" s="65"/>
      <c r="L721" s="49"/>
      <c r="M721" s="43"/>
    </row>
    <row r="722">
      <c r="A722" s="14"/>
      <c r="C722" s="65"/>
      <c r="L722" s="49"/>
      <c r="M722" s="43"/>
    </row>
    <row r="723">
      <c r="A723" s="14"/>
      <c r="C723" s="65"/>
      <c r="L723" s="49"/>
      <c r="M723" s="43"/>
    </row>
    <row r="724">
      <c r="A724" s="14"/>
      <c r="C724" s="65"/>
      <c r="L724" s="49"/>
      <c r="M724" s="43"/>
    </row>
    <row r="725">
      <c r="A725" s="14"/>
      <c r="C725" s="65"/>
      <c r="L725" s="49"/>
      <c r="M725" s="43"/>
    </row>
    <row r="726">
      <c r="A726" s="14"/>
      <c r="C726" s="65"/>
      <c r="L726" s="49"/>
      <c r="M726" s="43"/>
    </row>
    <row r="727">
      <c r="A727" s="14"/>
      <c r="C727" s="65"/>
      <c r="L727" s="49"/>
      <c r="M727" s="43"/>
    </row>
    <row r="728">
      <c r="A728" s="14"/>
      <c r="C728" s="65"/>
      <c r="L728" s="49"/>
      <c r="M728" s="43"/>
    </row>
    <row r="729">
      <c r="A729" s="14"/>
      <c r="C729" s="65"/>
      <c r="L729" s="49"/>
      <c r="M729" s="43"/>
    </row>
    <row r="730">
      <c r="A730" s="14"/>
      <c r="C730" s="65"/>
      <c r="L730" s="49"/>
      <c r="M730" s="43"/>
    </row>
    <row r="731">
      <c r="A731" s="14"/>
      <c r="C731" s="65"/>
      <c r="L731" s="49"/>
      <c r="M731" s="43"/>
    </row>
    <row r="732">
      <c r="A732" s="14"/>
      <c r="C732" s="65"/>
      <c r="L732" s="49"/>
      <c r="M732" s="43"/>
    </row>
    <row r="733">
      <c r="A733" s="14"/>
      <c r="C733" s="65"/>
      <c r="L733" s="49"/>
      <c r="M733" s="43"/>
    </row>
    <row r="734">
      <c r="A734" s="14"/>
      <c r="C734" s="65"/>
      <c r="L734" s="49"/>
      <c r="M734" s="43"/>
    </row>
    <row r="735">
      <c r="A735" s="14"/>
      <c r="C735" s="65"/>
      <c r="L735" s="49"/>
      <c r="M735" s="43"/>
    </row>
    <row r="736">
      <c r="A736" s="14"/>
      <c r="C736" s="65"/>
      <c r="L736" s="49"/>
      <c r="M736" s="43"/>
    </row>
    <row r="737">
      <c r="A737" s="14"/>
      <c r="C737" s="65"/>
      <c r="L737" s="49"/>
      <c r="M737" s="43"/>
    </row>
    <row r="738">
      <c r="A738" s="14"/>
      <c r="C738" s="65"/>
      <c r="L738" s="49"/>
      <c r="M738" s="43"/>
    </row>
    <row r="739">
      <c r="A739" s="14"/>
      <c r="C739" s="65"/>
      <c r="L739" s="49"/>
      <c r="M739" s="43"/>
    </row>
    <row r="740">
      <c r="A740" s="14"/>
      <c r="C740" s="65"/>
      <c r="L740" s="49"/>
      <c r="M740" s="43"/>
    </row>
    <row r="741">
      <c r="A741" s="14"/>
      <c r="C741" s="65"/>
      <c r="L741" s="49"/>
      <c r="M741" s="43"/>
    </row>
    <row r="742">
      <c r="A742" s="14"/>
      <c r="C742" s="65"/>
      <c r="L742" s="49"/>
      <c r="M742" s="43"/>
    </row>
    <row r="743">
      <c r="A743" s="14"/>
      <c r="C743" s="65"/>
      <c r="L743" s="49"/>
      <c r="M743" s="43"/>
    </row>
    <row r="744">
      <c r="A744" s="14"/>
      <c r="C744" s="65"/>
      <c r="L744" s="49"/>
      <c r="M744" s="43"/>
    </row>
    <row r="745">
      <c r="A745" s="14"/>
      <c r="C745" s="65"/>
      <c r="L745" s="49"/>
      <c r="M745" s="43"/>
    </row>
    <row r="746">
      <c r="A746" s="14"/>
      <c r="C746" s="65"/>
      <c r="L746" s="49"/>
      <c r="M746" s="43"/>
    </row>
    <row r="747">
      <c r="A747" s="14"/>
      <c r="C747" s="65"/>
      <c r="L747" s="49"/>
      <c r="M747" s="43"/>
    </row>
    <row r="748">
      <c r="A748" s="14"/>
      <c r="C748" s="65"/>
      <c r="L748" s="49"/>
      <c r="M748" s="43"/>
    </row>
    <row r="749">
      <c r="A749" s="14"/>
      <c r="C749" s="65"/>
      <c r="L749" s="49"/>
      <c r="M749" s="43"/>
    </row>
    <row r="750">
      <c r="A750" s="14"/>
      <c r="C750" s="65"/>
      <c r="L750" s="49"/>
      <c r="M750" s="43"/>
    </row>
    <row r="751">
      <c r="A751" s="14"/>
      <c r="C751" s="65"/>
      <c r="L751" s="49"/>
      <c r="M751" s="43"/>
    </row>
    <row r="752">
      <c r="A752" s="14"/>
      <c r="C752" s="65"/>
      <c r="L752" s="49"/>
      <c r="M752" s="43"/>
    </row>
    <row r="753">
      <c r="A753" s="14"/>
      <c r="C753" s="65"/>
      <c r="L753" s="49"/>
      <c r="M753" s="43"/>
    </row>
    <row r="754">
      <c r="A754" s="14"/>
      <c r="C754" s="65"/>
      <c r="L754" s="49"/>
      <c r="M754" s="43"/>
    </row>
    <row r="755">
      <c r="A755" s="14"/>
      <c r="C755" s="65"/>
      <c r="L755" s="49"/>
      <c r="M755" s="43"/>
    </row>
    <row r="756">
      <c r="A756" s="14"/>
      <c r="C756" s="65"/>
      <c r="L756" s="49"/>
      <c r="M756" s="43"/>
    </row>
    <row r="757">
      <c r="A757" s="14"/>
      <c r="C757" s="65"/>
      <c r="L757" s="49"/>
      <c r="M757" s="43"/>
    </row>
    <row r="758">
      <c r="A758" s="14"/>
      <c r="C758" s="65"/>
      <c r="L758" s="49"/>
      <c r="M758" s="43"/>
    </row>
    <row r="759">
      <c r="A759" s="14"/>
      <c r="C759" s="65"/>
      <c r="L759" s="49"/>
      <c r="M759" s="43"/>
    </row>
    <row r="760">
      <c r="A760" s="14"/>
      <c r="C760" s="65"/>
      <c r="L760" s="49"/>
      <c r="M760" s="43"/>
    </row>
    <row r="761">
      <c r="A761" s="14"/>
      <c r="C761" s="65"/>
      <c r="L761" s="49"/>
      <c r="M761" s="43"/>
    </row>
    <row r="762">
      <c r="A762" s="14"/>
      <c r="C762" s="65"/>
      <c r="L762" s="49"/>
      <c r="M762" s="43"/>
    </row>
    <row r="763">
      <c r="A763" s="14"/>
      <c r="C763" s="65"/>
      <c r="L763" s="49"/>
      <c r="M763" s="43"/>
    </row>
    <row r="764">
      <c r="A764" s="14"/>
      <c r="C764" s="65"/>
      <c r="L764" s="49"/>
      <c r="M764" s="43"/>
    </row>
    <row r="765">
      <c r="A765" s="14"/>
      <c r="C765" s="65"/>
      <c r="L765" s="49"/>
      <c r="M765" s="43"/>
    </row>
    <row r="766">
      <c r="A766" s="14"/>
      <c r="C766" s="65"/>
      <c r="L766" s="49"/>
      <c r="M766" s="43"/>
    </row>
    <row r="767">
      <c r="A767" s="14"/>
      <c r="C767" s="65"/>
      <c r="L767" s="49"/>
      <c r="M767" s="43"/>
    </row>
    <row r="768">
      <c r="A768" s="14"/>
      <c r="C768" s="65"/>
      <c r="L768" s="49"/>
      <c r="M768" s="43"/>
    </row>
    <row r="769">
      <c r="A769" s="14"/>
      <c r="C769" s="65"/>
      <c r="L769" s="49"/>
      <c r="M769" s="43"/>
    </row>
    <row r="770">
      <c r="A770" s="14"/>
      <c r="C770" s="65"/>
      <c r="L770" s="49"/>
      <c r="M770" s="43"/>
    </row>
    <row r="771">
      <c r="A771" s="14"/>
      <c r="C771" s="65"/>
      <c r="L771" s="49"/>
      <c r="M771" s="43"/>
    </row>
    <row r="772">
      <c r="A772" s="14"/>
      <c r="C772" s="65"/>
      <c r="L772" s="49"/>
      <c r="M772" s="43"/>
    </row>
    <row r="773">
      <c r="A773" s="14"/>
      <c r="C773" s="65"/>
      <c r="L773" s="49"/>
      <c r="M773" s="43"/>
    </row>
    <row r="774">
      <c r="A774" s="14"/>
      <c r="C774" s="65"/>
      <c r="L774" s="49"/>
      <c r="M774" s="43"/>
    </row>
    <row r="775">
      <c r="A775" s="14"/>
      <c r="C775" s="65"/>
      <c r="L775" s="49"/>
      <c r="M775" s="43"/>
    </row>
    <row r="776">
      <c r="A776" s="14"/>
      <c r="C776" s="65"/>
      <c r="L776" s="49"/>
      <c r="M776" s="43"/>
    </row>
    <row r="777">
      <c r="A777" s="14"/>
      <c r="C777" s="65"/>
      <c r="L777" s="49"/>
      <c r="M777" s="43"/>
    </row>
    <row r="778">
      <c r="A778" s="14"/>
      <c r="C778" s="65"/>
      <c r="L778" s="49"/>
      <c r="M778" s="43"/>
    </row>
    <row r="779">
      <c r="A779" s="14"/>
      <c r="C779" s="65"/>
      <c r="L779" s="49"/>
      <c r="M779" s="43"/>
    </row>
    <row r="780">
      <c r="A780" s="14"/>
      <c r="C780" s="65"/>
      <c r="L780" s="49"/>
      <c r="M780" s="43"/>
    </row>
    <row r="781">
      <c r="A781" s="14"/>
      <c r="C781" s="65"/>
      <c r="L781" s="49"/>
      <c r="M781" s="43"/>
    </row>
    <row r="782">
      <c r="A782" s="14"/>
      <c r="C782" s="65"/>
      <c r="L782" s="49"/>
      <c r="M782" s="43"/>
    </row>
    <row r="783">
      <c r="A783" s="14"/>
      <c r="C783" s="65"/>
      <c r="L783" s="49"/>
      <c r="M783" s="43"/>
    </row>
    <row r="784">
      <c r="A784" s="14"/>
      <c r="C784" s="65"/>
      <c r="L784" s="49"/>
      <c r="M784" s="43"/>
    </row>
    <row r="785">
      <c r="A785" s="14"/>
      <c r="C785" s="65"/>
      <c r="L785" s="49"/>
      <c r="M785" s="43"/>
    </row>
    <row r="786">
      <c r="A786" s="14"/>
      <c r="C786" s="65"/>
      <c r="L786" s="49"/>
      <c r="M786" s="43"/>
    </row>
    <row r="787">
      <c r="A787" s="14"/>
      <c r="C787" s="65"/>
      <c r="L787" s="49"/>
      <c r="M787" s="43"/>
    </row>
    <row r="788">
      <c r="A788" s="14"/>
      <c r="C788" s="65"/>
      <c r="L788" s="49"/>
      <c r="M788" s="43"/>
    </row>
    <row r="789">
      <c r="A789" s="14"/>
      <c r="C789" s="65"/>
      <c r="L789" s="49"/>
      <c r="M789" s="43"/>
    </row>
    <row r="790">
      <c r="A790" s="14"/>
      <c r="C790" s="65"/>
      <c r="L790" s="49"/>
      <c r="M790" s="43"/>
    </row>
    <row r="791">
      <c r="A791" s="14"/>
      <c r="C791" s="65"/>
      <c r="L791" s="49"/>
      <c r="M791" s="43"/>
    </row>
    <row r="792">
      <c r="A792" s="14"/>
      <c r="C792" s="65"/>
      <c r="L792" s="49"/>
      <c r="M792" s="43"/>
    </row>
    <row r="793">
      <c r="A793" s="14"/>
      <c r="C793" s="65"/>
      <c r="L793" s="49"/>
      <c r="M793" s="43"/>
    </row>
    <row r="794">
      <c r="A794" s="14"/>
      <c r="C794" s="65"/>
      <c r="L794" s="49"/>
      <c r="M794" s="43"/>
    </row>
    <row r="795">
      <c r="A795" s="14"/>
      <c r="C795" s="65"/>
      <c r="L795" s="49"/>
      <c r="M795" s="43"/>
    </row>
    <row r="796">
      <c r="A796" s="14"/>
      <c r="C796" s="65"/>
      <c r="L796" s="49"/>
      <c r="M796" s="43"/>
    </row>
    <row r="797">
      <c r="A797" s="14"/>
      <c r="C797" s="65"/>
      <c r="L797" s="49"/>
      <c r="M797" s="43"/>
    </row>
    <row r="798">
      <c r="A798" s="14"/>
      <c r="C798" s="65"/>
      <c r="L798" s="49"/>
      <c r="M798" s="43"/>
    </row>
    <row r="799">
      <c r="A799" s="14"/>
      <c r="C799" s="65"/>
      <c r="L799" s="49"/>
      <c r="M799" s="43"/>
    </row>
    <row r="800">
      <c r="A800" s="14"/>
      <c r="C800" s="65"/>
      <c r="L800" s="49"/>
      <c r="M800" s="43"/>
    </row>
    <row r="801">
      <c r="A801" s="14"/>
      <c r="C801" s="65"/>
      <c r="L801" s="49"/>
      <c r="M801" s="43"/>
    </row>
    <row r="802">
      <c r="A802" s="14"/>
      <c r="C802" s="65"/>
      <c r="L802" s="49"/>
      <c r="M802" s="43"/>
    </row>
    <row r="803">
      <c r="A803" s="14"/>
      <c r="C803" s="65"/>
      <c r="L803" s="49"/>
      <c r="M803" s="43"/>
    </row>
    <row r="804">
      <c r="A804" s="14"/>
      <c r="C804" s="65"/>
      <c r="L804" s="49"/>
      <c r="M804" s="43"/>
    </row>
    <row r="805">
      <c r="A805" s="14"/>
      <c r="C805" s="65"/>
      <c r="L805" s="49"/>
      <c r="M805" s="43"/>
    </row>
    <row r="806">
      <c r="A806" s="14"/>
      <c r="C806" s="65"/>
      <c r="L806" s="49"/>
      <c r="M806" s="43"/>
    </row>
    <row r="807">
      <c r="A807" s="14"/>
      <c r="C807" s="65"/>
      <c r="L807" s="49"/>
      <c r="M807" s="43"/>
    </row>
    <row r="808">
      <c r="A808" s="14"/>
      <c r="C808" s="65"/>
      <c r="L808" s="49"/>
      <c r="M808" s="43"/>
    </row>
    <row r="809">
      <c r="A809" s="14"/>
      <c r="C809" s="65"/>
      <c r="L809" s="49"/>
      <c r="M809" s="43"/>
    </row>
    <row r="810">
      <c r="A810" s="14"/>
      <c r="C810" s="65"/>
      <c r="L810" s="49"/>
      <c r="M810" s="43"/>
    </row>
    <row r="811">
      <c r="A811" s="14"/>
      <c r="C811" s="65"/>
      <c r="L811" s="49"/>
      <c r="M811" s="43"/>
    </row>
    <row r="812">
      <c r="A812" s="14"/>
      <c r="C812" s="65"/>
      <c r="L812" s="49"/>
      <c r="M812" s="43"/>
    </row>
    <row r="813">
      <c r="A813" s="14"/>
      <c r="C813" s="65"/>
      <c r="L813" s="49"/>
      <c r="M813" s="43"/>
    </row>
    <row r="814">
      <c r="A814" s="14"/>
      <c r="C814" s="65"/>
      <c r="L814" s="49"/>
      <c r="M814" s="43"/>
    </row>
    <row r="815">
      <c r="A815" s="14"/>
      <c r="C815" s="65"/>
      <c r="L815" s="49"/>
      <c r="M815" s="43"/>
    </row>
    <row r="816">
      <c r="A816" s="14"/>
      <c r="C816" s="65"/>
      <c r="L816" s="49"/>
      <c r="M816" s="43"/>
    </row>
    <row r="817">
      <c r="A817" s="14"/>
      <c r="C817" s="65"/>
      <c r="L817" s="49"/>
      <c r="M817" s="43"/>
    </row>
    <row r="818">
      <c r="A818" s="14"/>
      <c r="C818" s="65"/>
      <c r="L818" s="49"/>
      <c r="M818" s="43"/>
    </row>
    <row r="819">
      <c r="A819" s="14"/>
      <c r="C819" s="65"/>
      <c r="L819" s="49"/>
      <c r="M819" s="43"/>
    </row>
    <row r="820">
      <c r="A820" s="14"/>
      <c r="C820" s="65"/>
      <c r="L820" s="49"/>
      <c r="M820" s="43"/>
    </row>
    <row r="821">
      <c r="A821" s="14"/>
      <c r="C821" s="65"/>
      <c r="L821" s="49"/>
      <c r="M821" s="43"/>
    </row>
    <row r="822">
      <c r="A822" s="14"/>
      <c r="C822" s="65"/>
      <c r="L822" s="49"/>
      <c r="M822" s="43"/>
    </row>
    <row r="823">
      <c r="A823" s="14"/>
      <c r="C823" s="65"/>
      <c r="L823" s="49"/>
      <c r="M823" s="43"/>
    </row>
    <row r="824">
      <c r="A824" s="14"/>
      <c r="C824" s="65"/>
      <c r="L824" s="49"/>
      <c r="M824" s="43"/>
    </row>
    <row r="825">
      <c r="A825" s="14"/>
      <c r="C825" s="65"/>
      <c r="L825" s="49"/>
      <c r="M825" s="43"/>
    </row>
    <row r="826">
      <c r="A826" s="14"/>
      <c r="C826" s="65"/>
      <c r="L826" s="49"/>
      <c r="M826" s="43"/>
    </row>
    <row r="827">
      <c r="A827" s="14"/>
      <c r="C827" s="65"/>
      <c r="L827" s="49"/>
      <c r="M827" s="43"/>
    </row>
    <row r="828">
      <c r="A828" s="14"/>
      <c r="C828" s="65"/>
      <c r="L828" s="49"/>
      <c r="M828" s="43"/>
    </row>
    <row r="829">
      <c r="A829" s="14"/>
      <c r="C829" s="65"/>
      <c r="L829" s="49"/>
      <c r="M829" s="43"/>
    </row>
    <row r="830">
      <c r="A830" s="14"/>
      <c r="C830" s="65"/>
      <c r="L830" s="49"/>
      <c r="M830" s="43"/>
    </row>
    <row r="831">
      <c r="A831" s="14"/>
      <c r="C831" s="65"/>
      <c r="L831" s="49"/>
      <c r="M831" s="43"/>
    </row>
    <row r="832">
      <c r="A832" s="14"/>
      <c r="C832" s="65"/>
      <c r="L832" s="49"/>
      <c r="M832" s="43"/>
    </row>
    <row r="833">
      <c r="A833" s="14"/>
      <c r="C833" s="65"/>
      <c r="L833" s="49"/>
      <c r="M833" s="43"/>
    </row>
    <row r="834">
      <c r="A834" s="14"/>
      <c r="C834" s="65"/>
      <c r="L834" s="49"/>
      <c r="M834" s="43"/>
    </row>
    <row r="835">
      <c r="A835" s="14"/>
      <c r="C835" s="65"/>
      <c r="L835" s="49"/>
      <c r="M835" s="43"/>
    </row>
    <row r="836">
      <c r="A836" s="14"/>
      <c r="C836" s="65"/>
      <c r="L836" s="49"/>
      <c r="M836" s="43"/>
    </row>
    <row r="837">
      <c r="A837" s="14"/>
      <c r="C837" s="65"/>
      <c r="L837" s="49"/>
      <c r="M837" s="43"/>
    </row>
    <row r="838">
      <c r="A838" s="14"/>
      <c r="C838" s="65"/>
      <c r="L838" s="49"/>
      <c r="M838" s="43"/>
    </row>
    <row r="839">
      <c r="A839" s="14"/>
      <c r="C839" s="65"/>
      <c r="L839" s="49"/>
      <c r="M839" s="43"/>
    </row>
    <row r="840">
      <c r="A840" s="14"/>
      <c r="C840" s="65"/>
      <c r="L840" s="49"/>
      <c r="M840" s="43"/>
    </row>
    <row r="841">
      <c r="A841" s="14"/>
      <c r="C841" s="65"/>
      <c r="L841" s="49"/>
      <c r="M841" s="43"/>
    </row>
    <row r="842">
      <c r="A842" s="14"/>
      <c r="C842" s="65"/>
      <c r="L842" s="49"/>
      <c r="M842" s="43"/>
    </row>
    <row r="843">
      <c r="A843" s="14"/>
      <c r="C843" s="65"/>
      <c r="L843" s="49"/>
      <c r="M843" s="43"/>
    </row>
    <row r="844">
      <c r="A844" s="14"/>
      <c r="C844" s="65"/>
      <c r="L844" s="49"/>
      <c r="M844" s="43"/>
    </row>
    <row r="845">
      <c r="A845" s="14"/>
      <c r="C845" s="65"/>
      <c r="L845" s="49"/>
      <c r="M845" s="43"/>
    </row>
    <row r="846">
      <c r="A846" s="14"/>
      <c r="C846" s="65"/>
      <c r="L846" s="49"/>
      <c r="M846" s="43"/>
    </row>
    <row r="847">
      <c r="A847" s="14"/>
      <c r="C847" s="65"/>
      <c r="L847" s="49"/>
      <c r="M847" s="43"/>
    </row>
    <row r="848">
      <c r="A848" s="14"/>
      <c r="C848" s="65"/>
      <c r="L848" s="49"/>
      <c r="M848" s="43"/>
    </row>
    <row r="849">
      <c r="A849" s="14"/>
      <c r="C849" s="65"/>
      <c r="L849" s="49"/>
      <c r="M849" s="43"/>
    </row>
    <row r="850">
      <c r="A850" s="14"/>
      <c r="C850" s="65"/>
      <c r="L850" s="49"/>
      <c r="M850" s="43"/>
    </row>
    <row r="851">
      <c r="A851" s="14"/>
      <c r="C851" s="65"/>
      <c r="L851" s="49"/>
      <c r="M851" s="43"/>
    </row>
    <row r="852">
      <c r="A852" s="14"/>
      <c r="C852" s="65"/>
      <c r="L852" s="49"/>
      <c r="M852" s="43"/>
    </row>
    <row r="853">
      <c r="A853" s="14"/>
      <c r="C853" s="65"/>
      <c r="L853" s="49"/>
      <c r="M853" s="43"/>
    </row>
    <row r="854">
      <c r="A854" s="14"/>
      <c r="C854" s="65"/>
      <c r="L854" s="49"/>
      <c r="M854" s="43"/>
    </row>
    <row r="855">
      <c r="A855" s="14"/>
      <c r="C855" s="65"/>
      <c r="L855" s="49"/>
      <c r="M855" s="43"/>
    </row>
    <row r="856">
      <c r="A856" s="14"/>
      <c r="C856" s="65"/>
      <c r="L856" s="49"/>
      <c r="M856" s="43"/>
    </row>
    <row r="857">
      <c r="A857" s="14"/>
      <c r="C857" s="65"/>
      <c r="L857" s="49"/>
      <c r="M857" s="43"/>
    </row>
    <row r="858">
      <c r="A858" s="14"/>
      <c r="C858" s="65"/>
      <c r="L858" s="49"/>
      <c r="M858" s="43"/>
    </row>
    <row r="859">
      <c r="A859" s="14"/>
      <c r="C859" s="65"/>
      <c r="L859" s="49"/>
      <c r="M859" s="43"/>
    </row>
    <row r="860">
      <c r="A860" s="14"/>
      <c r="C860" s="65"/>
      <c r="L860" s="49"/>
      <c r="M860" s="43"/>
    </row>
    <row r="861">
      <c r="A861" s="14"/>
      <c r="C861" s="65"/>
      <c r="L861" s="49"/>
      <c r="M861" s="43"/>
    </row>
    <row r="862">
      <c r="A862" s="14"/>
      <c r="C862" s="65"/>
      <c r="L862" s="49"/>
      <c r="M862" s="43"/>
    </row>
    <row r="863">
      <c r="A863" s="14"/>
      <c r="C863" s="65"/>
      <c r="L863" s="49"/>
      <c r="M863" s="43"/>
    </row>
    <row r="864">
      <c r="A864" s="14"/>
      <c r="C864" s="65"/>
      <c r="L864" s="49"/>
      <c r="M864" s="43"/>
    </row>
    <row r="865">
      <c r="A865" s="14"/>
      <c r="C865" s="65"/>
      <c r="L865" s="49"/>
      <c r="M865" s="43"/>
    </row>
    <row r="866">
      <c r="A866" s="14"/>
      <c r="C866" s="65"/>
      <c r="L866" s="49"/>
      <c r="M866" s="43"/>
    </row>
    <row r="867">
      <c r="A867" s="14"/>
      <c r="C867" s="65"/>
      <c r="L867" s="49"/>
      <c r="M867" s="43"/>
    </row>
    <row r="868">
      <c r="A868" s="14"/>
      <c r="C868" s="65"/>
      <c r="L868" s="49"/>
      <c r="M868" s="43"/>
    </row>
    <row r="869">
      <c r="A869" s="14"/>
      <c r="C869" s="65"/>
      <c r="L869" s="49"/>
      <c r="M869" s="43"/>
    </row>
    <row r="870">
      <c r="A870" s="14"/>
      <c r="C870" s="65"/>
      <c r="L870" s="49"/>
      <c r="M870" s="43"/>
    </row>
    <row r="871">
      <c r="A871" s="14"/>
      <c r="C871" s="65"/>
      <c r="L871" s="49"/>
      <c r="M871" s="43"/>
    </row>
    <row r="872">
      <c r="A872" s="14"/>
      <c r="C872" s="65"/>
      <c r="L872" s="49"/>
      <c r="M872" s="43"/>
    </row>
    <row r="873">
      <c r="A873" s="14"/>
      <c r="C873" s="65"/>
      <c r="L873" s="49"/>
      <c r="M873" s="43"/>
    </row>
    <row r="874">
      <c r="A874" s="14"/>
      <c r="C874" s="65"/>
      <c r="L874" s="49"/>
      <c r="M874" s="43"/>
    </row>
    <row r="875">
      <c r="A875" s="14"/>
      <c r="C875" s="65"/>
      <c r="L875" s="49"/>
      <c r="M875" s="43"/>
    </row>
    <row r="876">
      <c r="A876" s="14"/>
      <c r="C876" s="65"/>
      <c r="L876" s="49"/>
      <c r="M876" s="43"/>
    </row>
    <row r="877">
      <c r="A877" s="14"/>
      <c r="C877" s="65"/>
      <c r="L877" s="49"/>
      <c r="M877" s="43"/>
    </row>
    <row r="878">
      <c r="A878" s="14"/>
      <c r="C878" s="65"/>
      <c r="L878" s="49"/>
      <c r="M878" s="43"/>
    </row>
    <row r="879">
      <c r="A879" s="14"/>
      <c r="C879" s="65"/>
      <c r="L879" s="49"/>
      <c r="M879" s="43"/>
    </row>
    <row r="880">
      <c r="A880" s="14"/>
      <c r="C880" s="65"/>
      <c r="L880" s="49"/>
      <c r="M880" s="43"/>
    </row>
    <row r="881">
      <c r="A881" s="14"/>
      <c r="C881" s="65"/>
      <c r="L881" s="49"/>
      <c r="M881" s="43"/>
    </row>
    <row r="882">
      <c r="A882" s="14"/>
      <c r="C882" s="65"/>
      <c r="L882" s="49"/>
      <c r="M882" s="43"/>
    </row>
    <row r="883">
      <c r="A883" s="14"/>
      <c r="C883" s="65"/>
      <c r="L883" s="49"/>
      <c r="M883" s="43"/>
    </row>
    <row r="884">
      <c r="A884" s="14"/>
      <c r="C884" s="65"/>
      <c r="L884" s="49"/>
      <c r="M884" s="43"/>
    </row>
    <row r="885">
      <c r="A885" s="14"/>
      <c r="C885" s="65"/>
      <c r="L885" s="49"/>
      <c r="M885" s="43"/>
    </row>
    <row r="886">
      <c r="A886" s="14"/>
      <c r="C886" s="65"/>
      <c r="L886" s="49"/>
      <c r="M886" s="43"/>
    </row>
    <row r="887">
      <c r="A887" s="14"/>
      <c r="C887" s="65"/>
      <c r="L887" s="49"/>
      <c r="M887" s="43"/>
    </row>
    <row r="888">
      <c r="A888" s="14"/>
      <c r="C888" s="65"/>
      <c r="L888" s="49"/>
      <c r="M888" s="43"/>
    </row>
    <row r="889">
      <c r="A889" s="14"/>
      <c r="C889" s="65"/>
      <c r="L889" s="49"/>
      <c r="M889" s="43"/>
    </row>
    <row r="890">
      <c r="A890" s="14"/>
      <c r="C890" s="65"/>
      <c r="L890" s="49"/>
      <c r="M890" s="43"/>
    </row>
    <row r="891">
      <c r="A891" s="14"/>
      <c r="C891" s="65"/>
      <c r="L891" s="49"/>
      <c r="M891" s="43"/>
    </row>
    <row r="892">
      <c r="A892" s="14"/>
      <c r="C892" s="65"/>
      <c r="L892" s="49"/>
      <c r="M892" s="43"/>
    </row>
    <row r="893">
      <c r="A893" s="14"/>
      <c r="C893" s="65"/>
      <c r="L893" s="49"/>
      <c r="M893" s="43"/>
    </row>
    <row r="894">
      <c r="A894" s="14"/>
      <c r="C894" s="65"/>
      <c r="L894" s="49"/>
      <c r="M894" s="43"/>
    </row>
    <row r="895">
      <c r="A895" s="14"/>
      <c r="C895" s="65"/>
      <c r="L895" s="49"/>
      <c r="M895" s="43"/>
    </row>
    <row r="896">
      <c r="A896" s="14"/>
      <c r="C896" s="65"/>
      <c r="L896" s="49"/>
      <c r="M896" s="43"/>
    </row>
    <row r="897">
      <c r="A897" s="14"/>
      <c r="C897" s="65"/>
      <c r="L897" s="49"/>
      <c r="M897" s="43"/>
    </row>
    <row r="898">
      <c r="A898" s="14"/>
      <c r="C898" s="65"/>
      <c r="L898" s="49"/>
      <c r="M898" s="43"/>
    </row>
    <row r="899">
      <c r="A899" s="14"/>
      <c r="C899" s="65"/>
      <c r="L899" s="49"/>
      <c r="M899" s="43"/>
    </row>
    <row r="900">
      <c r="A900" s="14"/>
      <c r="C900" s="65"/>
      <c r="L900" s="49"/>
      <c r="M900" s="43"/>
    </row>
    <row r="901">
      <c r="A901" s="14"/>
      <c r="C901" s="65"/>
      <c r="L901" s="49"/>
      <c r="M901" s="43"/>
    </row>
    <row r="902">
      <c r="A902" s="14"/>
      <c r="C902" s="65"/>
      <c r="L902" s="49"/>
      <c r="M902" s="43"/>
    </row>
    <row r="903">
      <c r="A903" s="14"/>
      <c r="C903" s="65"/>
      <c r="L903" s="49"/>
      <c r="M903" s="43"/>
    </row>
    <row r="904">
      <c r="A904" s="14"/>
      <c r="C904" s="65"/>
      <c r="L904" s="49"/>
      <c r="M904" s="43"/>
    </row>
    <row r="905">
      <c r="A905" s="14"/>
      <c r="C905" s="65"/>
      <c r="L905" s="49"/>
      <c r="M905" s="43"/>
    </row>
    <row r="906">
      <c r="A906" s="14"/>
      <c r="C906" s="65"/>
      <c r="L906" s="49"/>
      <c r="M906" s="43"/>
    </row>
    <row r="907">
      <c r="A907" s="14"/>
      <c r="C907" s="65"/>
      <c r="L907" s="49"/>
      <c r="M907" s="43"/>
    </row>
    <row r="908">
      <c r="A908" s="14"/>
      <c r="C908" s="65"/>
      <c r="L908" s="49"/>
      <c r="M908" s="43"/>
    </row>
    <row r="909">
      <c r="A909" s="14"/>
      <c r="C909" s="65"/>
      <c r="L909" s="49"/>
      <c r="M909" s="43"/>
    </row>
    <row r="910">
      <c r="A910" s="14"/>
      <c r="C910" s="65"/>
      <c r="L910" s="49"/>
      <c r="M910" s="43"/>
    </row>
    <row r="911">
      <c r="A911" s="14"/>
      <c r="C911" s="65"/>
      <c r="L911" s="49"/>
      <c r="M911" s="43"/>
    </row>
    <row r="912">
      <c r="A912" s="14"/>
      <c r="C912" s="65"/>
      <c r="L912" s="49"/>
      <c r="M912" s="43"/>
    </row>
    <row r="913">
      <c r="A913" s="14"/>
      <c r="C913" s="65"/>
      <c r="L913" s="49"/>
      <c r="M913" s="43"/>
    </row>
    <row r="914">
      <c r="A914" s="14"/>
      <c r="C914" s="65"/>
      <c r="L914" s="49"/>
      <c r="M914" s="43"/>
    </row>
    <row r="915">
      <c r="A915" s="14"/>
      <c r="C915" s="65"/>
      <c r="L915" s="49"/>
      <c r="M915" s="43"/>
    </row>
    <row r="916">
      <c r="A916" s="14"/>
      <c r="C916" s="65"/>
      <c r="L916" s="49"/>
      <c r="M916" s="43"/>
    </row>
    <row r="917">
      <c r="A917" s="14"/>
      <c r="C917" s="65"/>
      <c r="L917" s="49"/>
      <c r="M917" s="43"/>
    </row>
    <row r="918">
      <c r="A918" s="14"/>
      <c r="C918" s="65"/>
      <c r="L918" s="49"/>
      <c r="M918" s="43"/>
    </row>
    <row r="919">
      <c r="A919" s="14"/>
      <c r="C919" s="65"/>
      <c r="L919" s="49"/>
      <c r="M919" s="43"/>
    </row>
    <row r="920">
      <c r="A920" s="14"/>
      <c r="C920" s="65"/>
      <c r="L920" s="49"/>
      <c r="M920" s="43"/>
    </row>
    <row r="921">
      <c r="A921" s="14"/>
      <c r="C921" s="65"/>
      <c r="L921" s="49"/>
      <c r="M921" s="43"/>
    </row>
    <row r="922">
      <c r="A922" s="14"/>
      <c r="C922" s="65"/>
      <c r="L922" s="49"/>
      <c r="M922" s="43"/>
    </row>
    <row r="923">
      <c r="A923" s="14"/>
      <c r="C923" s="65"/>
      <c r="L923" s="49"/>
      <c r="M923" s="43"/>
    </row>
    <row r="924">
      <c r="A924" s="14"/>
      <c r="C924" s="65"/>
      <c r="L924" s="49"/>
      <c r="M924" s="43"/>
    </row>
    <row r="925">
      <c r="A925" s="14"/>
      <c r="C925" s="65"/>
      <c r="L925" s="49"/>
      <c r="M925" s="43"/>
    </row>
    <row r="926">
      <c r="A926" s="14"/>
      <c r="C926" s="65"/>
      <c r="L926" s="49"/>
      <c r="M926" s="43"/>
    </row>
    <row r="927">
      <c r="A927" s="14"/>
      <c r="C927" s="65"/>
      <c r="L927" s="49"/>
      <c r="M927" s="43"/>
    </row>
    <row r="928">
      <c r="A928" s="14"/>
      <c r="C928" s="65"/>
      <c r="L928" s="49"/>
      <c r="M928" s="43"/>
    </row>
    <row r="929">
      <c r="A929" s="14"/>
      <c r="C929" s="65"/>
      <c r="L929" s="49"/>
      <c r="M929" s="43"/>
    </row>
    <row r="930">
      <c r="A930" s="14"/>
      <c r="C930" s="65"/>
      <c r="L930" s="49"/>
      <c r="M930" s="43"/>
    </row>
    <row r="931">
      <c r="A931" s="14"/>
      <c r="C931" s="65"/>
      <c r="L931" s="49"/>
      <c r="M931" s="43"/>
    </row>
    <row r="932">
      <c r="A932" s="14"/>
      <c r="C932" s="65"/>
      <c r="L932" s="49"/>
      <c r="M932" s="43"/>
    </row>
    <row r="933">
      <c r="A933" s="14"/>
      <c r="C933" s="65"/>
      <c r="L933" s="49"/>
      <c r="M933" s="43"/>
    </row>
    <row r="934">
      <c r="A934" s="14"/>
      <c r="C934" s="65"/>
      <c r="L934" s="49"/>
      <c r="M934" s="43"/>
    </row>
    <row r="935">
      <c r="A935" s="14"/>
      <c r="C935" s="65"/>
      <c r="L935" s="49"/>
      <c r="M935" s="43"/>
    </row>
    <row r="936">
      <c r="A936" s="14"/>
      <c r="C936" s="65"/>
      <c r="L936" s="49"/>
      <c r="M936" s="43"/>
    </row>
    <row r="937">
      <c r="A937" s="14"/>
      <c r="C937" s="65"/>
      <c r="L937" s="49"/>
      <c r="M937" s="43"/>
    </row>
    <row r="938">
      <c r="A938" s="14"/>
      <c r="C938" s="65"/>
      <c r="L938" s="49"/>
      <c r="M938" s="43"/>
    </row>
    <row r="939">
      <c r="A939" s="14"/>
      <c r="C939" s="65"/>
      <c r="L939" s="49"/>
      <c r="M939" s="43"/>
    </row>
    <row r="940">
      <c r="A940" s="14"/>
      <c r="C940" s="65"/>
      <c r="L940" s="49"/>
      <c r="M940" s="43"/>
    </row>
    <row r="941">
      <c r="A941" s="14"/>
      <c r="C941" s="65"/>
      <c r="L941" s="49"/>
      <c r="M941" s="43"/>
    </row>
    <row r="942">
      <c r="A942" s="14"/>
      <c r="C942" s="65"/>
      <c r="L942" s="49"/>
      <c r="M942" s="43"/>
    </row>
    <row r="943">
      <c r="A943" s="14"/>
      <c r="C943" s="65"/>
      <c r="L943" s="49"/>
      <c r="M943" s="43"/>
    </row>
    <row r="944">
      <c r="A944" s="14"/>
      <c r="C944" s="65"/>
      <c r="L944" s="49"/>
      <c r="M944" s="43"/>
    </row>
    <row r="945">
      <c r="A945" s="14"/>
      <c r="C945" s="65"/>
      <c r="L945" s="49"/>
      <c r="M945" s="43"/>
    </row>
    <row r="946">
      <c r="A946" s="14"/>
      <c r="C946" s="65"/>
      <c r="L946" s="49"/>
      <c r="M946" s="43"/>
    </row>
    <row r="947">
      <c r="A947" s="14"/>
      <c r="C947" s="65"/>
      <c r="L947" s="49"/>
      <c r="M947" s="43"/>
    </row>
    <row r="948">
      <c r="A948" s="14"/>
      <c r="C948" s="65"/>
      <c r="L948" s="49"/>
      <c r="M948" s="43"/>
    </row>
    <row r="949">
      <c r="A949" s="14"/>
      <c r="C949" s="65"/>
      <c r="L949" s="49"/>
      <c r="M949" s="43"/>
    </row>
    <row r="950">
      <c r="A950" s="14"/>
      <c r="C950" s="65"/>
      <c r="L950" s="49"/>
      <c r="M950" s="43"/>
    </row>
    <row r="951">
      <c r="A951" s="14"/>
      <c r="C951" s="65"/>
      <c r="L951" s="49"/>
      <c r="M951" s="43"/>
    </row>
    <row r="952">
      <c r="A952" s="14"/>
      <c r="C952" s="65"/>
      <c r="L952" s="49"/>
      <c r="M952" s="43"/>
    </row>
    <row r="953">
      <c r="A953" s="14"/>
      <c r="C953" s="65"/>
      <c r="L953" s="49"/>
      <c r="M953" s="43"/>
    </row>
    <row r="954">
      <c r="A954" s="14"/>
      <c r="C954" s="65"/>
      <c r="L954" s="49"/>
      <c r="M954" s="43"/>
    </row>
    <row r="955">
      <c r="A955" s="14"/>
      <c r="C955" s="65"/>
      <c r="L955" s="49"/>
      <c r="M955" s="43"/>
    </row>
    <row r="956">
      <c r="A956" s="14"/>
      <c r="C956" s="65"/>
      <c r="L956" s="49"/>
      <c r="M956" s="43"/>
    </row>
    <row r="957">
      <c r="A957" s="14"/>
      <c r="C957" s="65"/>
      <c r="L957" s="49"/>
      <c r="M957" s="43"/>
    </row>
    <row r="958">
      <c r="A958" s="14"/>
      <c r="C958" s="65"/>
      <c r="L958" s="49"/>
      <c r="M958" s="43"/>
    </row>
    <row r="959">
      <c r="A959" s="14"/>
      <c r="C959" s="65"/>
      <c r="L959" s="49"/>
      <c r="M959" s="43"/>
    </row>
    <row r="960">
      <c r="A960" s="14"/>
      <c r="C960" s="65"/>
      <c r="L960" s="49"/>
      <c r="M960" s="43"/>
    </row>
    <row r="961">
      <c r="A961" s="14"/>
      <c r="C961" s="65"/>
      <c r="L961" s="49"/>
      <c r="M961" s="43"/>
    </row>
    <row r="962">
      <c r="A962" s="14"/>
      <c r="C962" s="65"/>
      <c r="L962" s="49"/>
      <c r="M962" s="43"/>
    </row>
    <row r="963">
      <c r="A963" s="14"/>
      <c r="C963" s="65"/>
      <c r="L963" s="49"/>
      <c r="M963" s="43"/>
    </row>
    <row r="964">
      <c r="A964" s="14"/>
      <c r="C964" s="65"/>
      <c r="L964" s="49"/>
      <c r="M964" s="43"/>
    </row>
    <row r="965">
      <c r="A965" s="14"/>
      <c r="C965" s="65"/>
      <c r="L965" s="49"/>
      <c r="M965" s="43"/>
    </row>
    <row r="966">
      <c r="A966" s="14"/>
      <c r="C966" s="65"/>
      <c r="L966" s="49"/>
      <c r="M966" s="43"/>
    </row>
    <row r="967">
      <c r="A967" s="14"/>
      <c r="C967" s="65"/>
      <c r="L967" s="49"/>
      <c r="M967" s="43"/>
    </row>
    <row r="968">
      <c r="A968" s="14"/>
      <c r="C968" s="65"/>
      <c r="L968" s="49"/>
      <c r="M968" s="43"/>
    </row>
    <row r="969">
      <c r="A969" s="14"/>
      <c r="C969" s="65"/>
      <c r="L969" s="49"/>
      <c r="M969" s="43"/>
    </row>
    <row r="970">
      <c r="A970" s="14"/>
      <c r="C970" s="65"/>
      <c r="L970" s="49"/>
      <c r="M970" s="43"/>
    </row>
    <row r="971">
      <c r="A971" s="14"/>
      <c r="C971" s="65"/>
      <c r="L971" s="49"/>
      <c r="M971" s="43"/>
    </row>
    <row r="972">
      <c r="A972" s="14"/>
      <c r="C972" s="65"/>
      <c r="L972" s="49"/>
      <c r="M972" s="43"/>
    </row>
    <row r="973">
      <c r="A973" s="14"/>
      <c r="C973" s="65"/>
      <c r="L973" s="49"/>
      <c r="M973" s="43"/>
    </row>
    <row r="974">
      <c r="A974" s="14"/>
      <c r="C974" s="65"/>
      <c r="L974" s="49"/>
      <c r="M974" s="43"/>
    </row>
    <row r="975">
      <c r="A975" s="14"/>
      <c r="C975" s="65"/>
      <c r="L975" s="49"/>
      <c r="M975" s="43"/>
    </row>
    <row r="976">
      <c r="A976" s="14"/>
      <c r="C976" s="65"/>
      <c r="L976" s="49"/>
      <c r="M976" s="43"/>
    </row>
    <row r="977">
      <c r="A977" s="14"/>
      <c r="C977" s="65"/>
      <c r="L977" s="49"/>
      <c r="M977" s="43"/>
    </row>
    <row r="978">
      <c r="A978" s="14"/>
      <c r="C978" s="65"/>
      <c r="L978" s="49"/>
      <c r="M978" s="43"/>
    </row>
    <row r="979">
      <c r="A979" s="14"/>
      <c r="C979" s="65"/>
      <c r="L979" s="49"/>
      <c r="M979" s="43"/>
    </row>
    <row r="980">
      <c r="A980" s="14"/>
      <c r="C980" s="65"/>
      <c r="L980" s="49"/>
      <c r="M980" s="43"/>
    </row>
    <row r="981">
      <c r="A981" s="14"/>
      <c r="C981" s="65"/>
      <c r="L981" s="49"/>
      <c r="M981" s="43"/>
    </row>
    <row r="982">
      <c r="A982" s="14"/>
      <c r="C982" s="65"/>
      <c r="L982" s="49"/>
      <c r="M982" s="43"/>
    </row>
    <row r="983">
      <c r="A983" s="14"/>
      <c r="C983" s="65"/>
      <c r="L983" s="49"/>
      <c r="M983" s="43"/>
    </row>
    <row r="984">
      <c r="A984" s="14"/>
      <c r="C984" s="65"/>
      <c r="L984" s="49"/>
      <c r="M984" s="43"/>
    </row>
    <row r="985">
      <c r="A985" s="14"/>
      <c r="C985" s="65"/>
      <c r="L985" s="49"/>
      <c r="M985" s="43"/>
    </row>
    <row r="986">
      <c r="A986" s="14"/>
      <c r="C986" s="65"/>
      <c r="L986" s="49"/>
      <c r="M986" s="43"/>
    </row>
    <row r="987">
      <c r="A987" s="14"/>
      <c r="C987" s="65"/>
      <c r="L987" s="49"/>
      <c r="M987" s="43"/>
    </row>
    <row r="988">
      <c r="A988" s="14"/>
      <c r="C988" s="65"/>
      <c r="L988" s="49"/>
      <c r="M988" s="43"/>
    </row>
    <row r="989">
      <c r="A989" s="14"/>
      <c r="C989" s="65"/>
      <c r="L989" s="49"/>
      <c r="M989" s="43"/>
    </row>
    <row r="990">
      <c r="A990" s="14"/>
      <c r="C990" s="65"/>
      <c r="L990" s="49"/>
      <c r="M990" s="43"/>
    </row>
    <row r="991">
      <c r="A991" s="14"/>
      <c r="C991" s="65"/>
      <c r="L991" s="49"/>
      <c r="M991" s="43"/>
    </row>
    <row r="992">
      <c r="A992" s="14"/>
      <c r="C992" s="65"/>
      <c r="L992" s="49"/>
      <c r="M992" s="43"/>
    </row>
    <row r="993">
      <c r="A993" s="14"/>
      <c r="C993" s="65"/>
      <c r="L993" s="49"/>
      <c r="M993" s="43"/>
    </row>
    <row r="994">
      <c r="A994" s="14"/>
      <c r="C994" s="65"/>
      <c r="L994" s="49"/>
      <c r="M994" s="43"/>
    </row>
    <row r="995">
      <c r="A995" s="14"/>
      <c r="C995" s="65"/>
      <c r="L995" s="49"/>
      <c r="M995" s="43"/>
    </row>
    <row r="996">
      <c r="A996" s="14"/>
      <c r="C996" s="65"/>
      <c r="L996" s="49"/>
      <c r="M996" s="43"/>
    </row>
    <row r="997">
      <c r="A997" s="14"/>
      <c r="C997" s="65"/>
      <c r="L997" s="49"/>
      <c r="M997" s="43"/>
    </row>
    <row r="998">
      <c r="A998" s="14"/>
      <c r="C998" s="65"/>
      <c r="L998" s="49"/>
      <c r="M998" s="43"/>
    </row>
    <row r="999">
      <c r="A999" s="14"/>
      <c r="C999" s="65"/>
      <c r="L999" s="49"/>
      <c r="M999" s="43"/>
    </row>
    <row r="1000">
      <c r="A1000" s="14"/>
      <c r="C1000" s="65"/>
      <c r="L1000" s="49"/>
      <c r="M1000" s="43"/>
    </row>
    <row r="1001">
      <c r="A1001" s="14"/>
      <c r="C1001" s="65"/>
      <c r="L1001" s="49"/>
      <c r="M1001" s="43"/>
    </row>
    <row r="1002">
      <c r="A1002" s="14"/>
      <c r="C1002" s="65"/>
      <c r="L1002" s="49"/>
      <c r="M1002" s="43"/>
    </row>
    <row r="1003">
      <c r="A1003" s="14"/>
      <c r="C1003" s="65"/>
      <c r="L1003" s="49"/>
      <c r="M1003" s="43"/>
    </row>
    <row r="1004">
      <c r="A1004" s="14"/>
      <c r="C1004" s="65"/>
      <c r="L1004" s="49"/>
      <c r="M1004" s="43"/>
    </row>
    <row r="1005">
      <c r="A1005" s="14"/>
      <c r="C1005" s="65"/>
      <c r="L1005" s="49"/>
      <c r="M1005" s="43"/>
    </row>
    <row r="1006">
      <c r="A1006" s="14"/>
      <c r="C1006" s="65"/>
      <c r="L1006" s="49"/>
      <c r="M1006" s="43"/>
    </row>
    <row r="1007">
      <c r="A1007" s="14"/>
      <c r="C1007" s="65"/>
      <c r="L1007" s="49"/>
      <c r="M1007" s="43"/>
    </row>
    <row r="1008">
      <c r="A1008" s="14"/>
      <c r="C1008" s="65"/>
      <c r="L1008" s="49"/>
      <c r="M1008" s="43"/>
    </row>
    <row r="1009">
      <c r="A1009" s="14"/>
      <c r="C1009" s="65"/>
      <c r="L1009" s="49"/>
      <c r="M1009" s="43"/>
    </row>
    <row r="1010">
      <c r="A1010" s="14"/>
      <c r="C1010" s="65"/>
      <c r="L1010" s="49"/>
      <c r="M1010" s="43"/>
    </row>
    <row r="1011">
      <c r="A1011" s="14"/>
      <c r="C1011" s="65"/>
      <c r="L1011" s="49"/>
      <c r="M1011" s="43"/>
    </row>
    <row r="1012">
      <c r="A1012" s="14"/>
      <c r="C1012" s="65"/>
      <c r="L1012" s="49"/>
      <c r="M1012" s="43"/>
    </row>
    <row r="1013">
      <c r="A1013" s="14"/>
      <c r="C1013" s="65"/>
      <c r="L1013" s="49"/>
      <c r="M1013" s="43"/>
    </row>
    <row r="1014">
      <c r="A1014" s="14"/>
      <c r="C1014" s="65"/>
      <c r="L1014" s="49"/>
      <c r="M1014" s="43"/>
    </row>
    <row r="1015">
      <c r="A1015" s="14"/>
      <c r="C1015" s="65"/>
      <c r="L1015" s="49"/>
      <c r="M1015" s="43"/>
    </row>
    <row r="1016">
      <c r="A1016" s="14"/>
      <c r="C1016" s="65"/>
      <c r="L1016" s="49"/>
      <c r="M1016" s="43"/>
    </row>
    <row r="1017">
      <c r="A1017" s="14"/>
      <c r="C1017" s="65"/>
      <c r="L1017" s="49"/>
      <c r="M1017" s="43"/>
    </row>
    <row r="1018">
      <c r="A1018" s="14"/>
      <c r="C1018" s="65"/>
      <c r="L1018" s="49"/>
      <c r="M1018" s="43"/>
    </row>
    <row r="1019">
      <c r="A1019" s="14"/>
      <c r="C1019" s="65"/>
      <c r="L1019" s="49"/>
      <c r="M1019" s="43"/>
    </row>
    <row r="1020">
      <c r="A1020" s="14"/>
      <c r="C1020" s="65"/>
      <c r="L1020" s="49"/>
      <c r="M1020" s="43"/>
    </row>
    <row r="1021">
      <c r="A1021" s="14"/>
      <c r="C1021" s="65"/>
      <c r="L1021" s="49"/>
      <c r="M1021" s="43"/>
    </row>
    <row r="1022">
      <c r="A1022" s="14"/>
      <c r="C1022" s="65"/>
      <c r="L1022" s="49"/>
      <c r="M1022" s="43"/>
    </row>
    <row r="1023">
      <c r="A1023" s="14"/>
      <c r="C1023" s="65"/>
      <c r="L1023" s="49"/>
      <c r="M1023" s="43"/>
    </row>
    <row r="1024">
      <c r="A1024" s="14"/>
      <c r="C1024" s="65"/>
      <c r="L1024" s="49"/>
      <c r="M1024" s="43"/>
    </row>
    <row r="1025">
      <c r="A1025" s="14"/>
      <c r="C1025" s="65"/>
      <c r="L1025" s="49"/>
      <c r="M1025" s="43"/>
    </row>
    <row r="1026">
      <c r="A1026" s="14"/>
      <c r="C1026" s="65"/>
      <c r="L1026" s="49"/>
      <c r="M1026" s="43"/>
    </row>
    <row r="1027">
      <c r="A1027" s="14"/>
      <c r="C1027" s="65"/>
      <c r="L1027" s="49"/>
      <c r="M1027" s="43"/>
    </row>
    <row r="1028">
      <c r="A1028" s="66"/>
      <c r="B1028" s="67"/>
      <c r="C1028" s="65"/>
      <c r="L1028" s="49"/>
      <c r="M1028" s="43"/>
    </row>
  </sheetData>
  <mergeCells count="3117">
    <mergeCell ref="M143:R143"/>
    <mergeCell ref="M144:R144"/>
    <mergeCell ref="C162:K162"/>
    <mergeCell ref="M162:R162"/>
    <mergeCell ref="C163:K163"/>
    <mergeCell ref="M163:R163"/>
    <mergeCell ref="M164:R164"/>
    <mergeCell ref="C164:K164"/>
    <mergeCell ref="C165:K165"/>
    <mergeCell ref="M165:R165"/>
    <mergeCell ref="C166:K166"/>
    <mergeCell ref="M166:R166"/>
    <mergeCell ref="C167:K167"/>
    <mergeCell ref="C168:K168"/>
    <mergeCell ref="M118:R119"/>
    <mergeCell ref="M120:R120"/>
    <mergeCell ref="C116:K116"/>
    <mergeCell ref="C117:K117"/>
    <mergeCell ref="M117:R117"/>
    <mergeCell ref="C118:K118"/>
    <mergeCell ref="A119:B119"/>
    <mergeCell ref="C119:K119"/>
    <mergeCell ref="C120:K120"/>
    <mergeCell ref="C121:K121"/>
    <mergeCell ref="M121:R121"/>
    <mergeCell ref="C122:K122"/>
    <mergeCell ref="M122:R122"/>
    <mergeCell ref="C123:K123"/>
    <mergeCell ref="M123:R123"/>
    <mergeCell ref="M124:R124"/>
    <mergeCell ref="M127:R127"/>
    <mergeCell ref="M128:R128"/>
    <mergeCell ref="C124:K124"/>
    <mergeCell ref="C125:K125"/>
    <mergeCell ref="M125:R125"/>
    <mergeCell ref="C126:K126"/>
    <mergeCell ref="M126:R126"/>
    <mergeCell ref="C127:K127"/>
    <mergeCell ref="C128:K128"/>
    <mergeCell ref="M135:R135"/>
    <mergeCell ref="M136:R136"/>
    <mergeCell ref="A188:B188"/>
    <mergeCell ref="A189:B189"/>
    <mergeCell ref="M170:R170"/>
    <mergeCell ref="M171:R171"/>
    <mergeCell ref="M167:R167"/>
    <mergeCell ref="M168:R168"/>
    <mergeCell ref="A169:B169"/>
    <mergeCell ref="C169:K169"/>
    <mergeCell ref="M169:R169"/>
    <mergeCell ref="C170:K170"/>
    <mergeCell ref="C171:K171"/>
    <mergeCell ref="M173:R173"/>
    <mergeCell ref="M174:R174"/>
    <mergeCell ref="A170:B170"/>
    <mergeCell ref="A171:B171"/>
    <mergeCell ref="A172:B172"/>
    <mergeCell ref="C172:K172"/>
    <mergeCell ref="M172:R172"/>
    <mergeCell ref="C173:K173"/>
    <mergeCell ref="C174:K174"/>
    <mergeCell ref="M176:R176"/>
    <mergeCell ref="M177:R177"/>
    <mergeCell ref="A173:B173"/>
    <mergeCell ref="A174:B174"/>
    <mergeCell ref="A175:B175"/>
    <mergeCell ref="C175:K175"/>
    <mergeCell ref="M175:R175"/>
    <mergeCell ref="C176:K176"/>
    <mergeCell ref="C177:K177"/>
    <mergeCell ref="M179:R179"/>
    <mergeCell ref="M180:R180"/>
    <mergeCell ref="A176:B176"/>
    <mergeCell ref="A177:B177"/>
    <mergeCell ref="A178:B178"/>
    <mergeCell ref="C178:K178"/>
    <mergeCell ref="M178:R178"/>
    <mergeCell ref="C179:K179"/>
    <mergeCell ref="C180:K180"/>
    <mergeCell ref="M182:R182"/>
    <mergeCell ref="M183:R183"/>
    <mergeCell ref="A179:B179"/>
    <mergeCell ref="A180:B180"/>
    <mergeCell ref="A181:B181"/>
    <mergeCell ref="C181:K181"/>
    <mergeCell ref="M181:R181"/>
    <mergeCell ref="C182:K182"/>
    <mergeCell ref="C183:K183"/>
    <mergeCell ref="M185:R185"/>
    <mergeCell ref="M186:R186"/>
    <mergeCell ref="A182:B182"/>
    <mergeCell ref="A183:B183"/>
    <mergeCell ref="A184:B184"/>
    <mergeCell ref="C184:K184"/>
    <mergeCell ref="M184:R184"/>
    <mergeCell ref="C185:K185"/>
    <mergeCell ref="C186:K186"/>
    <mergeCell ref="M202:R202"/>
    <mergeCell ref="M203:R203"/>
    <mergeCell ref="M195:R195"/>
    <mergeCell ref="M196:R196"/>
    <mergeCell ref="M197:R197"/>
    <mergeCell ref="M198:R198"/>
    <mergeCell ref="M199:R199"/>
    <mergeCell ref="M200:R200"/>
    <mergeCell ref="M201:R201"/>
    <mergeCell ref="A11:B11"/>
    <mergeCell ref="C11:K11"/>
    <mergeCell ref="M11:R11"/>
    <mergeCell ref="S11:U11"/>
    <mergeCell ref="C12:K12"/>
    <mergeCell ref="M12:R12"/>
    <mergeCell ref="S12:U12"/>
    <mergeCell ref="A12:B12"/>
    <mergeCell ref="A13:B13"/>
    <mergeCell ref="C13:K13"/>
    <mergeCell ref="M13:R13"/>
    <mergeCell ref="S13:U13"/>
    <mergeCell ref="A14:B14"/>
    <mergeCell ref="C14:K14"/>
    <mergeCell ref="M15:R15"/>
    <mergeCell ref="M16:R16"/>
    <mergeCell ref="M14:R14"/>
    <mergeCell ref="S14:U14"/>
    <mergeCell ref="A15:B15"/>
    <mergeCell ref="C15:K15"/>
    <mergeCell ref="S15:U15"/>
    <mergeCell ref="C16:K16"/>
    <mergeCell ref="S16:U16"/>
    <mergeCell ref="M18:R18"/>
    <mergeCell ref="S18:U18"/>
    <mergeCell ref="A16:B16"/>
    <mergeCell ref="A17:B17"/>
    <mergeCell ref="C17:K17"/>
    <mergeCell ref="M17:R17"/>
    <mergeCell ref="S17:U17"/>
    <mergeCell ref="A18:B18"/>
    <mergeCell ref="C18:K18"/>
    <mergeCell ref="A19:B19"/>
    <mergeCell ref="C19:K19"/>
    <mergeCell ref="M19:R19"/>
    <mergeCell ref="S19:U19"/>
    <mergeCell ref="C20:K20"/>
    <mergeCell ref="M20:R20"/>
    <mergeCell ref="S20:U20"/>
    <mergeCell ref="A20:B20"/>
    <mergeCell ref="A21:B21"/>
    <mergeCell ref="C21:K21"/>
    <mergeCell ref="M21:R21"/>
    <mergeCell ref="S21:U21"/>
    <mergeCell ref="A22:B22"/>
    <mergeCell ref="C22:K22"/>
    <mergeCell ref="M23:R23"/>
    <mergeCell ref="M24:R24"/>
    <mergeCell ref="M22:R22"/>
    <mergeCell ref="S22:U22"/>
    <mergeCell ref="A23:B23"/>
    <mergeCell ref="C23:K23"/>
    <mergeCell ref="S23:U23"/>
    <mergeCell ref="C24:K24"/>
    <mergeCell ref="S24:U24"/>
    <mergeCell ref="M29:R29"/>
    <mergeCell ref="M30:R30"/>
    <mergeCell ref="M28:R28"/>
    <mergeCell ref="S28:U28"/>
    <mergeCell ref="A29:B29"/>
    <mergeCell ref="C29:K29"/>
    <mergeCell ref="S29:U29"/>
    <mergeCell ref="C30:K30"/>
    <mergeCell ref="S30:U30"/>
    <mergeCell ref="M32:R32"/>
    <mergeCell ref="S32:U32"/>
    <mergeCell ref="A30:B30"/>
    <mergeCell ref="A31:B31"/>
    <mergeCell ref="C31:K31"/>
    <mergeCell ref="M31:R31"/>
    <mergeCell ref="S31:U31"/>
    <mergeCell ref="A32:B32"/>
    <mergeCell ref="C32:K32"/>
    <mergeCell ref="A33:B33"/>
    <mergeCell ref="C33:K33"/>
    <mergeCell ref="M33:R33"/>
    <mergeCell ref="S33:U33"/>
    <mergeCell ref="C34:K34"/>
    <mergeCell ref="M34:R34"/>
    <mergeCell ref="S34:U34"/>
    <mergeCell ref="A34:B34"/>
    <mergeCell ref="A35:B35"/>
    <mergeCell ref="C35:K35"/>
    <mergeCell ref="M35:R35"/>
    <mergeCell ref="S35:U35"/>
    <mergeCell ref="A36:B36"/>
    <mergeCell ref="C36:K36"/>
    <mergeCell ref="M37:R37"/>
    <mergeCell ref="M38:R38"/>
    <mergeCell ref="M36:R36"/>
    <mergeCell ref="S36:U36"/>
    <mergeCell ref="A37:B37"/>
    <mergeCell ref="C37:K37"/>
    <mergeCell ref="S37:U37"/>
    <mergeCell ref="C38:K38"/>
    <mergeCell ref="S38:U38"/>
    <mergeCell ref="M40:R40"/>
    <mergeCell ref="S40:U40"/>
    <mergeCell ref="A38:B38"/>
    <mergeCell ref="A39:B39"/>
    <mergeCell ref="C39:K39"/>
    <mergeCell ref="M39:R39"/>
    <mergeCell ref="S39:U39"/>
    <mergeCell ref="A40:B40"/>
    <mergeCell ref="C40:K40"/>
    <mergeCell ref="A41:B41"/>
    <mergeCell ref="C41:K41"/>
    <mergeCell ref="M41:R41"/>
    <mergeCell ref="S41:U41"/>
    <mergeCell ref="C42:K42"/>
    <mergeCell ref="M42:R42"/>
    <mergeCell ref="S42:U42"/>
    <mergeCell ref="A42:B42"/>
    <mergeCell ref="A43:B43"/>
    <mergeCell ref="C43:K43"/>
    <mergeCell ref="M43:R43"/>
    <mergeCell ref="A44:B44"/>
    <mergeCell ref="C44:K44"/>
    <mergeCell ref="M44:R44"/>
    <mergeCell ref="M46:R46"/>
    <mergeCell ref="M47:R47"/>
    <mergeCell ref="A45:B45"/>
    <mergeCell ref="C45:K45"/>
    <mergeCell ref="M45:R45"/>
    <mergeCell ref="A46:B46"/>
    <mergeCell ref="C46:K46"/>
    <mergeCell ref="A47:B47"/>
    <mergeCell ref="C47:K47"/>
    <mergeCell ref="M49:R49"/>
    <mergeCell ref="M50:R50"/>
    <mergeCell ref="A48:B48"/>
    <mergeCell ref="C48:K48"/>
    <mergeCell ref="M48:R48"/>
    <mergeCell ref="A49:B49"/>
    <mergeCell ref="C49:K49"/>
    <mergeCell ref="A50:B50"/>
    <mergeCell ref="C50:K50"/>
    <mergeCell ref="M52:R52"/>
    <mergeCell ref="M53:R53"/>
    <mergeCell ref="A51:B51"/>
    <mergeCell ref="C51:K51"/>
    <mergeCell ref="M51:R51"/>
    <mergeCell ref="A52:B52"/>
    <mergeCell ref="C52:K52"/>
    <mergeCell ref="A53:B53"/>
    <mergeCell ref="C53:K53"/>
    <mergeCell ref="M55:R55"/>
    <mergeCell ref="M56:R56"/>
    <mergeCell ref="A54:B54"/>
    <mergeCell ref="C54:K54"/>
    <mergeCell ref="M54:R54"/>
    <mergeCell ref="A55:B55"/>
    <mergeCell ref="C55:K55"/>
    <mergeCell ref="A56:B56"/>
    <mergeCell ref="C56:K56"/>
    <mergeCell ref="M58:R58"/>
    <mergeCell ref="M59:R59"/>
    <mergeCell ref="A57:B57"/>
    <mergeCell ref="C57:K57"/>
    <mergeCell ref="M57:R57"/>
    <mergeCell ref="A58:B58"/>
    <mergeCell ref="C58:K58"/>
    <mergeCell ref="A59:B59"/>
    <mergeCell ref="C59:K59"/>
    <mergeCell ref="M61:R61"/>
    <mergeCell ref="M62:R62"/>
    <mergeCell ref="A60:B60"/>
    <mergeCell ref="C60:K60"/>
    <mergeCell ref="M60:R60"/>
    <mergeCell ref="A61:B61"/>
    <mergeCell ref="C61:K61"/>
    <mergeCell ref="A62:B62"/>
    <mergeCell ref="C62:K62"/>
    <mergeCell ref="M64:R64"/>
    <mergeCell ref="M65:R65"/>
    <mergeCell ref="A63:B63"/>
    <mergeCell ref="C63:K63"/>
    <mergeCell ref="M63:R63"/>
    <mergeCell ref="A64:B64"/>
    <mergeCell ref="C64:K64"/>
    <mergeCell ref="A65:B65"/>
    <mergeCell ref="C65:K65"/>
    <mergeCell ref="M67:R67"/>
    <mergeCell ref="M68:R68"/>
    <mergeCell ref="A66:B66"/>
    <mergeCell ref="C66:K66"/>
    <mergeCell ref="M66:R66"/>
    <mergeCell ref="A67:B67"/>
    <mergeCell ref="C67:K67"/>
    <mergeCell ref="A68:B68"/>
    <mergeCell ref="C68:K68"/>
    <mergeCell ref="M70:R70"/>
    <mergeCell ref="M71:R71"/>
    <mergeCell ref="A69:B69"/>
    <mergeCell ref="C69:K69"/>
    <mergeCell ref="M69:R69"/>
    <mergeCell ref="A70:B70"/>
    <mergeCell ref="C70:K70"/>
    <mergeCell ref="A71:B71"/>
    <mergeCell ref="C71:K71"/>
    <mergeCell ref="M73:R73"/>
    <mergeCell ref="M74:R74"/>
    <mergeCell ref="A72:B72"/>
    <mergeCell ref="C72:K72"/>
    <mergeCell ref="M72:R72"/>
    <mergeCell ref="A73:B73"/>
    <mergeCell ref="C73:K73"/>
    <mergeCell ref="A74:B74"/>
    <mergeCell ref="C74:K74"/>
    <mergeCell ref="M76:R76"/>
    <mergeCell ref="M77:R77"/>
    <mergeCell ref="A75:B75"/>
    <mergeCell ref="C75:K75"/>
    <mergeCell ref="M75:R75"/>
    <mergeCell ref="A76:B76"/>
    <mergeCell ref="C76:K76"/>
    <mergeCell ref="A77:B77"/>
    <mergeCell ref="C77:K77"/>
    <mergeCell ref="M79:R79"/>
    <mergeCell ref="M80:R80"/>
    <mergeCell ref="A78:B78"/>
    <mergeCell ref="C78:K78"/>
    <mergeCell ref="M78:R78"/>
    <mergeCell ref="A79:B79"/>
    <mergeCell ref="C79:K79"/>
    <mergeCell ref="A80:B80"/>
    <mergeCell ref="C80:K80"/>
    <mergeCell ref="M82:R82"/>
    <mergeCell ref="M83:R83"/>
    <mergeCell ref="A81:B81"/>
    <mergeCell ref="C81:K81"/>
    <mergeCell ref="M81:R81"/>
    <mergeCell ref="A82:B82"/>
    <mergeCell ref="C82:K82"/>
    <mergeCell ref="A83:B83"/>
    <mergeCell ref="C83:K83"/>
    <mergeCell ref="M85:R85"/>
    <mergeCell ref="M86:R86"/>
    <mergeCell ref="A84:B84"/>
    <mergeCell ref="C84:K84"/>
    <mergeCell ref="M84:R84"/>
    <mergeCell ref="A85:B85"/>
    <mergeCell ref="C85:K85"/>
    <mergeCell ref="A86:B86"/>
    <mergeCell ref="C86:K86"/>
    <mergeCell ref="M88:R88"/>
    <mergeCell ref="M89:R89"/>
    <mergeCell ref="A87:B87"/>
    <mergeCell ref="C87:K87"/>
    <mergeCell ref="M87:R87"/>
    <mergeCell ref="A88:B88"/>
    <mergeCell ref="C88:K88"/>
    <mergeCell ref="A89:B89"/>
    <mergeCell ref="C89:K89"/>
    <mergeCell ref="M91:R91"/>
    <mergeCell ref="M92:R92"/>
    <mergeCell ref="A90:B90"/>
    <mergeCell ref="C90:K90"/>
    <mergeCell ref="M90:R90"/>
    <mergeCell ref="A91:B91"/>
    <mergeCell ref="C91:K91"/>
    <mergeCell ref="A92:B92"/>
    <mergeCell ref="C92:K92"/>
    <mergeCell ref="M94:R94"/>
    <mergeCell ref="M95:R95"/>
    <mergeCell ref="A93:B93"/>
    <mergeCell ref="C93:K93"/>
    <mergeCell ref="M93:R93"/>
    <mergeCell ref="A94:B94"/>
    <mergeCell ref="C94:K94"/>
    <mergeCell ref="A95:B95"/>
    <mergeCell ref="C95:K95"/>
    <mergeCell ref="C153:K153"/>
    <mergeCell ref="M153:R153"/>
    <mergeCell ref="C154:K154"/>
    <mergeCell ref="M154:R154"/>
    <mergeCell ref="C155:K155"/>
    <mergeCell ref="M155:R155"/>
    <mergeCell ref="M156:R156"/>
    <mergeCell ref="C156:K156"/>
    <mergeCell ref="C157:K157"/>
    <mergeCell ref="M157:R157"/>
    <mergeCell ref="C158:K158"/>
    <mergeCell ref="M158:R158"/>
    <mergeCell ref="C159:K159"/>
    <mergeCell ref="C160:K160"/>
    <mergeCell ref="C137:K137"/>
    <mergeCell ref="M137:R137"/>
    <mergeCell ref="C138:K138"/>
    <mergeCell ref="M138:R138"/>
    <mergeCell ref="C139:K139"/>
    <mergeCell ref="M139:R139"/>
    <mergeCell ref="M140:R140"/>
    <mergeCell ref="C140:K140"/>
    <mergeCell ref="C141:K141"/>
    <mergeCell ref="M141:R141"/>
    <mergeCell ref="C142:K142"/>
    <mergeCell ref="M142:R142"/>
    <mergeCell ref="C143:K143"/>
    <mergeCell ref="C144:K144"/>
    <mergeCell ref="C145:K145"/>
    <mergeCell ref="M145:R145"/>
    <mergeCell ref="C146:K146"/>
    <mergeCell ref="M146:R146"/>
    <mergeCell ref="C147:K147"/>
    <mergeCell ref="M147:R147"/>
    <mergeCell ref="M148:R148"/>
    <mergeCell ref="M151:R151"/>
    <mergeCell ref="M152:R152"/>
    <mergeCell ref="C148:K148"/>
    <mergeCell ref="C149:K149"/>
    <mergeCell ref="M149:R149"/>
    <mergeCell ref="C150:K150"/>
    <mergeCell ref="M150:R150"/>
    <mergeCell ref="C151:K151"/>
    <mergeCell ref="C152:K152"/>
    <mergeCell ref="M159:R159"/>
    <mergeCell ref="M160:R160"/>
    <mergeCell ref="C161:K161"/>
    <mergeCell ref="M161:R161"/>
    <mergeCell ref="A24:B24"/>
    <mergeCell ref="A25:B25"/>
    <mergeCell ref="C25:K25"/>
    <mergeCell ref="M25:R25"/>
    <mergeCell ref="C26:K26"/>
    <mergeCell ref="M26:R26"/>
    <mergeCell ref="S26:U26"/>
    <mergeCell ref="A26:B26"/>
    <mergeCell ref="A27:B27"/>
    <mergeCell ref="C27:K27"/>
    <mergeCell ref="M27:R27"/>
    <mergeCell ref="S27:U27"/>
    <mergeCell ref="A28:B28"/>
    <mergeCell ref="C28:K28"/>
    <mergeCell ref="M97:R97"/>
    <mergeCell ref="M98:R98"/>
    <mergeCell ref="A96:B96"/>
    <mergeCell ref="C96:K96"/>
    <mergeCell ref="M96:R96"/>
    <mergeCell ref="A97:B97"/>
    <mergeCell ref="C97:K97"/>
    <mergeCell ref="A98:B98"/>
    <mergeCell ref="C98:K98"/>
    <mergeCell ref="A1:B1"/>
    <mergeCell ref="C1:K1"/>
    <mergeCell ref="M1:R1"/>
    <mergeCell ref="S1:U1"/>
    <mergeCell ref="C2:K2"/>
    <mergeCell ref="M2:R2"/>
    <mergeCell ref="S2:U2"/>
    <mergeCell ref="A2:B2"/>
    <mergeCell ref="A3:B3"/>
    <mergeCell ref="C3:K3"/>
    <mergeCell ref="M3:R3"/>
    <mergeCell ref="A4:B4"/>
    <mergeCell ref="C4:K4"/>
    <mergeCell ref="M4:R4"/>
    <mergeCell ref="A5:B5"/>
    <mergeCell ref="C5:K5"/>
    <mergeCell ref="M5:R5"/>
    <mergeCell ref="S5:U5"/>
    <mergeCell ref="A6:B6"/>
    <mergeCell ref="C6:K6"/>
    <mergeCell ref="M6:R6"/>
    <mergeCell ref="A7:B7"/>
    <mergeCell ref="C7:K7"/>
    <mergeCell ref="M7:R7"/>
    <mergeCell ref="S7:U7"/>
    <mergeCell ref="C8:K8"/>
    <mergeCell ref="M8:R8"/>
    <mergeCell ref="S8:U8"/>
    <mergeCell ref="M10:R10"/>
    <mergeCell ref="S10:U10"/>
    <mergeCell ref="A8:B8"/>
    <mergeCell ref="A9:B9"/>
    <mergeCell ref="C9:K9"/>
    <mergeCell ref="M9:R9"/>
    <mergeCell ref="S9:U9"/>
    <mergeCell ref="A10:B10"/>
    <mergeCell ref="C10:K10"/>
    <mergeCell ref="A101:B101"/>
    <mergeCell ref="A102:B102"/>
    <mergeCell ref="A99:B99"/>
    <mergeCell ref="C99:K99"/>
    <mergeCell ref="M99:R99"/>
    <mergeCell ref="C100:K100"/>
    <mergeCell ref="M100:R103"/>
    <mergeCell ref="C101:K101"/>
    <mergeCell ref="C102:K102"/>
    <mergeCell ref="M106:R106"/>
    <mergeCell ref="M107:R107"/>
    <mergeCell ref="C103:K103"/>
    <mergeCell ref="C104:K104"/>
    <mergeCell ref="M104:R104"/>
    <mergeCell ref="C105:K105"/>
    <mergeCell ref="M105:R105"/>
    <mergeCell ref="C106:K106"/>
    <mergeCell ref="C107:K107"/>
    <mergeCell ref="A100:B100"/>
    <mergeCell ref="A103:B103"/>
    <mergeCell ref="A104:B104"/>
    <mergeCell ref="A105:B105"/>
    <mergeCell ref="A106:B106"/>
    <mergeCell ref="A107:B107"/>
    <mergeCell ref="A108:B108"/>
    <mergeCell ref="M110:R111"/>
    <mergeCell ref="M112:R112"/>
    <mergeCell ref="C108:K108"/>
    <mergeCell ref="M108:R108"/>
    <mergeCell ref="C109:K109"/>
    <mergeCell ref="M109:R109"/>
    <mergeCell ref="C110:K110"/>
    <mergeCell ref="C111:K111"/>
    <mergeCell ref="C112:K112"/>
    <mergeCell ref="C113:K113"/>
    <mergeCell ref="M113:R113"/>
    <mergeCell ref="C114:K114"/>
    <mergeCell ref="M114:R114"/>
    <mergeCell ref="C115:K115"/>
    <mergeCell ref="M115:R115"/>
    <mergeCell ref="M116:R116"/>
    <mergeCell ref="C129:K129"/>
    <mergeCell ref="M129:R129"/>
    <mergeCell ref="C130:K130"/>
    <mergeCell ref="M130:R130"/>
    <mergeCell ref="C131:K131"/>
    <mergeCell ref="M131:R131"/>
    <mergeCell ref="M132:R132"/>
    <mergeCell ref="C132:K132"/>
    <mergeCell ref="C133:K133"/>
    <mergeCell ref="M133:R133"/>
    <mergeCell ref="C134:K134"/>
    <mergeCell ref="M134:R134"/>
    <mergeCell ref="C135:K135"/>
    <mergeCell ref="C136:K136"/>
    <mergeCell ref="A166:B166"/>
    <mergeCell ref="A167:B167"/>
    <mergeCell ref="A168:B168"/>
    <mergeCell ref="A159:B159"/>
    <mergeCell ref="A160:B160"/>
    <mergeCell ref="A161:B161"/>
    <mergeCell ref="A162:B162"/>
    <mergeCell ref="A163:B163"/>
    <mergeCell ref="A164:B164"/>
    <mergeCell ref="A165:B165"/>
    <mergeCell ref="A109:B109"/>
    <mergeCell ref="A110:B110"/>
    <mergeCell ref="A111:B111"/>
    <mergeCell ref="A112:B112"/>
    <mergeCell ref="A113:B113"/>
    <mergeCell ref="A114:B114"/>
    <mergeCell ref="A115:B115"/>
    <mergeCell ref="A116:B116"/>
    <mergeCell ref="A117:B117"/>
    <mergeCell ref="A118:B118"/>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C239:K239"/>
    <mergeCell ref="M239:R239"/>
    <mergeCell ref="C240:K240"/>
    <mergeCell ref="M240:R240"/>
    <mergeCell ref="C241:K241"/>
    <mergeCell ref="M241:R241"/>
    <mergeCell ref="M242:R242"/>
    <mergeCell ref="C242:K242"/>
    <mergeCell ref="C243:K243"/>
    <mergeCell ref="M243:R243"/>
    <mergeCell ref="C244:K244"/>
    <mergeCell ref="M244:R244"/>
    <mergeCell ref="C245:K245"/>
    <mergeCell ref="C246:K246"/>
    <mergeCell ref="M229:R229"/>
    <mergeCell ref="M230:R230"/>
    <mergeCell ref="C226:K226"/>
    <mergeCell ref="C227:K227"/>
    <mergeCell ref="M227:R227"/>
    <mergeCell ref="C228:K228"/>
    <mergeCell ref="M228:R228"/>
    <mergeCell ref="C229:K229"/>
    <mergeCell ref="C230:K230"/>
    <mergeCell ref="C231:K231"/>
    <mergeCell ref="M231:R231"/>
    <mergeCell ref="C232:K232"/>
    <mergeCell ref="M232:R232"/>
    <mergeCell ref="C233:K233"/>
    <mergeCell ref="M233:R233"/>
    <mergeCell ref="M234:R234"/>
    <mergeCell ref="M237:R237"/>
    <mergeCell ref="M238:R238"/>
    <mergeCell ref="C234:K234"/>
    <mergeCell ref="C235:K235"/>
    <mergeCell ref="M235:R235"/>
    <mergeCell ref="C236:K236"/>
    <mergeCell ref="M236:R236"/>
    <mergeCell ref="C237:K237"/>
    <mergeCell ref="C238:K238"/>
    <mergeCell ref="M245:R245"/>
    <mergeCell ref="M246:R246"/>
    <mergeCell ref="C247:K247"/>
    <mergeCell ref="M247:R247"/>
    <mergeCell ref="M205:R205"/>
    <mergeCell ref="M206:R206"/>
    <mergeCell ref="C201:K201"/>
    <mergeCell ref="C202:K202"/>
    <mergeCell ref="C203:K203"/>
    <mergeCell ref="C204:K204"/>
    <mergeCell ref="M204:R204"/>
    <mergeCell ref="C205:K205"/>
    <mergeCell ref="C206:K206"/>
    <mergeCell ref="C210:K210"/>
    <mergeCell ref="C211:K211"/>
    <mergeCell ref="M211:R211"/>
    <mergeCell ref="C207:K207"/>
    <mergeCell ref="M207:R207"/>
    <mergeCell ref="C208:K208"/>
    <mergeCell ref="M208:R208"/>
    <mergeCell ref="C209:K209"/>
    <mergeCell ref="M209:R209"/>
    <mergeCell ref="M210:R210"/>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M215:R215"/>
    <mergeCell ref="M216:R216"/>
    <mergeCell ref="C212:K212"/>
    <mergeCell ref="C213:K213"/>
    <mergeCell ref="M213:R213"/>
    <mergeCell ref="C214:K214"/>
    <mergeCell ref="M214:R214"/>
    <mergeCell ref="C215:K215"/>
    <mergeCell ref="C216:K216"/>
    <mergeCell ref="C220:K220"/>
    <mergeCell ref="C221:K221"/>
    <mergeCell ref="M221:R221"/>
    <mergeCell ref="C217:K217"/>
    <mergeCell ref="M217:R217"/>
    <mergeCell ref="C218:K218"/>
    <mergeCell ref="M218:R218"/>
    <mergeCell ref="C219:K219"/>
    <mergeCell ref="M219:R219"/>
    <mergeCell ref="M220:R220"/>
    <mergeCell ref="A251:B251"/>
    <mergeCell ref="A252:B252"/>
    <mergeCell ref="C252:K252"/>
    <mergeCell ref="M252:R252"/>
    <mergeCell ref="C253:K253"/>
    <mergeCell ref="M253:R253"/>
    <mergeCell ref="A253:B253"/>
    <mergeCell ref="A254:B254"/>
    <mergeCell ref="C254:K254"/>
    <mergeCell ref="M254:R254"/>
    <mergeCell ref="A255:B255"/>
    <mergeCell ref="C255:K255"/>
    <mergeCell ref="M255:R255"/>
    <mergeCell ref="M257:R257"/>
    <mergeCell ref="M258:R258"/>
    <mergeCell ref="A256:B256"/>
    <mergeCell ref="C256:K256"/>
    <mergeCell ref="M256:R256"/>
    <mergeCell ref="A257:B257"/>
    <mergeCell ref="C257:K257"/>
    <mergeCell ref="A258:B258"/>
    <mergeCell ref="C258:K258"/>
    <mergeCell ref="M260:R260"/>
    <mergeCell ref="M261:R261"/>
    <mergeCell ref="A259:B259"/>
    <mergeCell ref="C259:K259"/>
    <mergeCell ref="M259:R259"/>
    <mergeCell ref="A260:B260"/>
    <mergeCell ref="C260:K260"/>
    <mergeCell ref="A261:B261"/>
    <mergeCell ref="C261:K261"/>
    <mergeCell ref="M263:R263"/>
    <mergeCell ref="M264:R264"/>
    <mergeCell ref="A262:B262"/>
    <mergeCell ref="C262:K262"/>
    <mergeCell ref="M262:R262"/>
    <mergeCell ref="A263:B263"/>
    <mergeCell ref="C263:K263"/>
    <mergeCell ref="A264:B264"/>
    <mergeCell ref="C264:K264"/>
    <mergeCell ref="M266:R266"/>
    <mergeCell ref="M267:R267"/>
    <mergeCell ref="A265:B265"/>
    <mergeCell ref="C265:K265"/>
    <mergeCell ref="M265:R265"/>
    <mergeCell ref="A266:B266"/>
    <mergeCell ref="C266:K266"/>
    <mergeCell ref="A267:B267"/>
    <mergeCell ref="C267:K267"/>
    <mergeCell ref="M269:R269"/>
    <mergeCell ref="M270:R270"/>
    <mergeCell ref="A268:B268"/>
    <mergeCell ref="C268:K268"/>
    <mergeCell ref="M268:R268"/>
    <mergeCell ref="A269:B269"/>
    <mergeCell ref="C269:K269"/>
    <mergeCell ref="A270:B270"/>
    <mergeCell ref="C270:K270"/>
    <mergeCell ref="M272:R272"/>
    <mergeCell ref="M273:R273"/>
    <mergeCell ref="A271:B271"/>
    <mergeCell ref="C271:K271"/>
    <mergeCell ref="M271:R271"/>
    <mergeCell ref="A272:B272"/>
    <mergeCell ref="C272:K272"/>
    <mergeCell ref="A273:B273"/>
    <mergeCell ref="C273:K273"/>
    <mergeCell ref="M275:R275"/>
    <mergeCell ref="M276:R276"/>
    <mergeCell ref="A274:B274"/>
    <mergeCell ref="C274:K274"/>
    <mergeCell ref="M274:R274"/>
    <mergeCell ref="A275:B275"/>
    <mergeCell ref="C275:K275"/>
    <mergeCell ref="A276:B276"/>
    <mergeCell ref="C276:K276"/>
    <mergeCell ref="M278:R278"/>
    <mergeCell ref="M279:R279"/>
    <mergeCell ref="A277:B277"/>
    <mergeCell ref="C277:K277"/>
    <mergeCell ref="M277:R277"/>
    <mergeCell ref="A278:B278"/>
    <mergeCell ref="C278:K278"/>
    <mergeCell ref="A279:B279"/>
    <mergeCell ref="C279:K279"/>
    <mergeCell ref="M281:R281"/>
    <mergeCell ref="M282:R282"/>
    <mergeCell ref="A280:B280"/>
    <mergeCell ref="C280:K280"/>
    <mergeCell ref="M280:R280"/>
    <mergeCell ref="A281:B281"/>
    <mergeCell ref="C281:K281"/>
    <mergeCell ref="A282:B282"/>
    <mergeCell ref="C282:K282"/>
    <mergeCell ref="M284:R284"/>
    <mergeCell ref="M285:R285"/>
    <mergeCell ref="A283:B283"/>
    <mergeCell ref="C283:K283"/>
    <mergeCell ref="M283:R283"/>
    <mergeCell ref="A284:B284"/>
    <mergeCell ref="C284:K284"/>
    <mergeCell ref="A285:B285"/>
    <mergeCell ref="C285:K285"/>
    <mergeCell ref="M287:R287"/>
    <mergeCell ref="M288:R288"/>
    <mergeCell ref="A286:B286"/>
    <mergeCell ref="C286:K286"/>
    <mergeCell ref="M286:R286"/>
    <mergeCell ref="A287:B287"/>
    <mergeCell ref="C287:K287"/>
    <mergeCell ref="A288:B288"/>
    <mergeCell ref="C288:K288"/>
    <mergeCell ref="M290:R290"/>
    <mergeCell ref="M291:R291"/>
    <mergeCell ref="A289:B289"/>
    <mergeCell ref="C289:K289"/>
    <mergeCell ref="M289:R289"/>
    <mergeCell ref="A290:B290"/>
    <mergeCell ref="C290:K290"/>
    <mergeCell ref="A291:B291"/>
    <mergeCell ref="C291:K291"/>
    <mergeCell ref="M293:R293"/>
    <mergeCell ref="M294:R294"/>
    <mergeCell ref="A292:B292"/>
    <mergeCell ref="C292:K292"/>
    <mergeCell ref="M292:R292"/>
    <mergeCell ref="A293:B293"/>
    <mergeCell ref="C293:K293"/>
    <mergeCell ref="A294:B294"/>
    <mergeCell ref="C294:K294"/>
    <mergeCell ref="M296:R296"/>
    <mergeCell ref="M297:R297"/>
    <mergeCell ref="A295:B295"/>
    <mergeCell ref="C295:K295"/>
    <mergeCell ref="M295:R295"/>
    <mergeCell ref="A296:B296"/>
    <mergeCell ref="C296:K296"/>
    <mergeCell ref="A297:B297"/>
    <mergeCell ref="C297:K297"/>
    <mergeCell ref="M299:R299"/>
    <mergeCell ref="M300:R300"/>
    <mergeCell ref="A298:B298"/>
    <mergeCell ref="C298:K298"/>
    <mergeCell ref="M298:R298"/>
    <mergeCell ref="A299:B299"/>
    <mergeCell ref="C299:K299"/>
    <mergeCell ref="A300:B300"/>
    <mergeCell ref="C300:K300"/>
    <mergeCell ref="M302:R302"/>
    <mergeCell ref="M303:R303"/>
    <mergeCell ref="A301:B301"/>
    <mergeCell ref="C301:K301"/>
    <mergeCell ref="M301:R301"/>
    <mergeCell ref="A302:B302"/>
    <mergeCell ref="C302:K302"/>
    <mergeCell ref="A303:B303"/>
    <mergeCell ref="C303:K303"/>
    <mergeCell ref="M305:R305"/>
    <mergeCell ref="M306:R306"/>
    <mergeCell ref="A304:B304"/>
    <mergeCell ref="C304:K304"/>
    <mergeCell ref="M304:R304"/>
    <mergeCell ref="A305:B305"/>
    <mergeCell ref="C305:K305"/>
    <mergeCell ref="A306:B306"/>
    <mergeCell ref="C306:K306"/>
    <mergeCell ref="M308:R308"/>
    <mergeCell ref="M309:R309"/>
    <mergeCell ref="A307:B307"/>
    <mergeCell ref="C307:K307"/>
    <mergeCell ref="M307:R307"/>
    <mergeCell ref="A308:B308"/>
    <mergeCell ref="C308:K308"/>
    <mergeCell ref="A309:B309"/>
    <mergeCell ref="C309:K309"/>
    <mergeCell ref="M311:R311"/>
    <mergeCell ref="M312:R312"/>
    <mergeCell ref="A310:B310"/>
    <mergeCell ref="C310:K310"/>
    <mergeCell ref="M310:R310"/>
    <mergeCell ref="A311:B311"/>
    <mergeCell ref="C311:K311"/>
    <mergeCell ref="A312:B312"/>
    <mergeCell ref="C312:K312"/>
    <mergeCell ref="M314:R314"/>
    <mergeCell ref="M315:R315"/>
    <mergeCell ref="A313:B313"/>
    <mergeCell ref="C313:K313"/>
    <mergeCell ref="M313:R313"/>
    <mergeCell ref="A314:B314"/>
    <mergeCell ref="C314:K314"/>
    <mergeCell ref="A315:B315"/>
    <mergeCell ref="C315:K315"/>
    <mergeCell ref="M317:R317"/>
    <mergeCell ref="M318:R318"/>
    <mergeCell ref="A316:B316"/>
    <mergeCell ref="C316:K316"/>
    <mergeCell ref="M316:R316"/>
    <mergeCell ref="A317:B317"/>
    <mergeCell ref="C317:K317"/>
    <mergeCell ref="A318:B318"/>
    <mergeCell ref="C318:K318"/>
    <mergeCell ref="M320:R320"/>
    <mergeCell ref="M321:R321"/>
    <mergeCell ref="A319:B319"/>
    <mergeCell ref="C319:K319"/>
    <mergeCell ref="M319:R319"/>
    <mergeCell ref="A320:B320"/>
    <mergeCell ref="C320:K320"/>
    <mergeCell ref="A321:B321"/>
    <mergeCell ref="C321:K321"/>
    <mergeCell ref="M323:R323"/>
    <mergeCell ref="M324:R324"/>
    <mergeCell ref="A322:B322"/>
    <mergeCell ref="C322:K322"/>
    <mergeCell ref="M322:R322"/>
    <mergeCell ref="A323:B323"/>
    <mergeCell ref="C323:K323"/>
    <mergeCell ref="A324:B324"/>
    <mergeCell ref="C324:K324"/>
    <mergeCell ref="M326:R326"/>
    <mergeCell ref="M327:R327"/>
    <mergeCell ref="A325:B325"/>
    <mergeCell ref="C325:K325"/>
    <mergeCell ref="M325:R325"/>
    <mergeCell ref="A326:B326"/>
    <mergeCell ref="C326:K326"/>
    <mergeCell ref="A327:B327"/>
    <mergeCell ref="C327:K327"/>
    <mergeCell ref="M329:R329"/>
    <mergeCell ref="M330:R330"/>
    <mergeCell ref="A328:B328"/>
    <mergeCell ref="C328:K328"/>
    <mergeCell ref="M328:R328"/>
    <mergeCell ref="A329:B329"/>
    <mergeCell ref="C329:K329"/>
    <mergeCell ref="A330:B330"/>
    <mergeCell ref="C330:K330"/>
    <mergeCell ref="M332:R332"/>
    <mergeCell ref="M333:R333"/>
    <mergeCell ref="A331:B331"/>
    <mergeCell ref="C331:K331"/>
    <mergeCell ref="M331:R331"/>
    <mergeCell ref="A332:B332"/>
    <mergeCell ref="C332:K332"/>
    <mergeCell ref="A333:B333"/>
    <mergeCell ref="C333:K333"/>
    <mergeCell ref="M335:R335"/>
    <mergeCell ref="M336:R336"/>
    <mergeCell ref="A334:B334"/>
    <mergeCell ref="C334:K334"/>
    <mergeCell ref="M334:R334"/>
    <mergeCell ref="A335:B335"/>
    <mergeCell ref="C335:K335"/>
    <mergeCell ref="A336:B336"/>
    <mergeCell ref="C336:K336"/>
    <mergeCell ref="M338:R338"/>
    <mergeCell ref="M339:R339"/>
    <mergeCell ref="A337:B337"/>
    <mergeCell ref="C337:K337"/>
    <mergeCell ref="M337:R337"/>
    <mergeCell ref="A338:B338"/>
    <mergeCell ref="C338:K338"/>
    <mergeCell ref="A339:B339"/>
    <mergeCell ref="C339:K339"/>
    <mergeCell ref="M341:R341"/>
    <mergeCell ref="M342:R342"/>
    <mergeCell ref="A340:B340"/>
    <mergeCell ref="C340:K340"/>
    <mergeCell ref="M340:R340"/>
    <mergeCell ref="A341:B341"/>
    <mergeCell ref="C341:K341"/>
    <mergeCell ref="A342:B342"/>
    <mergeCell ref="C342:K342"/>
    <mergeCell ref="M344:R344"/>
    <mergeCell ref="M345:R345"/>
    <mergeCell ref="A343:B343"/>
    <mergeCell ref="C343:K343"/>
    <mergeCell ref="M343:R343"/>
    <mergeCell ref="A344:B344"/>
    <mergeCell ref="C344:K344"/>
    <mergeCell ref="A345:B345"/>
    <mergeCell ref="C345:K345"/>
    <mergeCell ref="M347:R347"/>
    <mergeCell ref="M348:R348"/>
    <mergeCell ref="A346:B346"/>
    <mergeCell ref="C346:K346"/>
    <mergeCell ref="M346:R346"/>
    <mergeCell ref="A347:B347"/>
    <mergeCell ref="C347:K347"/>
    <mergeCell ref="A348:B348"/>
    <mergeCell ref="C348:K348"/>
    <mergeCell ref="M350:R350"/>
    <mergeCell ref="M351:R351"/>
    <mergeCell ref="A349:B349"/>
    <mergeCell ref="C349:K349"/>
    <mergeCell ref="M349:R349"/>
    <mergeCell ref="A350:B350"/>
    <mergeCell ref="C350:K350"/>
    <mergeCell ref="A351:B351"/>
    <mergeCell ref="C351:K351"/>
    <mergeCell ref="M353:R353"/>
    <mergeCell ref="M354:R354"/>
    <mergeCell ref="A352:B352"/>
    <mergeCell ref="C352:K352"/>
    <mergeCell ref="M352:R352"/>
    <mergeCell ref="A353:B353"/>
    <mergeCell ref="C353:K353"/>
    <mergeCell ref="A354:B354"/>
    <mergeCell ref="C354:K354"/>
    <mergeCell ref="M356:R356"/>
    <mergeCell ref="M357:R357"/>
    <mergeCell ref="A355:B355"/>
    <mergeCell ref="C355:K355"/>
    <mergeCell ref="M355:R355"/>
    <mergeCell ref="A356:B356"/>
    <mergeCell ref="C356:K356"/>
    <mergeCell ref="A357:B357"/>
    <mergeCell ref="C357:K357"/>
    <mergeCell ref="M359:R359"/>
    <mergeCell ref="M360:R360"/>
    <mergeCell ref="A358:B358"/>
    <mergeCell ref="C358:K358"/>
    <mergeCell ref="M358:R358"/>
    <mergeCell ref="A359:B359"/>
    <mergeCell ref="C359:K359"/>
    <mergeCell ref="A360:B360"/>
    <mergeCell ref="C360:K360"/>
    <mergeCell ref="M362:R362"/>
    <mergeCell ref="M363:R363"/>
    <mergeCell ref="A361:B361"/>
    <mergeCell ref="C361:K361"/>
    <mergeCell ref="M361:R361"/>
    <mergeCell ref="A362:B362"/>
    <mergeCell ref="C362:K362"/>
    <mergeCell ref="A363:B363"/>
    <mergeCell ref="C363:K363"/>
    <mergeCell ref="M365:R365"/>
    <mergeCell ref="M366:R366"/>
    <mergeCell ref="A364:B364"/>
    <mergeCell ref="C364:K364"/>
    <mergeCell ref="M364:R364"/>
    <mergeCell ref="A365:B365"/>
    <mergeCell ref="C365:K365"/>
    <mergeCell ref="A366:B366"/>
    <mergeCell ref="C366:K366"/>
    <mergeCell ref="M368:R368"/>
    <mergeCell ref="M369:R369"/>
    <mergeCell ref="A367:B367"/>
    <mergeCell ref="C367:K367"/>
    <mergeCell ref="M367:R367"/>
    <mergeCell ref="A368:B368"/>
    <mergeCell ref="C368:K368"/>
    <mergeCell ref="A369:B369"/>
    <mergeCell ref="C369:K369"/>
    <mergeCell ref="M371:R371"/>
    <mergeCell ref="M372:R372"/>
    <mergeCell ref="A370:B370"/>
    <mergeCell ref="C370:K370"/>
    <mergeCell ref="M370:R370"/>
    <mergeCell ref="A371:B371"/>
    <mergeCell ref="C371:K371"/>
    <mergeCell ref="A372:B372"/>
    <mergeCell ref="C372:K372"/>
    <mergeCell ref="M374:R374"/>
    <mergeCell ref="M375:R375"/>
    <mergeCell ref="A373:B373"/>
    <mergeCell ref="C373:K373"/>
    <mergeCell ref="M373:R373"/>
    <mergeCell ref="A374:B374"/>
    <mergeCell ref="C374:K374"/>
    <mergeCell ref="A375:B375"/>
    <mergeCell ref="C375:K375"/>
    <mergeCell ref="M377:R377"/>
    <mergeCell ref="M378:R378"/>
    <mergeCell ref="A376:B376"/>
    <mergeCell ref="C376:K376"/>
    <mergeCell ref="M376:R376"/>
    <mergeCell ref="A377:B377"/>
    <mergeCell ref="C377:K377"/>
    <mergeCell ref="A378:B378"/>
    <mergeCell ref="C378:K378"/>
    <mergeCell ref="M380:R380"/>
    <mergeCell ref="M381:R381"/>
    <mergeCell ref="A379:B379"/>
    <mergeCell ref="C379:K379"/>
    <mergeCell ref="M379:R379"/>
    <mergeCell ref="A380:B380"/>
    <mergeCell ref="C380:K380"/>
    <mergeCell ref="A381:B381"/>
    <mergeCell ref="C381:K381"/>
    <mergeCell ref="M383:R383"/>
    <mergeCell ref="M384:R384"/>
    <mergeCell ref="A382:B382"/>
    <mergeCell ref="C382:K382"/>
    <mergeCell ref="M382:R382"/>
    <mergeCell ref="A383:B383"/>
    <mergeCell ref="C383:K383"/>
    <mergeCell ref="A384:B384"/>
    <mergeCell ref="C384:K384"/>
    <mergeCell ref="M386:R386"/>
    <mergeCell ref="M387:R387"/>
    <mergeCell ref="A385:B385"/>
    <mergeCell ref="C385:K385"/>
    <mergeCell ref="M385:R385"/>
    <mergeCell ref="A386:B386"/>
    <mergeCell ref="C386:K386"/>
    <mergeCell ref="A387:B387"/>
    <mergeCell ref="C387:K387"/>
    <mergeCell ref="M389:R389"/>
    <mergeCell ref="M390:R390"/>
    <mergeCell ref="A388:B388"/>
    <mergeCell ref="C388:K388"/>
    <mergeCell ref="M388:R388"/>
    <mergeCell ref="A389:B389"/>
    <mergeCell ref="C389:K389"/>
    <mergeCell ref="A390:B390"/>
    <mergeCell ref="C390:K390"/>
    <mergeCell ref="M392:R392"/>
    <mergeCell ref="M393:R393"/>
    <mergeCell ref="A391:B391"/>
    <mergeCell ref="C391:K391"/>
    <mergeCell ref="M391:R391"/>
    <mergeCell ref="A392:B392"/>
    <mergeCell ref="C392:K392"/>
    <mergeCell ref="A393:B393"/>
    <mergeCell ref="C393:K393"/>
    <mergeCell ref="M395:R395"/>
    <mergeCell ref="M396:R396"/>
    <mergeCell ref="A394:B394"/>
    <mergeCell ref="C394:K394"/>
    <mergeCell ref="M394:R394"/>
    <mergeCell ref="A395:B395"/>
    <mergeCell ref="C395:K395"/>
    <mergeCell ref="A396:B396"/>
    <mergeCell ref="C396:K396"/>
    <mergeCell ref="M398:R398"/>
    <mergeCell ref="M399:R399"/>
    <mergeCell ref="A397:B397"/>
    <mergeCell ref="C397:K397"/>
    <mergeCell ref="M397:R397"/>
    <mergeCell ref="A398:B398"/>
    <mergeCell ref="C398:K398"/>
    <mergeCell ref="A399:B399"/>
    <mergeCell ref="C399:K399"/>
    <mergeCell ref="M401:R401"/>
    <mergeCell ref="M402:R402"/>
    <mergeCell ref="A400:B400"/>
    <mergeCell ref="C400:K400"/>
    <mergeCell ref="M400:R400"/>
    <mergeCell ref="A401:B401"/>
    <mergeCell ref="C401:K401"/>
    <mergeCell ref="A402:B402"/>
    <mergeCell ref="C402:K402"/>
    <mergeCell ref="M404:R404"/>
    <mergeCell ref="M405:R405"/>
    <mergeCell ref="A403:B403"/>
    <mergeCell ref="C403:K403"/>
    <mergeCell ref="M403:R403"/>
    <mergeCell ref="A404:B404"/>
    <mergeCell ref="C404:K404"/>
    <mergeCell ref="A405:B405"/>
    <mergeCell ref="C405:K405"/>
    <mergeCell ref="M407:R407"/>
    <mergeCell ref="M408:R408"/>
    <mergeCell ref="A406:B406"/>
    <mergeCell ref="C406:K406"/>
    <mergeCell ref="M406:R406"/>
    <mergeCell ref="A407:B407"/>
    <mergeCell ref="C407:K407"/>
    <mergeCell ref="A408:B408"/>
    <mergeCell ref="C408:K408"/>
    <mergeCell ref="M410:R410"/>
    <mergeCell ref="M411:R411"/>
    <mergeCell ref="A409:B409"/>
    <mergeCell ref="C409:K409"/>
    <mergeCell ref="M409:R409"/>
    <mergeCell ref="A410:B410"/>
    <mergeCell ref="C410:K410"/>
    <mergeCell ref="A411:B411"/>
    <mergeCell ref="C411:K411"/>
    <mergeCell ref="M413:R413"/>
    <mergeCell ref="M414:R414"/>
    <mergeCell ref="A412:B412"/>
    <mergeCell ref="C412:K412"/>
    <mergeCell ref="M412:R412"/>
    <mergeCell ref="A413:B413"/>
    <mergeCell ref="C413:K413"/>
    <mergeCell ref="A414:B414"/>
    <mergeCell ref="C414:K414"/>
    <mergeCell ref="M416:R416"/>
    <mergeCell ref="M417:R417"/>
    <mergeCell ref="A415:B415"/>
    <mergeCell ref="C415:K415"/>
    <mergeCell ref="M415:R415"/>
    <mergeCell ref="A416:B416"/>
    <mergeCell ref="C416:K416"/>
    <mergeCell ref="A417:B417"/>
    <mergeCell ref="C417:K417"/>
    <mergeCell ref="M419:R419"/>
    <mergeCell ref="M420:R420"/>
    <mergeCell ref="A418:B418"/>
    <mergeCell ref="C418:K418"/>
    <mergeCell ref="M418:R418"/>
    <mergeCell ref="A419:B419"/>
    <mergeCell ref="C419:K419"/>
    <mergeCell ref="A420:B420"/>
    <mergeCell ref="C420:K420"/>
    <mergeCell ref="M422:R422"/>
    <mergeCell ref="M423:R423"/>
    <mergeCell ref="A421:B421"/>
    <mergeCell ref="C421:K421"/>
    <mergeCell ref="M421:R421"/>
    <mergeCell ref="A422:B422"/>
    <mergeCell ref="C422:K422"/>
    <mergeCell ref="A423:B423"/>
    <mergeCell ref="C423:K423"/>
    <mergeCell ref="M425:R425"/>
    <mergeCell ref="M426:R426"/>
    <mergeCell ref="A424:B424"/>
    <mergeCell ref="C424:K424"/>
    <mergeCell ref="M424:R424"/>
    <mergeCell ref="A425:B425"/>
    <mergeCell ref="C425:K425"/>
    <mergeCell ref="A426:B426"/>
    <mergeCell ref="C426:K426"/>
    <mergeCell ref="M428:R428"/>
    <mergeCell ref="M429:R429"/>
    <mergeCell ref="A427:B427"/>
    <mergeCell ref="C427:K427"/>
    <mergeCell ref="M427:R427"/>
    <mergeCell ref="A428:B428"/>
    <mergeCell ref="C428:K428"/>
    <mergeCell ref="A429:B429"/>
    <mergeCell ref="C429:K429"/>
    <mergeCell ref="M431:R431"/>
    <mergeCell ref="M432:R432"/>
    <mergeCell ref="A430:B430"/>
    <mergeCell ref="C430:K430"/>
    <mergeCell ref="M430:R430"/>
    <mergeCell ref="A431:B431"/>
    <mergeCell ref="C431:K431"/>
    <mergeCell ref="A432:B432"/>
    <mergeCell ref="C432:K432"/>
    <mergeCell ref="M434:R434"/>
    <mergeCell ref="M435:R435"/>
    <mergeCell ref="A433:B433"/>
    <mergeCell ref="C433:K433"/>
    <mergeCell ref="M433:R433"/>
    <mergeCell ref="A434:B434"/>
    <mergeCell ref="C434:K434"/>
    <mergeCell ref="A435:B435"/>
    <mergeCell ref="C435:K435"/>
    <mergeCell ref="M437:R437"/>
    <mergeCell ref="M438:R438"/>
    <mergeCell ref="A436:B436"/>
    <mergeCell ref="C436:K436"/>
    <mergeCell ref="M436:R436"/>
    <mergeCell ref="A437:B437"/>
    <mergeCell ref="C437:K437"/>
    <mergeCell ref="A438:B438"/>
    <mergeCell ref="C438:K438"/>
    <mergeCell ref="M440:R440"/>
    <mergeCell ref="M441:R441"/>
    <mergeCell ref="A439:B439"/>
    <mergeCell ref="C439:K439"/>
    <mergeCell ref="M439:R439"/>
    <mergeCell ref="A440:B440"/>
    <mergeCell ref="C440:K440"/>
    <mergeCell ref="A441:B441"/>
    <mergeCell ref="C441:K441"/>
    <mergeCell ref="M443:R443"/>
    <mergeCell ref="M444:R444"/>
    <mergeCell ref="A442:B442"/>
    <mergeCell ref="C442:K442"/>
    <mergeCell ref="M442:R442"/>
    <mergeCell ref="A443:B443"/>
    <mergeCell ref="C443:K443"/>
    <mergeCell ref="A444:B444"/>
    <mergeCell ref="C444:K444"/>
    <mergeCell ref="M446:R446"/>
    <mergeCell ref="M447:R447"/>
    <mergeCell ref="A445:B445"/>
    <mergeCell ref="C445:K445"/>
    <mergeCell ref="M445:R445"/>
    <mergeCell ref="A446:B446"/>
    <mergeCell ref="C446:K446"/>
    <mergeCell ref="A447:B447"/>
    <mergeCell ref="C447:K447"/>
    <mergeCell ref="M449:R449"/>
    <mergeCell ref="M450:R450"/>
    <mergeCell ref="A448:B448"/>
    <mergeCell ref="C448:K448"/>
    <mergeCell ref="M448:R448"/>
    <mergeCell ref="A449:B449"/>
    <mergeCell ref="C449:K449"/>
    <mergeCell ref="A450:B450"/>
    <mergeCell ref="C450:K450"/>
    <mergeCell ref="M452:R452"/>
    <mergeCell ref="M453:R453"/>
    <mergeCell ref="A451:B451"/>
    <mergeCell ref="C451:K451"/>
    <mergeCell ref="M451:R451"/>
    <mergeCell ref="A452:B452"/>
    <mergeCell ref="C452:K452"/>
    <mergeCell ref="A453:B453"/>
    <mergeCell ref="C453:K453"/>
    <mergeCell ref="M455:R455"/>
    <mergeCell ref="M456:R456"/>
    <mergeCell ref="A454:B454"/>
    <mergeCell ref="C454:K454"/>
    <mergeCell ref="M454:R454"/>
    <mergeCell ref="A455:B455"/>
    <mergeCell ref="C455:K455"/>
    <mergeCell ref="A456:B456"/>
    <mergeCell ref="C456:K456"/>
    <mergeCell ref="M458:R458"/>
    <mergeCell ref="M459:R459"/>
    <mergeCell ref="A457:B457"/>
    <mergeCell ref="C457:K457"/>
    <mergeCell ref="M457:R457"/>
    <mergeCell ref="A458:B458"/>
    <mergeCell ref="C458:K458"/>
    <mergeCell ref="A459:B459"/>
    <mergeCell ref="C459:K459"/>
    <mergeCell ref="M461:R461"/>
    <mergeCell ref="M462:R462"/>
    <mergeCell ref="A460:B460"/>
    <mergeCell ref="C460:K460"/>
    <mergeCell ref="M460:R460"/>
    <mergeCell ref="A461:B461"/>
    <mergeCell ref="C461:K461"/>
    <mergeCell ref="A462:B462"/>
    <mergeCell ref="C462:K462"/>
    <mergeCell ref="M464:R464"/>
    <mergeCell ref="M465:R465"/>
    <mergeCell ref="A463:B463"/>
    <mergeCell ref="C463:K463"/>
    <mergeCell ref="M463:R463"/>
    <mergeCell ref="A464:B464"/>
    <mergeCell ref="C464:K464"/>
    <mergeCell ref="A465:B465"/>
    <mergeCell ref="C465:K465"/>
    <mergeCell ref="M467:R467"/>
    <mergeCell ref="M468:R468"/>
    <mergeCell ref="A466:B466"/>
    <mergeCell ref="C466:K466"/>
    <mergeCell ref="M466:R466"/>
    <mergeCell ref="A467:B467"/>
    <mergeCell ref="C467:K467"/>
    <mergeCell ref="A468:B468"/>
    <mergeCell ref="C468:K468"/>
    <mergeCell ref="M470:R470"/>
    <mergeCell ref="M471:R471"/>
    <mergeCell ref="A469:B469"/>
    <mergeCell ref="C469:K469"/>
    <mergeCell ref="M469:R469"/>
    <mergeCell ref="A470:B470"/>
    <mergeCell ref="C470:K470"/>
    <mergeCell ref="A471:B471"/>
    <mergeCell ref="C471:K471"/>
    <mergeCell ref="M473:R473"/>
    <mergeCell ref="M474:R474"/>
    <mergeCell ref="A472:B472"/>
    <mergeCell ref="C472:K472"/>
    <mergeCell ref="M472:R472"/>
    <mergeCell ref="A473:B473"/>
    <mergeCell ref="C473:K473"/>
    <mergeCell ref="A474:B474"/>
    <mergeCell ref="C474:K474"/>
    <mergeCell ref="M476:R476"/>
    <mergeCell ref="M477:R477"/>
    <mergeCell ref="A475:B475"/>
    <mergeCell ref="C475:K475"/>
    <mergeCell ref="M475:R475"/>
    <mergeCell ref="A476:B476"/>
    <mergeCell ref="C476:K476"/>
    <mergeCell ref="A477:B477"/>
    <mergeCell ref="C477:K477"/>
    <mergeCell ref="M479:R479"/>
    <mergeCell ref="M480:R480"/>
    <mergeCell ref="A478:B478"/>
    <mergeCell ref="C478:K478"/>
    <mergeCell ref="M478:R478"/>
    <mergeCell ref="A479:B479"/>
    <mergeCell ref="C479:K479"/>
    <mergeCell ref="A480:B480"/>
    <mergeCell ref="C480:K480"/>
    <mergeCell ref="M482:R482"/>
    <mergeCell ref="M483:R483"/>
    <mergeCell ref="A481:B481"/>
    <mergeCell ref="C481:K481"/>
    <mergeCell ref="M481:R481"/>
    <mergeCell ref="A482:B482"/>
    <mergeCell ref="C482:K482"/>
    <mergeCell ref="A483:B483"/>
    <mergeCell ref="C483:K483"/>
    <mergeCell ref="M485:R485"/>
    <mergeCell ref="M486:R486"/>
    <mergeCell ref="A484:B484"/>
    <mergeCell ref="C484:K484"/>
    <mergeCell ref="M484:R484"/>
    <mergeCell ref="A485:B485"/>
    <mergeCell ref="C485:K485"/>
    <mergeCell ref="A486:B486"/>
    <mergeCell ref="C486:K486"/>
    <mergeCell ref="M488:R488"/>
    <mergeCell ref="M489:R489"/>
    <mergeCell ref="A487:B487"/>
    <mergeCell ref="C487:K487"/>
    <mergeCell ref="M487:R487"/>
    <mergeCell ref="A488:B488"/>
    <mergeCell ref="C488:K488"/>
    <mergeCell ref="A489:B489"/>
    <mergeCell ref="C489:K489"/>
    <mergeCell ref="M491:R491"/>
    <mergeCell ref="M492:R492"/>
    <mergeCell ref="A490:B490"/>
    <mergeCell ref="C490:K490"/>
    <mergeCell ref="M490:R490"/>
    <mergeCell ref="A491:B491"/>
    <mergeCell ref="C491:K491"/>
    <mergeCell ref="A492:B492"/>
    <mergeCell ref="C492:K492"/>
    <mergeCell ref="M494:R494"/>
    <mergeCell ref="M495:R495"/>
    <mergeCell ref="A493:B493"/>
    <mergeCell ref="C493:K493"/>
    <mergeCell ref="M493:R493"/>
    <mergeCell ref="A494:B494"/>
    <mergeCell ref="C494:K494"/>
    <mergeCell ref="A495:B495"/>
    <mergeCell ref="C495:K495"/>
    <mergeCell ref="M497:R497"/>
    <mergeCell ref="M498:R498"/>
    <mergeCell ref="A496:B496"/>
    <mergeCell ref="C496:K496"/>
    <mergeCell ref="M496:R496"/>
    <mergeCell ref="A497:B497"/>
    <mergeCell ref="C497:K497"/>
    <mergeCell ref="A498:B498"/>
    <mergeCell ref="C498:K498"/>
    <mergeCell ref="M500:R500"/>
    <mergeCell ref="M501:R501"/>
    <mergeCell ref="A499:B499"/>
    <mergeCell ref="C499:K499"/>
    <mergeCell ref="M499:R499"/>
    <mergeCell ref="A500:B500"/>
    <mergeCell ref="C500:K500"/>
    <mergeCell ref="A501:B501"/>
    <mergeCell ref="C501:K501"/>
    <mergeCell ref="M503:R503"/>
    <mergeCell ref="M504:R504"/>
    <mergeCell ref="A502:B502"/>
    <mergeCell ref="C502:K502"/>
    <mergeCell ref="M502:R502"/>
    <mergeCell ref="A503:B503"/>
    <mergeCell ref="C503:K503"/>
    <mergeCell ref="A504:B504"/>
    <mergeCell ref="C504:K504"/>
    <mergeCell ref="M506:R506"/>
    <mergeCell ref="M507:R507"/>
    <mergeCell ref="A505:B505"/>
    <mergeCell ref="C505:K505"/>
    <mergeCell ref="M505:R505"/>
    <mergeCell ref="A506:B506"/>
    <mergeCell ref="C506:K506"/>
    <mergeCell ref="A507:B507"/>
    <mergeCell ref="C507:K507"/>
    <mergeCell ref="M509:R509"/>
    <mergeCell ref="M510:R510"/>
    <mergeCell ref="A508:B508"/>
    <mergeCell ref="C508:K508"/>
    <mergeCell ref="M508:R508"/>
    <mergeCell ref="A509:B509"/>
    <mergeCell ref="C509:K509"/>
    <mergeCell ref="A510:B510"/>
    <mergeCell ref="C510:K510"/>
    <mergeCell ref="M512:R512"/>
    <mergeCell ref="M513:R513"/>
    <mergeCell ref="A511:B511"/>
    <mergeCell ref="C511:K511"/>
    <mergeCell ref="M511:R511"/>
    <mergeCell ref="A512:B512"/>
    <mergeCell ref="C512:K512"/>
    <mergeCell ref="A513:B513"/>
    <mergeCell ref="C513:K513"/>
    <mergeCell ref="M515:R515"/>
    <mergeCell ref="M516:R516"/>
    <mergeCell ref="A514:B514"/>
    <mergeCell ref="C514:K514"/>
    <mergeCell ref="M514:R514"/>
    <mergeCell ref="A515:B515"/>
    <mergeCell ref="C515:K515"/>
    <mergeCell ref="A516:B516"/>
    <mergeCell ref="C516:K516"/>
    <mergeCell ref="M518:R518"/>
    <mergeCell ref="M519:R519"/>
    <mergeCell ref="A517:B517"/>
    <mergeCell ref="C517:K517"/>
    <mergeCell ref="M517:R517"/>
    <mergeCell ref="A518:B518"/>
    <mergeCell ref="C518:K518"/>
    <mergeCell ref="A519:B519"/>
    <mergeCell ref="C519:K519"/>
    <mergeCell ref="M521:R521"/>
    <mergeCell ref="M522:R522"/>
    <mergeCell ref="A520:B520"/>
    <mergeCell ref="C520:K520"/>
    <mergeCell ref="M520:R520"/>
    <mergeCell ref="A521:B521"/>
    <mergeCell ref="C521:K521"/>
    <mergeCell ref="A522:B522"/>
    <mergeCell ref="C522:K522"/>
    <mergeCell ref="M524:R524"/>
    <mergeCell ref="M525:R525"/>
    <mergeCell ref="A523:B523"/>
    <mergeCell ref="C523:K523"/>
    <mergeCell ref="M523:R523"/>
    <mergeCell ref="A524:B524"/>
    <mergeCell ref="C524:K524"/>
    <mergeCell ref="A525:B525"/>
    <mergeCell ref="C525:K525"/>
    <mergeCell ref="M527:R527"/>
    <mergeCell ref="M528:R528"/>
    <mergeCell ref="A526:B526"/>
    <mergeCell ref="C526:K526"/>
    <mergeCell ref="M526:R526"/>
    <mergeCell ref="A527:B527"/>
    <mergeCell ref="C527:K527"/>
    <mergeCell ref="A528:B528"/>
    <mergeCell ref="C528:K528"/>
    <mergeCell ref="M530:R530"/>
    <mergeCell ref="M531:R531"/>
    <mergeCell ref="A529:B529"/>
    <mergeCell ref="C529:K529"/>
    <mergeCell ref="M529:R529"/>
    <mergeCell ref="A530:B530"/>
    <mergeCell ref="C530:K530"/>
    <mergeCell ref="A531:B531"/>
    <mergeCell ref="C531:K531"/>
    <mergeCell ref="M533:R533"/>
    <mergeCell ref="M534:R534"/>
    <mergeCell ref="A532:B532"/>
    <mergeCell ref="C532:K532"/>
    <mergeCell ref="M532:R532"/>
    <mergeCell ref="A533:B533"/>
    <mergeCell ref="C533:K533"/>
    <mergeCell ref="A534:B534"/>
    <mergeCell ref="C534:K534"/>
    <mergeCell ref="M536:R536"/>
    <mergeCell ref="M537:R537"/>
    <mergeCell ref="A535:B535"/>
    <mergeCell ref="C535:K535"/>
    <mergeCell ref="M535:R535"/>
    <mergeCell ref="A536:B536"/>
    <mergeCell ref="C536:K536"/>
    <mergeCell ref="A537:B537"/>
    <mergeCell ref="C537:K537"/>
    <mergeCell ref="M539:R539"/>
    <mergeCell ref="M540:R540"/>
    <mergeCell ref="A538:B538"/>
    <mergeCell ref="C538:K538"/>
    <mergeCell ref="M538:R538"/>
    <mergeCell ref="A539:B539"/>
    <mergeCell ref="C539:K539"/>
    <mergeCell ref="A540:B540"/>
    <mergeCell ref="C540:K540"/>
    <mergeCell ref="M542:R542"/>
    <mergeCell ref="M543:R543"/>
    <mergeCell ref="A541:B541"/>
    <mergeCell ref="C541:K541"/>
    <mergeCell ref="M541:R541"/>
    <mergeCell ref="A542:B542"/>
    <mergeCell ref="C542:K542"/>
    <mergeCell ref="A543:B543"/>
    <mergeCell ref="C543:K543"/>
    <mergeCell ref="M545:R545"/>
    <mergeCell ref="M546:R546"/>
    <mergeCell ref="A544:B544"/>
    <mergeCell ref="C544:K544"/>
    <mergeCell ref="M544:R544"/>
    <mergeCell ref="A545:B545"/>
    <mergeCell ref="C545:K545"/>
    <mergeCell ref="A546:B546"/>
    <mergeCell ref="C546:K546"/>
    <mergeCell ref="M548:R548"/>
    <mergeCell ref="M549:R549"/>
    <mergeCell ref="A547:B547"/>
    <mergeCell ref="C547:K547"/>
    <mergeCell ref="M547:R547"/>
    <mergeCell ref="A548:B548"/>
    <mergeCell ref="C548:K548"/>
    <mergeCell ref="A549:B549"/>
    <mergeCell ref="C549:K549"/>
    <mergeCell ref="M551:R551"/>
    <mergeCell ref="M552:R552"/>
    <mergeCell ref="A550:B550"/>
    <mergeCell ref="C550:K550"/>
    <mergeCell ref="M550:R550"/>
    <mergeCell ref="A551:B551"/>
    <mergeCell ref="C551:K551"/>
    <mergeCell ref="A552:B552"/>
    <mergeCell ref="C552:K552"/>
    <mergeCell ref="M554:R554"/>
    <mergeCell ref="M555:R555"/>
    <mergeCell ref="A553:B553"/>
    <mergeCell ref="C553:K553"/>
    <mergeCell ref="M553:R553"/>
    <mergeCell ref="A554:B554"/>
    <mergeCell ref="C554:K554"/>
    <mergeCell ref="A555:B555"/>
    <mergeCell ref="C555:K555"/>
    <mergeCell ref="M557:R557"/>
    <mergeCell ref="M558:R558"/>
    <mergeCell ref="A556:B556"/>
    <mergeCell ref="C556:K556"/>
    <mergeCell ref="M556:R556"/>
    <mergeCell ref="A557:B557"/>
    <mergeCell ref="C557:K557"/>
    <mergeCell ref="A558:B558"/>
    <mergeCell ref="C558:K558"/>
    <mergeCell ref="M560:R560"/>
    <mergeCell ref="M561:R561"/>
    <mergeCell ref="A559:B559"/>
    <mergeCell ref="C559:K559"/>
    <mergeCell ref="M559:R559"/>
    <mergeCell ref="A560:B560"/>
    <mergeCell ref="C560:K560"/>
    <mergeCell ref="A561:B561"/>
    <mergeCell ref="C561:K561"/>
    <mergeCell ref="M563:R563"/>
    <mergeCell ref="M564:R564"/>
    <mergeCell ref="A562:B562"/>
    <mergeCell ref="C562:K562"/>
    <mergeCell ref="M562:R562"/>
    <mergeCell ref="A563:B563"/>
    <mergeCell ref="C563:K563"/>
    <mergeCell ref="A564:B564"/>
    <mergeCell ref="C564:K564"/>
    <mergeCell ref="M566:R566"/>
    <mergeCell ref="M567:R567"/>
    <mergeCell ref="A565:B565"/>
    <mergeCell ref="C565:K565"/>
    <mergeCell ref="M565:R565"/>
    <mergeCell ref="A566:B566"/>
    <mergeCell ref="C566:K566"/>
    <mergeCell ref="A567:B567"/>
    <mergeCell ref="C567:K567"/>
    <mergeCell ref="M569:R569"/>
    <mergeCell ref="M570:R570"/>
    <mergeCell ref="A568:B568"/>
    <mergeCell ref="C568:K568"/>
    <mergeCell ref="M568:R568"/>
    <mergeCell ref="A569:B569"/>
    <mergeCell ref="C569:K569"/>
    <mergeCell ref="A570:B570"/>
    <mergeCell ref="C570:K570"/>
    <mergeCell ref="M572:R572"/>
    <mergeCell ref="M573:R573"/>
    <mergeCell ref="A571:B571"/>
    <mergeCell ref="C571:K571"/>
    <mergeCell ref="M571:R571"/>
    <mergeCell ref="A572:B572"/>
    <mergeCell ref="C572:K572"/>
    <mergeCell ref="A573:B573"/>
    <mergeCell ref="C573:K573"/>
    <mergeCell ref="M575:R575"/>
    <mergeCell ref="M576:R576"/>
    <mergeCell ref="A574:B574"/>
    <mergeCell ref="C574:K574"/>
    <mergeCell ref="M574:R574"/>
    <mergeCell ref="A575:B575"/>
    <mergeCell ref="C575:K575"/>
    <mergeCell ref="A576:B576"/>
    <mergeCell ref="C576:K576"/>
    <mergeCell ref="M578:R578"/>
    <mergeCell ref="M579:R579"/>
    <mergeCell ref="A577:B577"/>
    <mergeCell ref="C577:K577"/>
    <mergeCell ref="M577:R577"/>
    <mergeCell ref="A578:B578"/>
    <mergeCell ref="C578:K578"/>
    <mergeCell ref="A579:B579"/>
    <mergeCell ref="C579:K579"/>
    <mergeCell ref="M581:R581"/>
    <mergeCell ref="M582:R582"/>
    <mergeCell ref="A580:B580"/>
    <mergeCell ref="C580:K580"/>
    <mergeCell ref="M580:R580"/>
    <mergeCell ref="A581:B581"/>
    <mergeCell ref="C581:K581"/>
    <mergeCell ref="A582:B582"/>
    <mergeCell ref="C582:K582"/>
    <mergeCell ref="M584:R584"/>
    <mergeCell ref="M585:R585"/>
    <mergeCell ref="A583:B583"/>
    <mergeCell ref="C583:K583"/>
    <mergeCell ref="M583:R583"/>
    <mergeCell ref="A584:B584"/>
    <mergeCell ref="C584:K584"/>
    <mergeCell ref="A585:B585"/>
    <mergeCell ref="C585:K585"/>
    <mergeCell ref="M587:R587"/>
    <mergeCell ref="M588:R588"/>
    <mergeCell ref="A586:B586"/>
    <mergeCell ref="C586:K586"/>
    <mergeCell ref="M586:R586"/>
    <mergeCell ref="A587:B587"/>
    <mergeCell ref="C587:K587"/>
    <mergeCell ref="A588:B588"/>
    <mergeCell ref="C588:K588"/>
    <mergeCell ref="M590:R590"/>
    <mergeCell ref="M591:R591"/>
    <mergeCell ref="A589:B589"/>
    <mergeCell ref="C589:K589"/>
    <mergeCell ref="M589:R589"/>
    <mergeCell ref="A590:B590"/>
    <mergeCell ref="C590:K590"/>
    <mergeCell ref="A591:B591"/>
    <mergeCell ref="C591:K591"/>
    <mergeCell ref="M593:R593"/>
    <mergeCell ref="M594:R594"/>
    <mergeCell ref="A592:B592"/>
    <mergeCell ref="C592:K592"/>
    <mergeCell ref="M592:R592"/>
    <mergeCell ref="A593:B593"/>
    <mergeCell ref="C593:K593"/>
    <mergeCell ref="A594:B594"/>
    <mergeCell ref="C594:K594"/>
    <mergeCell ref="M596:R596"/>
    <mergeCell ref="M597:R597"/>
    <mergeCell ref="A595:B595"/>
    <mergeCell ref="C595:K595"/>
    <mergeCell ref="M595:R595"/>
    <mergeCell ref="A596:B596"/>
    <mergeCell ref="C596:K596"/>
    <mergeCell ref="A597:B597"/>
    <mergeCell ref="C597:K597"/>
    <mergeCell ref="M599:R599"/>
    <mergeCell ref="M600:R600"/>
    <mergeCell ref="A598:B598"/>
    <mergeCell ref="C598:K598"/>
    <mergeCell ref="M598:R598"/>
    <mergeCell ref="A599:B599"/>
    <mergeCell ref="C599:K599"/>
    <mergeCell ref="A600:B600"/>
    <mergeCell ref="C600:K600"/>
    <mergeCell ref="M602:R602"/>
    <mergeCell ref="M603:R603"/>
    <mergeCell ref="A601:B601"/>
    <mergeCell ref="C601:K601"/>
    <mergeCell ref="M601:R601"/>
    <mergeCell ref="A602:B602"/>
    <mergeCell ref="C602:K602"/>
    <mergeCell ref="A603:B603"/>
    <mergeCell ref="C603:K603"/>
    <mergeCell ref="M605:R605"/>
    <mergeCell ref="M606:R606"/>
    <mergeCell ref="A604:B604"/>
    <mergeCell ref="C604:K604"/>
    <mergeCell ref="M604:R604"/>
    <mergeCell ref="A605:B605"/>
    <mergeCell ref="C605:K605"/>
    <mergeCell ref="A606:B606"/>
    <mergeCell ref="C606:K606"/>
    <mergeCell ref="M608:R608"/>
    <mergeCell ref="M609:R609"/>
    <mergeCell ref="A607:B607"/>
    <mergeCell ref="C607:K607"/>
    <mergeCell ref="M607:R607"/>
    <mergeCell ref="A608:B608"/>
    <mergeCell ref="C608:K608"/>
    <mergeCell ref="A609:B609"/>
    <mergeCell ref="C609:K609"/>
    <mergeCell ref="M611:R611"/>
    <mergeCell ref="M612:R612"/>
    <mergeCell ref="A610:B610"/>
    <mergeCell ref="C610:K610"/>
    <mergeCell ref="M610:R610"/>
    <mergeCell ref="A611:B611"/>
    <mergeCell ref="C611:K611"/>
    <mergeCell ref="A612:B612"/>
    <mergeCell ref="C612:K612"/>
    <mergeCell ref="M614:R614"/>
    <mergeCell ref="M615:R615"/>
    <mergeCell ref="A613:B613"/>
    <mergeCell ref="C613:K613"/>
    <mergeCell ref="M613:R613"/>
    <mergeCell ref="A614:B614"/>
    <mergeCell ref="C614:K614"/>
    <mergeCell ref="A615:B615"/>
    <mergeCell ref="C615:K615"/>
    <mergeCell ref="M617:R617"/>
    <mergeCell ref="M618:R618"/>
    <mergeCell ref="A616:B616"/>
    <mergeCell ref="C616:K616"/>
    <mergeCell ref="M616:R616"/>
    <mergeCell ref="A617:B617"/>
    <mergeCell ref="C617:K617"/>
    <mergeCell ref="A618:B618"/>
    <mergeCell ref="C618:K618"/>
    <mergeCell ref="M620:R620"/>
    <mergeCell ref="M621:R621"/>
    <mergeCell ref="A619:B619"/>
    <mergeCell ref="C619:K619"/>
    <mergeCell ref="M619:R619"/>
    <mergeCell ref="A620:B620"/>
    <mergeCell ref="C620:K620"/>
    <mergeCell ref="A621:B621"/>
    <mergeCell ref="C621:K621"/>
    <mergeCell ref="M623:R623"/>
    <mergeCell ref="M624:R624"/>
    <mergeCell ref="A622:B622"/>
    <mergeCell ref="C622:K622"/>
    <mergeCell ref="M622:R622"/>
    <mergeCell ref="A623:B623"/>
    <mergeCell ref="C623:K623"/>
    <mergeCell ref="A624:B624"/>
    <mergeCell ref="C624:K624"/>
    <mergeCell ref="M626:R626"/>
    <mergeCell ref="M627:R627"/>
    <mergeCell ref="A625:B625"/>
    <mergeCell ref="C625:K625"/>
    <mergeCell ref="M625:R625"/>
    <mergeCell ref="A626:B626"/>
    <mergeCell ref="C626:K626"/>
    <mergeCell ref="A627:B627"/>
    <mergeCell ref="C627:K627"/>
    <mergeCell ref="M629:R629"/>
    <mergeCell ref="M630:R630"/>
    <mergeCell ref="A628:B628"/>
    <mergeCell ref="C628:K628"/>
    <mergeCell ref="M628:R628"/>
    <mergeCell ref="A629:B629"/>
    <mergeCell ref="C629:K629"/>
    <mergeCell ref="A630:B630"/>
    <mergeCell ref="C630:K630"/>
    <mergeCell ref="M632:R632"/>
    <mergeCell ref="M633:R633"/>
    <mergeCell ref="A631:B631"/>
    <mergeCell ref="C631:K631"/>
    <mergeCell ref="M631:R631"/>
    <mergeCell ref="A632:B632"/>
    <mergeCell ref="C632:K632"/>
    <mergeCell ref="A633:B633"/>
    <mergeCell ref="C633:K633"/>
    <mergeCell ref="M635:R635"/>
    <mergeCell ref="M636:R636"/>
    <mergeCell ref="A634:B634"/>
    <mergeCell ref="C634:K634"/>
    <mergeCell ref="M634:R634"/>
    <mergeCell ref="A635:B635"/>
    <mergeCell ref="C635:K635"/>
    <mergeCell ref="A636:B636"/>
    <mergeCell ref="C636:K636"/>
    <mergeCell ref="M638:R638"/>
    <mergeCell ref="M639:R639"/>
    <mergeCell ref="A637:B637"/>
    <mergeCell ref="C637:K637"/>
    <mergeCell ref="M637:R637"/>
    <mergeCell ref="A638:B638"/>
    <mergeCell ref="C638:K638"/>
    <mergeCell ref="A639:B639"/>
    <mergeCell ref="C639:K639"/>
    <mergeCell ref="M641:R641"/>
    <mergeCell ref="M642:R642"/>
    <mergeCell ref="A640:B640"/>
    <mergeCell ref="C640:K640"/>
    <mergeCell ref="M640:R640"/>
    <mergeCell ref="A641:B641"/>
    <mergeCell ref="C641:K641"/>
    <mergeCell ref="A642:B642"/>
    <mergeCell ref="C642:K642"/>
    <mergeCell ref="M644:R644"/>
    <mergeCell ref="M645:R645"/>
    <mergeCell ref="A643:B643"/>
    <mergeCell ref="C643:K643"/>
    <mergeCell ref="M643:R643"/>
    <mergeCell ref="A644:B644"/>
    <mergeCell ref="C644:K644"/>
    <mergeCell ref="A645:B645"/>
    <mergeCell ref="C645:K645"/>
    <mergeCell ref="M647:R647"/>
    <mergeCell ref="M648:R648"/>
    <mergeCell ref="A646:B646"/>
    <mergeCell ref="C646:K646"/>
    <mergeCell ref="M646:R646"/>
    <mergeCell ref="A647:B647"/>
    <mergeCell ref="C647:K647"/>
    <mergeCell ref="A648:B648"/>
    <mergeCell ref="C648:K648"/>
    <mergeCell ref="M650:R650"/>
    <mergeCell ref="M651:R651"/>
    <mergeCell ref="A649:B649"/>
    <mergeCell ref="C649:K649"/>
    <mergeCell ref="M649:R649"/>
    <mergeCell ref="A650:B650"/>
    <mergeCell ref="C650:K650"/>
    <mergeCell ref="A651:B651"/>
    <mergeCell ref="C651:K651"/>
    <mergeCell ref="M653:R653"/>
    <mergeCell ref="M654:R654"/>
    <mergeCell ref="A652:B652"/>
    <mergeCell ref="C652:K652"/>
    <mergeCell ref="M652:R652"/>
    <mergeCell ref="A653:B653"/>
    <mergeCell ref="C653:K653"/>
    <mergeCell ref="A654:B654"/>
    <mergeCell ref="C654:K654"/>
    <mergeCell ref="M656:R656"/>
    <mergeCell ref="M657:R657"/>
    <mergeCell ref="A655:B655"/>
    <mergeCell ref="C655:K655"/>
    <mergeCell ref="M655:R655"/>
    <mergeCell ref="A656:B656"/>
    <mergeCell ref="C656:K656"/>
    <mergeCell ref="A657:B657"/>
    <mergeCell ref="C657:K657"/>
    <mergeCell ref="M659:R659"/>
    <mergeCell ref="M660:R660"/>
    <mergeCell ref="A658:B658"/>
    <mergeCell ref="C658:K658"/>
    <mergeCell ref="M658:R658"/>
    <mergeCell ref="A659:B659"/>
    <mergeCell ref="C659:K659"/>
    <mergeCell ref="A660:B660"/>
    <mergeCell ref="C660:K660"/>
    <mergeCell ref="M662:R662"/>
    <mergeCell ref="M663:R663"/>
    <mergeCell ref="A661:B661"/>
    <mergeCell ref="C661:K661"/>
    <mergeCell ref="M661:R661"/>
    <mergeCell ref="A662:B662"/>
    <mergeCell ref="C662:K662"/>
    <mergeCell ref="A663:B663"/>
    <mergeCell ref="C663:K663"/>
    <mergeCell ref="M665:R665"/>
    <mergeCell ref="M666:R666"/>
    <mergeCell ref="A664:B664"/>
    <mergeCell ref="C664:K664"/>
    <mergeCell ref="M664:R664"/>
    <mergeCell ref="A665:B665"/>
    <mergeCell ref="C665:K665"/>
    <mergeCell ref="A666:B666"/>
    <mergeCell ref="C666:K666"/>
    <mergeCell ref="M668:R668"/>
    <mergeCell ref="M669:R669"/>
    <mergeCell ref="A667:B667"/>
    <mergeCell ref="C667:K667"/>
    <mergeCell ref="M667:R667"/>
    <mergeCell ref="A668:B668"/>
    <mergeCell ref="C668:K668"/>
    <mergeCell ref="A669:B669"/>
    <mergeCell ref="C669:K669"/>
    <mergeCell ref="M671:R671"/>
    <mergeCell ref="M672:R672"/>
    <mergeCell ref="A670:B670"/>
    <mergeCell ref="C670:K670"/>
    <mergeCell ref="M670:R670"/>
    <mergeCell ref="A671:B671"/>
    <mergeCell ref="C671:K671"/>
    <mergeCell ref="A672:B672"/>
    <mergeCell ref="C672:K672"/>
    <mergeCell ref="M674:R674"/>
    <mergeCell ref="M675:R675"/>
    <mergeCell ref="A673:B673"/>
    <mergeCell ref="C673:K673"/>
    <mergeCell ref="M673:R673"/>
    <mergeCell ref="A674:B674"/>
    <mergeCell ref="C674:K674"/>
    <mergeCell ref="A675:B675"/>
    <mergeCell ref="C675:K675"/>
    <mergeCell ref="M677:R677"/>
    <mergeCell ref="M678:R678"/>
    <mergeCell ref="A676:B676"/>
    <mergeCell ref="C676:K676"/>
    <mergeCell ref="M676:R676"/>
    <mergeCell ref="A677:B677"/>
    <mergeCell ref="C677:K677"/>
    <mergeCell ref="A678:B678"/>
    <mergeCell ref="C678:K678"/>
    <mergeCell ref="M680:R680"/>
    <mergeCell ref="M681:R681"/>
    <mergeCell ref="A679:B679"/>
    <mergeCell ref="C679:K679"/>
    <mergeCell ref="M679:R679"/>
    <mergeCell ref="A680:B680"/>
    <mergeCell ref="C680:K680"/>
    <mergeCell ref="A681:B681"/>
    <mergeCell ref="C681:K681"/>
    <mergeCell ref="M683:R683"/>
    <mergeCell ref="M684:R684"/>
    <mergeCell ref="A682:B682"/>
    <mergeCell ref="C682:K682"/>
    <mergeCell ref="M682:R682"/>
    <mergeCell ref="A683:B683"/>
    <mergeCell ref="C683:K683"/>
    <mergeCell ref="A684:B684"/>
    <mergeCell ref="C684:K684"/>
    <mergeCell ref="M686:R686"/>
    <mergeCell ref="M687:R687"/>
    <mergeCell ref="A685:B685"/>
    <mergeCell ref="C685:K685"/>
    <mergeCell ref="M685:R685"/>
    <mergeCell ref="A686:B686"/>
    <mergeCell ref="C686:K686"/>
    <mergeCell ref="A687:B687"/>
    <mergeCell ref="C687:K687"/>
    <mergeCell ref="M689:R689"/>
    <mergeCell ref="M690:R690"/>
    <mergeCell ref="A688:B688"/>
    <mergeCell ref="C688:K688"/>
    <mergeCell ref="M688:R688"/>
    <mergeCell ref="A689:B689"/>
    <mergeCell ref="C689:K689"/>
    <mergeCell ref="A690:B690"/>
    <mergeCell ref="C690:K690"/>
    <mergeCell ref="M692:R692"/>
    <mergeCell ref="M693:R693"/>
    <mergeCell ref="A691:B691"/>
    <mergeCell ref="C691:K691"/>
    <mergeCell ref="M691:R691"/>
    <mergeCell ref="A692:B692"/>
    <mergeCell ref="C692:K692"/>
    <mergeCell ref="A693:B693"/>
    <mergeCell ref="C693:K693"/>
    <mergeCell ref="M695:R695"/>
    <mergeCell ref="M696:R696"/>
    <mergeCell ref="A694:B694"/>
    <mergeCell ref="C694:K694"/>
    <mergeCell ref="M694:R694"/>
    <mergeCell ref="A695:B695"/>
    <mergeCell ref="C695:K695"/>
    <mergeCell ref="A696:B696"/>
    <mergeCell ref="C696:K696"/>
    <mergeCell ref="M698:R698"/>
    <mergeCell ref="M699:R699"/>
    <mergeCell ref="A697:B697"/>
    <mergeCell ref="C697:K697"/>
    <mergeCell ref="M697:R697"/>
    <mergeCell ref="A698:B698"/>
    <mergeCell ref="C698:K698"/>
    <mergeCell ref="A699:B699"/>
    <mergeCell ref="C699:K699"/>
    <mergeCell ref="M701:R701"/>
    <mergeCell ref="M702:R702"/>
    <mergeCell ref="A700:B700"/>
    <mergeCell ref="C700:K700"/>
    <mergeCell ref="M700:R700"/>
    <mergeCell ref="A701:B701"/>
    <mergeCell ref="C701:K701"/>
    <mergeCell ref="A702:B702"/>
    <mergeCell ref="C702:K702"/>
    <mergeCell ref="M704:R704"/>
    <mergeCell ref="M705:R705"/>
    <mergeCell ref="A703:B703"/>
    <mergeCell ref="C703:K703"/>
    <mergeCell ref="M703:R703"/>
    <mergeCell ref="A704:B704"/>
    <mergeCell ref="C704:K704"/>
    <mergeCell ref="A705:B705"/>
    <mergeCell ref="C705:K705"/>
    <mergeCell ref="M707:R707"/>
    <mergeCell ref="M708:R708"/>
    <mergeCell ref="A706:B706"/>
    <mergeCell ref="C706:K706"/>
    <mergeCell ref="M706:R706"/>
    <mergeCell ref="A707:B707"/>
    <mergeCell ref="C707:K707"/>
    <mergeCell ref="A708:B708"/>
    <mergeCell ref="C708:K708"/>
    <mergeCell ref="M710:R710"/>
    <mergeCell ref="M711:R711"/>
    <mergeCell ref="A709:B709"/>
    <mergeCell ref="C709:K709"/>
    <mergeCell ref="M709:R709"/>
    <mergeCell ref="A710:B710"/>
    <mergeCell ref="C710:K710"/>
    <mergeCell ref="A711:B711"/>
    <mergeCell ref="C711:K711"/>
    <mergeCell ref="M713:R713"/>
    <mergeCell ref="M714:R714"/>
    <mergeCell ref="A712:B712"/>
    <mergeCell ref="C712:K712"/>
    <mergeCell ref="M712:R712"/>
    <mergeCell ref="A713:B713"/>
    <mergeCell ref="C713:K713"/>
    <mergeCell ref="A714:B714"/>
    <mergeCell ref="C714:K714"/>
    <mergeCell ref="M716:R716"/>
    <mergeCell ref="M717:R717"/>
    <mergeCell ref="A715:B715"/>
    <mergeCell ref="C715:K715"/>
    <mergeCell ref="M715:R715"/>
    <mergeCell ref="A716:B716"/>
    <mergeCell ref="C716:K716"/>
    <mergeCell ref="A717:B717"/>
    <mergeCell ref="C717:K717"/>
    <mergeCell ref="M719:R719"/>
    <mergeCell ref="M720:R720"/>
    <mergeCell ref="A718:B718"/>
    <mergeCell ref="C718:K718"/>
    <mergeCell ref="M718:R718"/>
    <mergeCell ref="A719:B719"/>
    <mergeCell ref="C719:K719"/>
    <mergeCell ref="A720:B720"/>
    <mergeCell ref="C720:K720"/>
    <mergeCell ref="M722:R722"/>
    <mergeCell ref="M723:R723"/>
    <mergeCell ref="A721:B721"/>
    <mergeCell ref="C721:K721"/>
    <mergeCell ref="M721:R721"/>
    <mergeCell ref="A722:B722"/>
    <mergeCell ref="C722:K722"/>
    <mergeCell ref="A723:B723"/>
    <mergeCell ref="C723:K723"/>
    <mergeCell ref="M725:R725"/>
    <mergeCell ref="M726:R726"/>
    <mergeCell ref="A724:B724"/>
    <mergeCell ref="C724:K724"/>
    <mergeCell ref="M724:R724"/>
    <mergeCell ref="A725:B725"/>
    <mergeCell ref="C725:K725"/>
    <mergeCell ref="A726:B726"/>
    <mergeCell ref="C726:K726"/>
    <mergeCell ref="M728:R728"/>
    <mergeCell ref="M729:R729"/>
    <mergeCell ref="A727:B727"/>
    <mergeCell ref="C727:K727"/>
    <mergeCell ref="M727:R727"/>
    <mergeCell ref="A728:B728"/>
    <mergeCell ref="C728:K728"/>
    <mergeCell ref="A729:B729"/>
    <mergeCell ref="C729:K729"/>
    <mergeCell ref="M731:R731"/>
    <mergeCell ref="M732:R732"/>
    <mergeCell ref="A730:B730"/>
    <mergeCell ref="C730:K730"/>
    <mergeCell ref="M730:R730"/>
    <mergeCell ref="A731:B731"/>
    <mergeCell ref="C731:K731"/>
    <mergeCell ref="A732:B732"/>
    <mergeCell ref="C732:K732"/>
    <mergeCell ref="M734:R734"/>
    <mergeCell ref="M735:R735"/>
    <mergeCell ref="A733:B733"/>
    <mergeCell ref="C733:K733"/>
    <mergeCell ref="M733:R733"/>
    <mergeCell ref="A734:B734"/>
    <mergeCell ref="C734:K734"/>
    <mergeCell ref="A735:B735"/>
    <mergeCell ref="C735:K735"/>
    <mergeCell ref="M737:R737"/>
    <mergeCell ref="M738:R738"/>
    <mergeCell ref="A736:B736"/>
    <mergeCell ref="C736:K736"/>
    <mergeCell ref="M736:R736"/>
    <mergeCell ref="A737:B737"/>
    <mergeCell ref="C737:K737"/>
    <mergeCell ref="A738:B738"/>
    <mergeCell ref="C738:K738"/>
    <mergeCell ref="M740:R740"/>
    <mergeCell ref="M741:R741"/>
    <mergeCell ref="A739:B739"/>
    <mergeCell ref="C739:K739"/>
    <mergeCell ref="M739:R739"/>
    <mergeCell ref="A740:B740"/>
    <mergeCell ref="C740:K740"/>
    <mergeCell ref="A741:B741"/>
    <mergeCell ref="C741:K741"/>
    <mergeCell ref="M743:R743"/>
    <mergeCell ref="M744:R744"/>
    <mergeCell ref="A742:B742"/>
    <mergeCell ref="C742:K742"/>
    <mergeCell ref="M742:R742"/>
    <mergeCell ref="A743:B743"/>
    <mergeCell ref="C743:K743"/>
    <mergeCell ref="A744:B744"/>
    <mergeCell ref="C744:K744"/>
    <mergeCell ref="M746:R746"/>
    <mergeCell ref="M747:R747"/>
    <mergeCell ref="A745:B745"/>
    <mergeCell ref="C745:K745"/>
    <mergeCell ref="M745:R745"/>
    <mergeCell ref="A746:B746"/>
    <mergeCell ref="C746:K746"/>
    <mergeCell ref="A747:B747"/>
    <mergeCell ref="C747:K747"/>
    <mergeCell ref="M749:R749"/>
    <mergeCell ref="M750:R750"/>
    <mergeCell ref="A748:B748"/>
    <mergeCell ref="C748:K748"/>
    <mergeCell ref="M748:R748"/>
    <mergeCell ref="A749:B749"/>
    <mergeCell ref="C749:K749"/>
    <mergeCell ref="A750:B750"/>
    <mergeCell ref="C750:K750"/>
    <mergeCell ref="M752:R752"/>
    <mergeCell ref="M753:R753"/>
    <mergeCell ref="A751:B751"/>
    <mergeCell ref="C751:K751"/>
    <mergeCell ref="M751:R751"/>
    <mergeCell ref="A752:B752"/>
    <mergeCell ref="C752:K752"/>
    <mergeCell ref="A753:B753"/>
    <mergeCell ref="C753:K753"/>
    <mergeCell ref="M755:R755"/>
    <mergeCell ref="M756:R756"/>
    <mergeCell ref="A754:B754"/>
    <mergeCell ref="C754:K754"/>
    <mergeCell ref="M754:R754"/>
    <mergeCell ref="A755:B755"/>
    <mergeCell ref="C755:K755"/>
    <mergeCell ref="A756:B756"/>
    <mergeCell ref="C756:K756"/>
    <mergeCell ref="M758:R758"/>
    <mergeCell ref="M759:R759"/>
    <mergeCell ref="A757:B757"/>
    <mergeCell ref="C757:K757"/>
    <mergeCell ref="M757:R757"/>
    <mergeCell ref="A758:B758"/>
    <mergeCell ref="C758:K758"/>
    <mergeCell ref="A759:B759"/>
    <mergeCell ref="C759:K759"/>
    <mergeCell ref="M761:R761"/>
    <mergeCell ref="M762:R762"/>
    <mergeCell ref="A760:B760"/>
    <mergeCell ref="C760:K760"/>
    <mergeCell ref="M760:R760"/>
    <mergeCell ref="A761:B761"/>
    <mergeCell ref="C761:K761"/>
    <mergeCell ref="A762:B762"/>
    <mergeCell ref="C762:K762"/>
    <mergeCell ref="M764:R764"/>
    <mergeCell ref="M765:R765"/>
    <mergeCell ref="A763:B763"/>
    <mergeCell ref="C763:K763"/>
    <mergeCell ref="M763:R763"/>
    <mergeCell ref="A764:B764"/>
    <mergeCell ref="C764:K764"/>
    <mergeCell ref="A765:B765"/>
    <mergeCell ref="C765:K765"/>
    <mergeCell ref="M767:R767"/>
    <mergeCell ref="M768:R768"/>
    <mergeCell ref="A766:B766"/>
    <mergeCell ref="C766:K766"/>
    <mergeCell ref="M766:R766"/>
    <mergeCell ref="A767:B767"/>
    <mergeCell ref="C767:K767"/>
    <mergeCell ref="A768:B768"/>
    <mergeCell ref="C768:K768"/>
    <mergeCell ref="M770:R770"/>
    <mergeCell ref="M771:R771"/>
    <mergeCell ref="A769:B769"/>
    <mergeCell ref="C769:K769"/>
    <mergeCell ref="M769:R769"/>
    <mergeCell ref="A770:B770"/>
    <mergeCell ref="C770:K770"/>
    <mergeCell ref="A771:B771"/>
    <mergeCell ref="C771:K771"/>
    <mergeCell ref="M773:R773"/>
    <mergeCell ref="M774:R774"/>
    <mergeCell ref="A772:B772"/>
    <mergeCell ref="C772:K772"/>
    <mergeCell ref="M772:R772"/>
    <mergeCell ref="A773:B773"/>
    <mergeCell ref="C773:K773"/>
    <mergeCell ref="A774:B774"/>
    <mergeCell ref="C774:K774"/>
    <mergeCell ref="M776:R776"/>
    <mergeCell ref="M777:R777"/>
    <mergeCell ref="A775:B775"/>
    <mergeCell ref="C775:K775"/>
    <mergeCell ref="M775:R775"/>
    <mergeCell ref="A776:B776"/>
    <mergeCell ref="C776:K776"/>
    <mergeCell ref="A777:B777"/>
    <mergeCell ref="C777:K777"/>
    <mergeCell ref="M779:R779"/>
    <mergeCell ref="M780:R780"/>
    <mergeCell ref="A778:B778"/>
    <mergeCell ref="C778:K778"/>
    <mergeCell ref="M778:R778"/>
    <mergeCell ref="A779:B779"/>
    <mergeCell ref="C779:K779"/>
    <mergeCell ref="A780:B780"/>
    <mergeCell ref="C780:K780"/>
    <mergeCell ref="M782:R782"/>
    <mergeCell ref="M783:R783"/>
    <mergeCell ref="A781:B781"/>
    <mergeCell ref="C781:K781"/>
    <mergeCell ref="M781:R781"/>
    <mergeCell ref="A782:B782"/>
    <mergeCell ref="C782:K782"/>
    <mergeCell ref="A783:B783"/>
    <mergeCell ref="C783:K783"/>
    <mergeCell ref="M785:R785"/>
    <mergeCell ref="M786:R786"/>
    <mergeCell ref="A784:B784"/>
    <mergeCell ref="C784:K784"/>
    <mergeCell ref="M784:R784"/>
    <mergeCell ref="A785:B785"/>
    <mergeCell ref="C785:K785"/>
    <mergeCell ref="A786:B786"/>
    <mergeCell ref="C786:K786"/>
    <mergeCell ref="M788:R788"/>
    <mergeCell ref="M789:R789"/>
    <mergeCell ref="A787:B787"/>
    <mergeCell ref="C787:K787"/>
    <mergeCell ref="M787:R787"/>
    <mergeCell ref="A788:B788"/>
    <mergeCell ref="C788:K788"/>
    <mergeCell ref="A789:B789"/>
    <mergeCell ref="C789:K789"/>
    <mergeCell ref="M791:R791"/>
    <mergeCell ref="M792:R792"/>
    <mergeCell ref="A790:B790"/>
    <mergeCell ref="C790:K790"/>
    <mergeCell ref="M790:R790"/>
    <mergeCell ref="A791:B791"/>
    <mergeCell ref="C791:K791"/>
    <mergeCell ref="A792:B792"/>
    <mergeCell ref="C792:K792"/>
    <mergeCell ref="M794:R794"/>
    <mergeCell ref="M795:R795"/>
    <mergeCell ref="A793:B793"/>
    <mergeCell ref="C793:K793"/>
    <mergeCell ref="M793:R793"/>
    <mergeCell ref="A794:B794"/>
    <mergeCell ref="C794:K794"/>
    <mergeCell ref="A795:B795"/>
    <mergeCell ref="C795:K795"/>
    <mergeCell ref="M797:R797"/>
    <mergeCell ref="M798:R798"/>
    <mergeCell ref="A796:B796"/>
    <mergeCell ref="C796:K796"/>
    <mergeCell ref="M796:R796"/>
    <mergeCell ref="A797:B797"/>
    <mergeCell ref="C797:K797"/>
    <mergeCell ref="A798:B798"/>
    <mergeCell ref="C798:K798"/>
    <mergeCell ref="M800:R800"/>
    <mergeCell ref="M801:R801"/>
    <mergeCell ref="A799:B799"/>
    <mergeCell ref="C799:K799"/>
    <mergeCell ref="M799:R799"/>
    <mergeCell ref="A800:B800"/>
    <mergeCell ref="C800:K800"/>
    <mergeCell ref="A801:B801"/>
    <mergeCell ref="C801:K801"/>
    <mergeCell ref="M803:R803"/>
    <mergeCell ref="M804:R804"/>
    <mergeCell ref="A802:B802"/>
    <mergeCell ref="C802:K802"/>
    <mergeCell ref="M802:R802"/>
    <mergeCell ref="A803:B803"/>
    <mergeCell ref="C803:K803"/>
    <mergeCell ref="A804:B804"/>
    <mergeCell ref="C804:K804"/>
    <mergeCell ref="M806:R806"/>
    <mergeCell ref="M807:R807"/>
    <mergeCell ref="A805:B805"/>
    <mergeCell ref="C805:K805"/>
    <mergeCell ref="M805:R805"/>
    <mergeCell ref="A806:B806"/>
    <mergeCell ref="C806:K806"/>
    <mergeCell ref="A807:B807"/>
    <mergeCell ref="C807:K807"/>
    <mergeCell ref="M809:R809"/>
    <mergeCell ref="M810:R810"/>
    <mergeCell ref="A808:B808"/>
    <mergeCell ref="C808:K808"/>
    <mergeCell ref="M808:R808"/>
    <mergeCell ref="A809:B809"/>
    <mergeCell ref="C809:K809"/>
    <mergeCell ref="A810:B810"/>
    <mergeCell ref="C810:K810"/>
    <mergeCell ref="M812:R812"/>
    <mergeCell ref="M813:R813"/>
    <mergeCell ref="A811:B811"/>
    <mergeCell ref="C811:K811"/>
    <mergeCell ref="M811:R811"/>
    <mergeCell ref="A812:B812"/>
    <mergeCell ref="C812:K812"/>
    <mergeCell ref="A813:B813"/>
    <mergeCell ref="C813:K813"/>
    <mergeCell ref="M815:R815"/>
    <mergeCell ref="M816:R816"/>
    <mergeCell ref="A814:B814"/>
    <mergeCell ref="C814:K814"/>
    <mergeCell ref="M814:R814"/>
    <mergeCell ref="A815:B815"/>
    <mergeCell ref="C815:K815"/>
    <mergeCell ref="A816:B816"/>
    <mergeCell ref="C816:K816"/>
    <mergeCell ref="M818:R818"/>
    <mergeCell ref="M819:R819"/>
    <mergeCell ref="A817:B817"/>
    <mergeCell ref="C817:K817"/>
    <mergeCell ref="M817:R817"/>
    <mergeCell ref="A818:B818"/>
    <mergeCell ref="C818:K818"/>
    <mergeCell ref="A819:B819"/>
    <mergeCell ref="C819:K819"/>
    <mergeCell ref="M821:R821"/>
    <mergeCell ref="M822:R822"/>
    <mergeCell ref="A820:B820"/>
    <mergeCell ref="C820:K820"/>
    <mergeCell ref="M820:R820"/>
    <mergeCell ref="A821:B821"/>
    <mergeCell ref="C821:K821"/>
    <mergeCell ref="A822:B822"/>
    <mergeCell ref="C822:K822"/>
    <mergeCell ref="M824:R824"/>
    <mergeCell ref="M825:R825"/>
    <mergeCell ref="A823:B823"/>
    <mergeCell ref="C823:K823"/>
    <mergeCell ref="M823:R823"/>
    <mergeCell ref="A824:B824"/>
    <mergeCell ref="C824:K824"/>
    <mergeCell ref="A825:B825"/>
    <mergeCell ref="C825:K825"/>
    <mergeCell ref="M974:R974"/>
    <mergeCell ref="M975:R975"/>
    <mergeCell ref="A973:B973"/>
    <mergeCell ref="C973:K973"/>
    <mergeCell ref="M973:R973"/>
    <mergeCell ref="A974:B974"/>
    <mergeCell ref="C974:K974"/>
    <mergeCell ref="A975:B975"/>
    <mergeCell ref="C975:K975"/>
    <mergeCell ref="M977:R977"/>
    <mergeCell ref="M978:R978"/>
    <mergeCell ref="A976:B976"/>
    <mergeCell ref="C976:K976"/>
    <mergeCell ref="M976:R976"/>
    <mergeCell ref="A977:B977"/>
    <mergeCell ref="C977:K977"/>
    <mergeCell ref="A978:B978"/>
    <mergeCell ref="C978:K978"/>
    <mergeCell ref="M980:R980"/>
    <mergeCell ref="M981:R981"/>
    <mergeCell ref="A979:B979"/>
    <mergeCell ref="C979:K979"/>
    <mergeCell ref="M979:R979"/>
    <mergeCell ref="A980:B980"/>
    <mergeCell ref="C980:K980"/>
    <mergeCell ref="A981:B981"/>
    <mergeCell ref="C981:K981"/>
    <mergeCell ref="M983:R983"/>
    <mergeCell ref="M984:R984"/>
    <mergeCell ref="A982:B982"/>
    <mergeCell ref="C982:K982"/>
    <mergeCell ref="M982:R982"/>
    <mergeCell ref="A983:B983"/>
    <mergeCell ref="C983:K983"/>
    <mergeCell ref="A984:B984"/>
    <mergeCell ref="C984:K984"/>
    <mergeCell ref="M986:R986"/>
    <mergeCell ref="M987:R987"/>
    <mergeCell ref="A985:B985"/>
    <mergeCell ref="C985:K985"/>
    <mergeCell ref="M985:R985"/>
    <mergeCell ref="A986:B986"/>
    <mergeCell ref="C986:K986"/>
    <mergeCell ref="A987:B987"/>
    <mergeCell ref="C987:K987"/>
    <mergeCell ref="M989:R989"/>
    <mergeCell ref="M990:R990"/>
    <mergeCell ref="A988:B988"/>
    <mergeCell ref="C988:K988"/>
    <mergeCell ref="M988:R988"/>
    <mergeCell ref="A989:B989"/>
    <mergeCell ref="C989:K989"/>
    <mergeCell ref="A990:B990"/>
    <mergeCell ref="C990:K990"/>
    <mergeCell ref="M992:R992"/>
    <mergeCell ref="M993:R993"/>
    <mergeCell ref="A991:B991"/>
    <mergeCell ref="C991:K991"/>
    <mergeCell ref="M991:R991"/>
    <mergeCell ref="A992:B992"/>
    <mergeCell ref="C992:K992"/>
    <mergeCell ref="A993:B993"/>
    <mergeCell ref="C993:K993"/>
    <mergeCell ref="A185:B185"/>
    <mergeCell ref="A186:B186"/>
    <mergeCell ref="A187:B187"/>
    <mergeCell ref="C187:K187"/>
    <mergeCell ref="M187:R187"/>
    <mergeCell ref="C188:K188"/>
    <mergeCell ref="C189:K189"/>
    <mergeCell ref="A190:B190"/>
    <mergeCell ref="C190:K190"/>
    <mergeCell ref="A191:B191"/>
    <mergeCell ref="C191:K191"/>
    <mergeCell ref="A192:B192"/>
    <mergeCell ref="C192:K192"/>
    <mergeCell ref="C193:K193"/>
    <mergeCell ref="M188:R188"/>
    <mergeCell ref="M189:R189"/>
    <mergeCell ref="M190:R190"/>
    <mergeCell ref="M191:R191"/>
    <mergeCell ref="M192:R192"/>
    <mergeCell ref="M193:R193"/>
    <mergeCell ref="M194:R194"/>
    <mergeCell ref="C194:K194"/>
    <mergeCell ref="C195:K195"/>
    <mergeCell ref="C196:K196"/>
    <mergeCell ref="C197:K197"/>
    <mergeCell ref="C198:K198"/>
    <mergeCell ref="C199:K199"/>
    <mergeCell ref="C200:K200"/>
    <mergeCell ref="A207:B207"/>
    <mergeCell ref="A208:B208"/>
    <mergeCell ref="A209:B209"/>
    <mergeCell ref="A210:B210"/>
    <mergeCell ref="A211:B211"/>
    <mergeCell ref="A212:B212"/>
    <mergeCell ref="M212:R212"/>
    <mergeCell ref="A220:B220"/>
    <mergeCell ref="A221:B221"/>
    <mergeCell ref="A222:B222"/>
    <mergeCell ref="C222:K222"/>
    <mergeCell ref="M222:R222"/>
    <mergeCell ref="C223:K223"/>
    <mergeCell ref="M223:R223"/>
    <mergeCell ref="A223:B223"/>
    <mergeCell ref="A224:B224"/>
    <mergeCell ref="C224:K224"/>
    <mergeCell ref="M224:R224"/>
    <mergeCell ref="C225:K225"/>
    <mergeCell ref="M225:R225"/>
    <mergeCell ref="M226:R226"/>
    <mergeCell ref="M1016:R1016"/>
    <mergeCell ref="M1017:R1017"/>
    <mergeCell ref="A1015:B1015"/>
    <mergeCell ref="C1015:K1015"/>
    <mergeCell ref="M1015:R1015"/>
    <mergeCell ref="A1016:B1016"/>
    <mergeCell ref="C1016:K1016"/>
    <mergeCell ref="A1017:B1017"/>
    <mergeCell ref="C1017:K1017"/>
    <mergeCell ref="M1019:R1019"/>
    <mergeCell ref="M1020:R1020"/>
    <mergeCell ref="A1018:B1018"/>
    <mergeCell ref="C1018:K1018"/>
    <mergeCell ref="M1018:R1018"/>
    <mergeCell ref="A1019:B1019"/>
    <mergeCell ref="C1019:K1019"/>
    <mergeCell ref="A1020:B1020"/>
    <mergeCell ref="C1020:K1020"/>
    <mergeCell ref="M1022:R1022"/>
    <mergeCell ref="M1023:R1023"/>
    <mergeCell ref="A1021:B1021"/>
    <mergeCell ref="C1021:K1021"/>
    <mergeCell ref="M1021:R1021"/>
    <mergeCell ref="A1022:B1022"/>
    <mergeCell ref="C1022:K1022"/>
    <mergeCell ref="A1023:B1023"/>
    <mergeCell ref="C1023:K1023"/>
    <mergeCell ref="M1025:R1025"/>
    <mergeCell ref="M1026:R1026"/>
    <mergeCell ref="A1024:B1024"/>
    <mergeCell ref="C1024:K1024"/>
    <mergeCell ref="M1024:R1024"/>
    <mergeCell ref="A1025:B1025"/>
    <mergeCell ref="C1025:K1025"/>
    <mergeCell ref="A1026:B1026"/>
    <mergeCell ref="C1026:K1026"/>
    <mergeCell ref="A213:B213"/>
    <mergeCell ref="A214:B214"/>
    <mergeCell ref="A215:B215"/>
    <mergeCell ref="A216:B216"/>
    <mergeCell ref="A217:B217"/>
    <mergeCell ref="A218:B218"/>
    <mergeCell ref="A219:B219"/>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46:B246"/>
    <mergeCell ref="A247:B247"/>
    <mergeCell ref="A248:B248"/>
    <mergeCell ref="C248:K248"/>
    <mergeCell ref="M248:R248"/>
    <mergeCell ref="C249:K249"/>
    <mergeCell ref="M249:R249"/>
    <mergeCell ref="A249:B249"/>
    <mergeCell ref="A250:B250"/>
    <mergeCell ref="C250:K250"/>
    <mergeCell ref="M250:R250"/>
    <mergeCell ref="C251:K251"/>
    <mergeCell ref="M251:R251"/>
    <mergeCell ref="A239:B239"/>
    <mergeCell ref="A240:B240"/>
    <mergeCell ref="A241:B241"/>
    <mergeCell ref="A242:B242"/>
    <mergeCell ref="A243:B243"/>
    <mergeCell ref="A244:B244"/>
    <mergeCell ref="A245:B245"/>
    <mergeCell ref="A1027:B1027"/>
    <mergeCell ref="C1027:K1027"/>
    <mergeCell ref="M1027:R1027"/>
    <mergeCell ref="A1028:B1028"/>
    <mergeCell ref="C1028:K1028"/>
    <mergeCell ref="M1028:R1028"/>
    <mergeCell ref="M995:R995"/>
    <mergeCell ref="M996:R996"/>
    <mergeCell ref="A994:B994"/>
    <mergeCell ref="C994:K994"/>
    <mergeCell ref="M994:R994"/>
    <mergeCell ref="A995:B995"/>
    <mergeCell ref="C995:K995"/>
    <mergeCell ref="A996:B996"/>
    <mergeCell ref="C996:K996"/>
    <mergeCell ref="M998:R998"/>
    <mergeCell ref="M999:R999"/>
    <mergeCell ref="A997:B997"/>
    <mergeCell ref="C997:K997"/>
    <mergeCell ref="M997:R997"/>
    <mergeCell ref="A998:B998"/>
    <mergeCell ref="C998:K998"/>
    <mergeCell ref="A999:B999"/>
    <mergeCell ref="C999:K999"/>
    <mergeCell ref="M1001:R1001"/>
    <mergeCell ref="M1002:R1002"/>
    <mergeCell ref="A1000:B1000"/>
    <mergeCell ref="C1000:K1000"/>
    <mergeCell ref="M1000:R1000"/>
    <mergeCell ref="A1001:B1001"/>
    <mergeCell ref="C1001:K1001"/>
    <mergeCell ref="A1002:B1002"/>
    <mergeCell ref="C1002:K1002"/>
    <mergeCell ref="M1004:R1004"/>
    <mergeCell ref="M1005:R1005"/>
    <mergeCell ref="A1003:B1003"/>
    <mergeCell ref="C1003:K1003"/>
    <mergeCell ref="M1003:R1003"/>
    <mergeCell ref="A1004:B1004"/>
    <mergeCell ref="C1004:K1004"/>
    <mergeCell ref="A1005:B1005"/>
    <mergeCell ref="C1005:K1005"/>
    <mergeCell ref="M1007:R1007"/>
    <mergeCell ref="M1008:R1008"/>
    <mergeCell ref="A1006:B1006"/>
    <mergeCell ref="C1006:K1006"/>
    <mergeCell ref="M1006:R1006"/>
    <mergeCell ref="A1007:B1007"/>
    <mergeCell ref="C1007:K1007"/>
    <mergeCell ref="A1008:B1008"/>
    <mergeCell ref="C1008:K1008"/>
    <mergeCell ref="M1010:R1010"/>
    <mergeCell ref="M1011:R1011"/>
    <mergeCell ref="A1009:B1009"/>
    <mergeCell ref="C1009:K1009"/>
    <mergeCell ref="M1009:R1009"/>
    <mergeCell ref="A1010:B1010"/>
    <mergeCell ref="C1010:K1010"/>
    <mergeCell ref="A1011:B1011"/>
    <mergeCell ref="C1011:K1011"/>
    <mergeCell ref="M1013:R1013"/>
    <mergeCell ref="M1014:R1014"/>
    <mergeCell ref="A1012:B1012"/>
    <mergeCell ref="C1012:K1012"/>
    <mergeCell ref="M1012:R1012"/>
    <mergeCell ref="A1013:B1013"/>
    <mergeCell ref="C1013:K1013"/>
    <mergeCell ref="A1014:B1014"/>
    <mergeCell ref="C1014:K1014"/>
    <mergeCell ref="M827:R827"/>
    <mergeCell ref="M828:R828"/>
    <mergeCell ref="A826:B826"/>
    <mergeCell ref="C826:K826"/>
    <mergeCell ref="M826:R826"/>
    <mergeCell ref="A827:B827"/>
    <mergeCell ref="C827:K827"/>
    <mergeCell ref="A828:B828"/>
    <mergeCell ref="C828:K828"/>
    <mergeCell ref="M830:R830"/>
    <mergeCell ref="M831:R831"/>
    <mergeCell ref="A829:B829"/>
    <mergeCell ref="C829:K829"/>
    <mergeCell ref="M829:R829"/>
    <mergeCell ref="A830:B830"/>
    <mergeCell ref="C830:K830"/>
    <mergeCell ref="A831:B831"/>
    <mergeCell ref="C831:K831"/>
    <mergeCell ref="M833:R833"/>
    <mergeCell ref="M834:R834"/>
    <mergeCell ref="A832:B832"/>
    <mergeCell ref="C832:K832"/>
    <mergeCell ref="M832:R832"/>
    <mergeCell ref="A833:B833"/>
    <mergeCell ref="C833:K833"/>
    <mergeCell ref="A834:B834"/>
    <mergeCell ref="C834:K834"/>
    <mergeCell ref="M836:R836"/>
    <mergeCell ref="M837:R837"/>
    <mergeCell ref="A835:B835"/>
    <mergeCell ref="C835:K835"/>
    <mergeCell ref="M835:R835"/>
    <mergeCell ref="A836:B836"/>
    <mergeCell ref="C836:K836"/>
    <mergeCell ref="A837:B837"/>
    <mergeCell ref="C837:K837"/>
    <mergeCell ref="M839:R839"/>
    <mergeCell ref="M840:R840"/>
    <mergeCell ref="A838:B838"/>
    <mergeCell ref="C838:K838"/>
    <mergeCell ref="M838:R838"/>
    <mergeCell ref="A839:B839"/>
    <mergeCell ref="C839:K839"/>
    <mergeCell ref="A840:B840"/>
    <mergeCell ref="C840:K840"/>
    <mergeCell ref="M842:R842"/>
    <mergeCell ref="M843:R843"/>
    <mergeCell ref="A841:B841"/>
    <mergeCell ref="C841:K841"/>
    <mergeCell ref="M841:R841"/>
    <mergeCell ref="A842:B842"/>
    <mergeCell ref="C842:K842"/>
    <mergeCell ref="A843:B843"/>
    <mergeCell ref="C843:K843"/>
    <mergeCell ref="M845:R845"/>
    <mergeCell ref="M846:R846"/>
    <mergeCell ref="A844:B844"/>
    <mergeCell ref="C844:K844"/>
    <mergeCell ref="M844:R844"/>
    <mergeCell ref="A845:B845"/>
    <mergeCell ref="C845:K845"/>
    <mergeCell ref="A846:B846"/>
    <mergeCell ref="C846:K846"/>
    <mergeCell ref="M848:R848"/>
    <mergeCell ref="M849:R849"/>
    <mergeCell ref="A847:B847"/>
    <mergeCell ref="C847:K847"/>
    <mergeCell ref="M847:R847"/>
    <mergeCell ref="A848:B848"/>
    <mergeCell ref="C848:K848"/>
    <mergeCell ref="A849:B849"/>
    <mergeCell ref="C849:K849"/>
    <mergeCell ref="M851:R851"/>
    <mergeCell ref="M852:R852"/>
    <mergeCell ref="A850:B850"/>
    <mergeCell ref="C850:K850"/>
    <mergeCell ref="M850:R850"/>
    <mergeCell ref="A851:B851"/>
    <mergeCell ref="C851:K851"/>
    <mergeCell ref="A852:B852"/>
    <mergeCell ref="C852:K852"/>
    <mergeCell ref="M854:R854"/>
    <mergeCell ref="M855:R855"/>
    <mergeCell ref="A853:B853"/>
    <mergeCell ref="C853:K853"/>
    <mergeCell ref="M853:R853"/>
    <mergeCell ref="A854:B854"/>
    <mergeCell ref="C854:K854"/>
    <mergeCell ref="A855:B855"/>
    <mergeCell ref="C855:K855"/>
    <mergeCell ref="M857:R857"/>
    <mergeCell ref="M858:R858"/>
    <mergeCell ref="A856:B856"/>
    <mergeCell ref="C856:K856"/>
    <mergeCell ref="M856:R856"/>
    <mergeCell ref="A857:B857"/>
    <mergeCell ref="C857:K857"/>
    <mergeCell ref="A858:B858"/>
    <mergeCell ref="C858:K858"/>
    <mergeCell ref="M860:R860"/>
    <mergeCell ref="M861:R861"/>
    <mergeCell ref="A859:B859"/>
    <mergeCell ref="C859:K859"/>
    <mergeCell ref="M859:R859"/>
    <mergeCell ref="A860:B860"/>
    <mergeCell ref="C860:K860"/>
    <mergeCell ref="A861:B861"/>
    <mergeCell ref="C861:K861"/>
    <mergeCell ref="M863:R863"/>
    <mergeCell ref="M864:R864"/>
    <mergeCell ref="A862:B862"/>
    <mergeCell ref="C862:K862"/>
    <mergeCell ref="M862:R862"/>
    <mergeCell ref="A863:B863"/>
    <mergeCell ref="C863:K863"/>
    <mergeCell ref="A864:B864"/>
    <mergeCell ref="C864:K864"/>
    <mergeCell ref="M866:R866"/>
    <mergeCell ref="M867:R867"/>
    <mergeCell ref="A865:B865"/>
    <mergeCell ref="C865:K865"/>
    <mergeCell ref="M865:R865"/>
    <mergeCell ref="A866:B866"/>
    <mergeCell ref="C866:K866"/>
    <mergeCell ref="A867:B867"/>
    <mergeCell ref="C867:K867"/>
    <mergeCell ref="M869:R869"/>
    <mergeCell ref="M870:R870"/>
    <mergeCell ref="A868:B868"/>
    <mergeCell ref="C868:K868"/>
    <mergeCell ref="M868:R868"/>
    <mergeCell ref="A869:B869"/>
    <mergeCell ref="C869:K869"/>
    <mergeCell ref="A870:B870"/>
    <mergeCell ref="C870:K870"/>
    <mergeCell ref="M872:R872"/>
    <mergeCell ref="M873:R873"/>
    <mergeCell ref="A871:B871"/>
    <mergeCell ref="C871:K871"/>
    <mergeCell ref="M871:R871"/>
    <mergeCell ref="A872:B872"/>
    <mergeCell ref="C872:K872"/>
    <mergeCell ref="A873:B873"/>
    <mergeCell ref="C873:K873"/>
    <mergeCell ref="M875:R875"/>
    <mergeCell ref="M876:R876"/>
    <mergeCell ref="A874:B874"/>
    <mergeCell ref="C874:K874"/>
    <mergeCell ref="M874:R874"/>
    <mergeCell ref="A875:B875"/>
    <mergeCell ref="C875:K875"/>
    <mergeCell ref="A876:B876"/>
    <mergeCell ref="C876:K876"/>
    <mergeCell ref="M878:R878"/>
    <mergeCell ref="M879:R879"/>
    <mergeCell ref="A877:B877"/>
    <mergeCell ref="C877:K877"/>
    <mergeCell ref="M877:R877"/>
    <mergeCell ref="A878:B878"/>
    <mergeCell ref="C878:K878"/>
    <mergeCell ref="A879:B879"/>
    <mergeCell ref="C879:K879"/>
    <mergeCell ref="M881:R881"/>
    <mergeCell ref="M882:R882"/>
    <mergeCell ref="A880:B880"/>
    <mergeCell ref="C880:K880"/>
    <mergeCell ref="M880:R880"/>
    <mergeCell ref="A881:B881"/>
    <mergeCell ref="C881:K881"/>
    <mergeCell ref="A882:B882"/>
    <mergeCell ref="C882:K882"/>
    <mergeCell ref="M884:R884"/>
    <mergeCell ref="M885:R885"/>
    <mergeCell ref="A883:B883"/>
    <mergeCell ref="C883:K883"/>
    <mergeCell ref="M883:R883"/>
    <mergeCell ref="A884:B884"/>
    <mergeCell ref="C884:K884"/>
    <mergeCell ref="A885:B885"/>
    <mergeCell ref="C885:K885"/>
    <mergeCell ref="M887:R887"/>
    <mergeCell ref="M888:R888"/>
    <mergeCell ref="A886:B886"/>
    <mergeCell ref="C886:K886"/>
    <mergeCell ref="M886:R886"/>
    <mergeCell ref="A887:B887"/>
    <mergeCell ref="C887:K887"/>
    <mergeCell ref="A888:B888"/>
    <mergeCell ref="C888:K888"/>
    <mergeCell ref="M890:R890"/>
    <mergeCell ref="M891:R891"/>
    <mergeCell ref="A889:B889"/>
    <mergeCell ref="C889:K889"/>
    <mergeCell ref="M889:R889"/>
    <mergeCell ref="A890:B890"/>
    <mergeCell ref="C890:K890"/>
    <mergeCell ref="A891:B891"/>
    <mergeCell ref="C891:K891"/>
    <mergeCell ref="M893:R893"/>
    <mergeCell ref="M894:R894"/>
    <mergeCell ref="A892:B892"/>
    <mergeCell ref="C892:K892"/>
    <mergeCell ref="M892:R892"/>
    <mergeCell ref="A893:B893"/>
    <mergeCell ref="C893:K893"/>
    <mergeCell ref="A894:B894"/>
    <mergeCell ref="C894:K894"/>
    <mergeCell ref="M896:R896"/>
    <mergeCell ref="M897:R897"/>
    <mergeCell ref="A895:B895"/>
    <mergeCell ref="C895:K895"/>
    <mergeCell ref="M895:R895"/>
    <mergeCell ref="A896:B896"/>
    <mergeCell ref="C896:K896"/>
    <mergeCell ref="A897:B897"/>
    <mergeCell ref="C897:K897"/>
    <mergeCell ref="M899:R899"/>
    <mergeCell ref="M900:R900"/>
    <mergeCell ref="A898:B898"/>
    <mergeCell ref="C898:K898"/>
    <mergeCell ref="M898:R898"/>
    <mergeCell ref="A899:B899"/>
    <mergeCell ref="C899:K899"/>
    <mergeCell ref="A900:B900"/>
    <mergeCell ref="C900:K900"/>
    <mergeCell ref="M902:R902"/>
    <mergeCell ref="M903:R903"/>
    <mergeCell ref="A901:B901"/>
    <mergeCell ref="C901:K901"/>
    <mergeCell ref="M901:R901"/>
    <mergeCell ref="A902:B902"/>
    <mergeCell ref="C902:K902"/>
    <mergeCell ref="A903:B903"/>
    <mergeCell ref="C903:K903"/>
    <mergeCell ref="M905:R905"/>
    <mergeCell ref="M906:R906"/>
    <mergeCell ref="A904:B904"/>
    <mergeCell ref="C904:K904"/>
    <mergeCell ref="M904:R904"/>
    <mergeCell ref="A905:B905"/>
    <mergeCell ref="C905:K905"/>
    <mergeCell ref="A906:B906"/>
    <mergeCell ref="C906:K906"/>
    <mergeCell ref="M908:R908"/>
    <mergeCell ref="M909:R909"/>
    <mergeCell ref="A907:B907"/>
    <mergeCell ref="C907:K907"/>
    <mergeCell ref="M907:R907"/>
    <mergeCell ref="A908:B908"/>
    <mergeCell ref="C908:K908"/>
    <mergeCell ref="A909:B909"/>
    <mergeCell ref="C909:K909"/>
    <mergeCell ref="M911:R911"/>
    <mergeCell ref="M912:R912"/>
    <mergeCell ref="A910:B910"/>
    <mergeCell ref="C910:K910"/>
    <mergeCell ref="M910:R910"/>
    <mergeCell ref="A911:B911"/>
    <mergeCell ref="C911:K911"/>
    <mergeCell ref="A912:B912"/>
    <mergeCell ref="C912:K912"/>
    <mergeCell ref="M914:R914"/>
    <mergeCell ref="M915:R915"/>
    <mergeCell ref="A913:B913"/>
    <mergeCell ref="C913:K913"/>
    <mergeCell ref="M913:R913"/>
    <mergeCell ref="A914:B914"/>
    <mergeCell ref="C914:K914"/>
    <mergeCell ref="A915:B915"/>
    <mergeCell ref="C915:K915"/>
    <mergeCell ref="M917:R917"/>
    <mergeCell ref="M918:R918"/>
    <mergeCell ref="A916:B916"/>
    <mergeCell ref="C916:K916"/>
    <mergeCell ref="M916:R916"/>
    <mergeCell ref="A917:B917"/>
    <mergeCell ref="C917:K917"/>
    <mergeCell ref="A918:B918"/>
    <mergeCell ref="C918:K918"/>
    <mergeCell ref="M920:R920"/>
    <mergeCell ref="M921:R921"/>
    <mergeCell ref="A919:B919"/>
    <mergeCell ref="C919:K919"/>
    <mergeCell ref="M919:R919"/>
    <mergeCell ref="A920:B920"/>
    <mergeCell ref="C920:K920"/>
    <mergeCell ref="A921:B921"/>
    <mergeCell ref="C921:K921"/>
    <mergeCell ref="M923:R923"/>
    <mergeCell ref="M924:R924"/>
    <mergeCell ref="A922:B922"/>
    <mergeCell ref="C922:K922"/>
    <mergeCell ref="M922:R922"/>
    <mergeCell ref="A923:B923"/>
    <mergeCell ref="C923:K923"/>
    <mergeCell ref="A924:B924"/>
    <mergeCell ref="C924:K924"/>
    <mergeCell ref="M926:R926"/>
    <mergeCell ref="M927:R927"/>
    <mergeCell ref="A925:B925"/>
    <mergeCell ref="C925:K925"/>
    <mergeCell ref="M925:R925"/>
    <mergeCell ref="A926:B926"/>
    <mergeCell ref="C926:K926"/>
    <mergeCell ref="A927:B927"/>
    <mergeCell ref="C927:K927"/>
    <mergeCell ref="M929:R929"/>
    <mergeCell ref="M930:R930"/>
    <mergeCell ref="A928:B928"/>
    <mergeCell ref="C928:K928"/>
    <mergeCell ref="M928:R928"/>
    <mergeCell ref="A929:B929"/>
    <mergeCell ref="C929:K929"/>
    <mergeCell ref="A930:B930"/>
    <mergeCell ref="C930:K930"/>
    <mergeCell ref="M932:R932"/>
    <mergeCell ref="M933:R933"/>
    <mergeCell ref="A931:B931"/>
    <mergeCell ref="C931:K931"/>
    <mergeCell ref="M931:R931"/>
    <mergeCell ref="A932:B932"/>
    <mergeCell ref="C932:K932"/>
    <mergeCell ref="A933:B933"/>
    <mergeCell ref="C933:K933"/>
    <mergeCell ref="M935:R935"/>
    <mergeCell ref="M936:R936"/>
    <mergeCell ref="A934:B934"/>
    <mergeCell ref="C934:K934"/>
    <mergeCell ref="M934:R934"/>
    <mergeCell ref="A935:B935"/>
    <mergeCell ref="C935:K935"/>
    <mergeCell ref="A936:B936"/>
    <mergeCell ref="C936:K936"/>
    <mergeCell ref="M938:R938"/>
    <mergeCell ref="M939:R939"/>
    <mergeCell ref="A937:B937"/>
    <mergeCell ref="C937:K937"/>
    <mergeCell ref="M937:R937"/>
    <mergeCell ref="A938:B938"/>
    <mergeCell ref="C938:K938"/>
    <mergeCell ref="A939:B939"/>
    <mergeCell ref="C939:K939"/>
    <mergeCell ref="M941:R941"/>
    <mergeCell ref="M942:R942"/>
    <mergeCell ref="A940:B940"/>
    <mergeCell ref="C940:K940"/>
    <mergeCell ref="M940:R940"/>
    <mergeCell ref="A941:B941"/>
    <mergeCell ref="C941:K941"/>
    <mergeCell ref="A942:B942"/>
    <mergeCell ref="C942:K942"/>
    <mergeCell ref="M944:R944"/>
    <mergeCell ref="M945:R945"/>
    <mergeCell ref="A943:B943"/>
    <mergeCell ref="C943:K943"/>
    <mergeCell ref="M943:R943"/>
    <mergeCell ref="A944:B944"/>
    <mergeCell ref="C944:K944"/>
    <mergeCell ref="A945:B945"/>
    <mergeCell ref="C945:K945"/>
    <mergeCell ref="M947:R947"/>
    <mergeCell ref="M948:R948"/>
    <mergeCell ref="A946:B946"/>
    <mergeCell ref="C946:K946"/>
    <mergeCell ref="M946:R946"/>
    <mergeCell ref="A947:B947"/>
    <mergeCell ref="C947:K947"/>
    <mergeCell ref="A948:B948"/>
    <mergeCell ref="C948:K948"/>
    <mergeCell ref="M950:R950"/>
    <mergeCell ref="M951:R951"/>
    <mergeCell ref="A949:B949"/>
    <mergeCell ref="C949:K949"/>
    <mergeCell ref="M949:R949"/>
    <mergeCell ref="A950:B950"/>
    <mergeCell ref="C950:K950"/>
    <mergeCell ref="A951:B951"/>
    <mergeCell ref="C951:K951"/>
    <mergeCell ref="M953:R953"/>
    <mergeCell ref="M954:R954"/>
    <mergeCell ref="A952:B952"/>
    <mergeCell ref="C952:K952"/>
    <mergeCell ref="M952:R952"/>
    <mergeCell ref="A953:B953"/>
    <mergeCell ref="C953:K953"/>
    <mergeCell ref="A954:B954"/>
    <mergeCell ref="C954:K954"/>
    <mergeCell ref="M956:R956"/>
    <mergeCell ref="M957:R957"/>
    <mergeCell ref="A955:B955"/>
    <mergeCell ref="C955:K955"/>
    <mergeCell ref="M955:R955"/>
    <mergeCell ref="A956:B956"/>
    <mergeCell ref="C956:K956"/>
    <mergeCell ref="A957:B957"/>
    <mergeCell ref="C957:K957"/>
    <mergeCell ref="M959:R959"/>
    <mergeCell ref="M960:R960"/>
    <mergeCell ref="A958:B958"/>
    <mergeCell ref="C958:K958"/>
    <mergeCell ref="M958:R958"/>
    <mergeCell ref="A959:B959"/>
    <mergeCell ref="C959:K959"/>
    <mergeCell ref="A960:B960"/>
    <mergeCell ref="C960:K960"/>
    <mergeCell ref="M962:R962"/>
    <mergeCell ref="M963:R963"/>
    <mergeCell ref="A961:B961"/>
    <mergeCell ref="C961:K961"/>
    <mergeCell ref="M961:R961"/>
    <mergeCell ref="A962:B962"/>
    <mergeCell ref="C962:K962"/>
    <mergeCell ref="A963:B963"/>
    <mergeCell ref="C963:K963"/>
    <mergeCell ref="M965:R965"/>
    <mergeCell ref="M966:R966"/>
    <mergeCell ref="A964:B964"/>
    <mergeCell ref="C964:K964"/>
    <mergeCell ref="M964:R964"/>
    <mergeCell ref="A965:B965"/>
    <mergeCell ref="C965:K965"/>
    <mergeCell ref="A966:B966"/>
    <mergeCell ref="C966:K966"/>
    <mergeCell ref="M968:R968"/>
    <mergeCell ref="M969:R969"/>
    <mergeCell ref="A967:B967"/>
    <mergeCell ref="C967:K967"/>
    <mergeCell ref="M967:R967"/>
    <mergeCell ref="A968:B968"/>
    <mergeCell ref="C968:K968"/>
    <mergeCell ref="A969:B969"/>
    <mergeCell ref="C969:K969"/>
    <mergeCell ref="M971:R971"/>
    <mergeCell ref="M972:R972"/>
    <mergeCell ref="A970:B970"/>
    <mergeCell ref="C970:K970"/>
    <mergeCell ref="M970:R970"/>
    <mergeCell ref="A971:B971"/>
    <mergeCell ref="C971:K971"/>
    <mergeCell ref="A972:B972"/>
    <mergeCell ref="C972:K972"/>
  </mergeCell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6.29"/>
    <col customWidth="1" min="2" max="2" width="35.57"/>
    <col customWidth="1" min="3" max="3" width="26.57"/>
    <col customWidth="1" min="4" max="4" width="16.71"/>
    <col customWidth="1" min="5" max="5" width="43.71"/>
    <col customWidth="1" min="6" max="6" width="31.71"/>
    <col customWidth="1" min="7" max="7" width="40.86"/>
    <col customWidth="1" min="8" max="8" width="39.71"/>
    <col customWidth="1" min="9" max="9" width="34.71"/>
    <col customWidth="1" min="10" max="10" width="39.0"/>
  </cols>
  <sheetData>
    <row r="1">
      <c r="A1" s="68" t="s">
        <v>139</v>
      </c>
      <c r="B1" s="2"/>
      <c r="C1" s="69" t="s">
        <v>140</v>
      </c>
      <c r="D1" s="69" t="s">
        <v>141</v>
      </c>
      <c r="E1" s="69" t="s">
        <v>142</v>
      </c>
      <c r="F1" s="70" t="s">
        <v>143</v>
      </c>
    </row>
    <row r="2">
      <c r="A2" s="71" t="s">
        <v>5</v>
      </c>
      <c r="B2" s="9"/>
      <c r="C2" s="72">
        <v>1.0</v>
      </c>
      <c r="D2" s="72">
        <v>2.0</v>
      </c>
      <c r="E2" s="73"/>
    </row>
    <row r="3">
      <c r="A3" s="71" t="s">
        <v>10</v>
      </c>
      <c r="B3" s="9"/>
      <c r="C3" s="74"/>
      <c r="D3" s="72">
        <v>1.0</v>
      </c>
      <c r="E3" s="75"/>
    </row>
    <row r="4">
      <c r="A4" s="71" t="s">
        <v>95</v>
      </c>
      <c r="B4" s="9"/>
      <c r="C4" s="74"/>
      <c r="D4" s="72">
        <v>1.0</v>
      </c>
      <c r="E4" s="75"/>
    </row>
    <row r="5">
      <c r="A5" s="76" t="s">
        <v>144</v>
      </c>
      <c r="B5" s="77"/>
      <c r="C5" s="78"/>
      <c r="D5" s="79"/>
      <c r="E5" s="80"/>
    </row>
    <row r="6">
      <c r="A6" s="81" t="s">
        <v>145</v>
      </c>
      <c r="B6" s="9"/>
      <c r="C6" s="82"/>
      <c r="D6" s="83">
        <v>2.0</v>
      </c>
      <c r="E6" s="84"/>
    </row>
    <row r="7">
      <c r="A7" s="81" t="s">
        <v>146</v>
      </c>
      <c r="B7" s="9"/>
      <c r="C7" s="83">
        <v>1.0</v>
      </c>
      <c r="D7" s="83">
        <v>3.0</v>
      </c>
      <c r="E7" s="84"/>
    </row>
    <row r="8">
      <c r="A8" s="81" t="s">
        <v>147</v>
      </c>
      <c r="B8" s="9"/>
      <c r="C8" s="83">
        <v>1.0</v>
      </c>
      <c r="D8" s="83">
        <v>4.0</v>
      </c>
      <c r="E8" s="84"/>
    </row>
    <row r="9">
      <c r="A9" s="81" t="s">
        <v>148</v>
      </c>
      <c r="B9" s="9"/>
      <c r="C9" s="83">
        <v>1.0</v>
      </c>
      <c r="D9" s="83">
        <v>4.0</v>
      </c>
      <c r="E9" s="84"/>
    </row>
    <row r="10">
      <c r="A10" s="81" t="s">
        <v>32</v>
      </c>
      <c r="B10" s="9"/>
      <c r="C10" s="83">
        <v>2.0</v>
      </c>
      <c r="D10" s="83">
        <v>7.0</v>
      </c>
      <c r="E10" s="84"/>
    </row>
    <row r="11">
      <c r="A11" s="81" t="s">
        <v>149</v>
      </c>
      <c r="B11" s="9"/>
      <c r="C11" s="83">
        <v>1.0</v>
      </c>
      <c r="D11" s="83">
        <v>1.0</v>
      </c>
      <c r="E11" s="85"/>
    </row>
    <row r="12">
      <c r="A12" s="86" t="s">
        <v>150</v>
      </c>
      <c r="B12" s="2"/>
      <c r="C12" s="87"/>
      <c r="D12" s="88">
        <v>1.0</v>
      </c>
      <c r="E12" s="75"/>
    </row>
    <row r="13">
      <c r="A13" s="89" t="s">
        <v>151</v>
      </c>
      <c r="B13" s="9"/>
      <c r="C13" s="90"/>
      <c r="D13" s="91"/>
      <c r="E13" s="92"/>
    </row>
    <row r="14">
      <c r="A14" s="93" t="s">
        <v>152</v>
      </c>
      <c r="B14" s="9"/>
      <c r="C14" s="90"/>
      <c r="D14" s="91">
        <v>2.0</v>
      </c>
      <c r="E14" s="94"/>
    </row>
    <row r="15">
      <c r="A15" s="95" t="s">
        <v>153</v>
      </c>
      <c r="B15" s="96"/>
      <c r="C15" s="97">
        <v>1.0</v>
      </c>
      <c r="D15" s="97">
        <v>1.0</v>
      </c>
      <c r="E15" s="98"/>
    </row>
    <row r="16">
      <c r="A16" s="99" t="s">
        <v>136</v>
      </c>
      <c r="B16" s="9"/>
      <c r="C16" s="100"/>
      <c r="D16" s="101">
        <v>1.0</v>
      </c>
      <c r="E16" s="102"/>
    </row>
    <row r="17" ht="9.75" customHeight="1">
      <c r="A17" s="103"/>
    </row>
    <row r="18">
      <c r="A18" s="68" t="s">
        <v>154</v>
      </c>
      <c r="B18" s="104" t="s">
        <v>139</v>
      </c>
      <c r="C18" s="69" t="s">
        <v>140</v>
      </c>
      <c r="D18" s="69" t="s">
        <v>141</v>
      </c>
      <c r="E18" s="69" t="s">
        <v>155</v>
      </c>
      <c r="F18" s="69" t="s">
        <v>156</v>
      </c>
      <c r="G18" s="69" t="s">
        <v>157</v>
      </c>
      <c r="H18" s="69" t="s">
        <v>158</v>
      </c>
      <c r="I18" s="69" t="s">
        <v>159</v>
      </c>
      <c r="J18" s="69" t="s">
        <v>160</v>
      </c>
      <c r="K18" s="69" t="s">
        <v>142</v>
      </c>
    </row>
    <row r="19">
      <c r="A19" s="105" t="s">
        <v>56</v>
      </c>
      <c r="B19" s="106" t="s">
        <v>161</v>
      </c>
      <c r="C19" s="107">
        <v>0.0</v>
      </c>
      <c r="D19" s="107">
        <v>2.0</v>
      </c>
      <c r="E19" s="107">
        <f t="shared" ref="E19:E50" si="1">C19+1</f>
        <v>1</v>
      </c>
      <c r="F19" s="107">
        <f t="shared" ref="F19:F36" si="2">D19+2+1+1+1+1</f>
        <v>8</v>
      </c>
      <c r="G19" s="107">
        <f t="shared" ref="G19:G27" si="3">E19+2*(2+1)+1</f>
        <v>8</v>
      </c>
      <c r="H19" s="107">
        <f t="shared" ref="H19:H27" si="4">F19+2*(7+1)+2</f>
        <v>26</v>
      </c>
      <c r="I19" s="107">
        <f t="shared" ref="I19:I27" si="5">E19+3.875</f>
        <v>4.875</v>
      </c>
      <c r="J19" s="107">
        <f t="shared" ref="J19:J27" si="6">F19+AVERAGE(2, 3, 4, 4, 7, 5, 5, 8)+AVERAGE(2+2,3+1,4+2, 4+2, 7+2, 5+1, 5+1, 8+1)</f>
        <v>19</v>
      </c>
      <c r="K19" s="107"/>
    </row>
    <row r="20">
      <c r="A20" s="105" t="s">
        <v>59</v>
      </c>
      <c r="B20" s="106" t="s">
        <v>161</v>
      </c>
      <c r="C20" s="107">
        <v>0.0</v>
      </c>
      <c r="D20" s="107">
        <v>3.0</v>
      </c>
      <c r="E20" s="107">
        <f t="shared" si="1"/>
        <v>1</v>
      </c>
      <c r="F20" s="107">
        <f t="shared" si="2"/>
        <v>9</v>
      </c>
      <c r="G20" s="107">
        <f t="shared" si="3"/>
        <v>8</v>
      </c>
      <c r="H20" s="107">
        <f t="shared" si="4"/>
        <v>27</v>
      </c>
      <c r="I20" s="107">
        <f t="shared" si="5"/>
        <v>4.875</v>
      </c>
      <c r="J20" s="107">
        <f t="shared" si="6"/>
        <v>20</v>
      </c>
      <c r="K20" s="107"/>
    </row>
    <row r="21">
      <c r="A21" s="108" t="s">
        <v>62</v>
      </c>
      <c r="B21" s="106" t="s">
        <v>161</v>
      </c>
      <c r="C21" s="109">
        <v>0.0</v>
      </c>
      <c r="D21" s="107">
        <v>3.0</v>
      </c>
      <c r="E21" s="107">
        <f t="shared" si="1"/>
        <v>1</v>
      </c>
      <c r="F21" s="107">
        <f t="shared" si="2"/>
        <v>9</v>
      </c>
      <c r="G21" s="107">
        <f t="shared" si="3"/>
        <v>8</v>
      </c>
      <c r="H21" s="107">
        <f t="shared" si="4"/>
        <v>27</v>
      </c>
      <c r="I21" s="107">
        <f t="shared" si="5"/>
        <v>4.875</v>
      </c>
      <c r="J21" s="107">
        <f t="shared" si="6"/>
        <v>20</v>
      </c>
      <c r="K21" s="107"/>
    </row>
    <row r="22">
      <c r="A22" s="108" t="s">
        <v>64</v>
      </c>
      <c r="B22" s="106" t="s">
        <v>161</v>
      </c>
      <c r="C22" s="109">
        <v>0.0</v>
      </c>
      <c r="D22" s="107">
        <v>3.0</v>
      </c>
      <c r="E22" s="107">
        <f t="shared" si="1"/>
        <v>1</v>
      </c>
      <c r="F22" s="107">
        <f t="shared" si="2"/>
        <v>9</v>
      </c>
      <c r="G22" s="107">
        <f t="shared" si="3"/>
        <v>8</v>
      </c>
      <c r="H22" s="107">
        <f t="shared" si="4"/>
        <v>27</v>
      </c>
      <c r="I22" s="107">
        <f t="shared" si="5"/>
        <v>4.875</v>
      </c>
      <c r="J22" s="107">
        <f t="shared" si="6"/>
        <v>20</v>
      </c>
      <c r="K22" s="107"/>
    </row>
    <row r="23">
      <c r="A23" s="108" t="s">
        <v>66</v>
      </c>
      <c r="B23" s="106" t="s">
        <v>161</v>
      </c>
      <c r="C23" s="109">
        <v>0.0</v>
      </c>
      <c r="D23" s="107">
        <v>3.0</v>
      </c>
      <c r="E23" s="107">
        <f t="shared" si="1"/>
        <v>1</v>
      </c>
      <c r="F23" s="107">
        <f t="shared" si="2"/>
        <v>9</v>
      </c>
      <c r="G23" s="107">
        <f t="shared" si="3"/>
        <v>8</v>
      </c>
      <c r="H23" s="107">
        <f t="shared" si="4"/>
        <v>27</v>
      </c>
      <c r="I23" s="107">
        <f t="shared" si="5"/>
        <v>4.875</v>
      </c>
      <c r="J23" s="107">
        <f t="shared" si="6"/>
        <v>20</v>
      </c>
      <c r="K23" s="107"/>
    </row>
    <row r="24">
      <c r="A24" s="108" t="s">
        <v>68</v>
      </c>
      <c r="B24" s="106" t="s">
        <v>161</v>
      </c>
      <c r="C24" s="109">
        <v>0.0</v>
      </c>
      <c r="D24" s="107">
        <v>3.0</v>
      </c>
      <c r="E24" s="107">
        <f t="shared" si="1"/>
        <v>1</v>
      </c>
      <c r="F24" s="107">
        <f t="shared" si="2"/>
        <v>9</v>
      </c>
      <c r="G24" s="107">
        <f t="shared" si="3"/>
        <v>8</v>
      </c>
      <c r="H24" s="107">
        <f t="shared" si="4"/>
        <v>27</v>
      </c>
      <c r="I24" s="107">
        <f t="shared" si="5"/>
        <v>4.875</v>
      </c>
      <c r="J24" s="107">
        <f t="shared" si="6"/>
        <v>20</v>
      </c>
      <c r="K24" s="107"/>
    </row>
    <row r="25">
      <c r="A25" s="108" t="s">
        <v>70</v>
      </c>
      <c r="B25" s="106" t="s">
        <v>161</v>
      </c>
      <c r="C25" s="109">
        <v>0.0</v>
      </c>
      <c r="D25" s="107">
        <v>3.0</v>
      </c>
      <c r="E25" s="107">
        <f t="shared" si="1"/>
        <v>1</v>
      </c>
      <c r="F25" s="107">
        <f t="shared" si="2"/>
        <v>9</v>
      </c>
      <c r="G25" s="107">
        <f t="shared" si="3"/>
        <v>8</v>
      </c>
      <c r="H25" s="107">
        <f t="shared" si="4"/>
        <v>27</v>
      </c>
      <c r="I25" s="107">
        <f t="shared" si="5"/>
        <v>4.875</v>
      </c>
      <c r="J25" s="107">
        <f t="shared" si="6"/>
        <v>20</v>
      </c>
      <c r="K25" s="107"/>
    </row>
    <row r="26">
      <c r="A26" s="108" t="s">
        <v>72</v>
      </c>
      <c r="B26" s="106" t="s">
        <v>161</v>
      </c>
      <c r="C26" s="109">
        <v>0.0</v>
      </c>
      <c r="D26" s="107">
        <v>3.0</v>
      </c>
      <c r="E26" s="107">
        <f t="shared" si="1"/>
        <v>1</v>
      </c>
      <c r="F26" s="107">
        <f t="shared" si="2"/>
        <v>9</v>
      </c>
      <c r="G26" s="107">
        <f t="shared" si="3"/>
        <v>8</v>
      </c>
      <c r="H26" s="107">
        <f t="shared" si="4"/>
        <v>27</v>
      </c>
      <c r="I26" s="107">
        <f t="shared" si="5"/>
        <v>4.875</v>
      </c>
      <c r="J26" s="107">
        <f t="shared" si="6"/>
        <v>20</v>
      </c>
      <c r="K26" s="107"/>
    </row>
    <row r="27">
      <c r="A27" s="108" t="s">
        <v>74</v>
      </c>
      <c r="B27" s="106" t="s">
        <v>161</v>
      </c>
      <c r="C27" s="109">
        <v>0.0</v>
      </c>
      <c r="D27" s="107">
        <v>3.0</v>
      </c>
      <c r="E27" s="107">
        <f t="shared" si="1"/>
        <v>1</v>
      </c>
      <c r="F27" s="107">
        <f t="shared" si="2"/>
        <v>9</v>
      </c>
      <c r="G27" s="107">
        <f t="shared" si="3"/>
        <v>8</v>
      </c>
      <c r="H27" s="107">
        <f t="shared" si="4"/>
        <v>27</v>
      </c>
      <c r="I27" s="107">
        <f t="shared" si="5"/>
        <v>4.875</v>
      </c>
      <c r="J27" s="107">
        <f t="shared" si="6"/>
        <v>20</v>
      </c>
      <c r="K27" s="107"/>
    </row>
    <row r="28">
      <c r="A28" s="110" t="s">
        <v>77</v>
      </c>
      <c r="B28" s="111" t="s">
        <v>162</v>
      </c>
      <c r="C28" s="112">
        <v>0.0</v>
      </c>
      <c r="D28" s="112">
        <v>2.0</v>
      </c>
      <c r="E28" s="113">
        <f t="shared" si="1"/>
        <v>1</v>
      </c>
      <c r="F28" s="112">
        <f t="shared" si="2"/>
        <v>8</v>
      </c>
      <c r="G28" s="113">
        <f t="shared" ref="G28:G36" si="7">E28+(2+1)+1</f>
        <v>5</v>
      </c>
      <c r="H28" s="112">
        <f t="shared" ref="H28:H36" si="8">F28+(7+1)+2</f>
        <v>18</v>
      </c>
      <c r="I28" s="113">
        <f t="shared" ref="I28:I36" si="9">E28+1.5+0.875</f>
        <v>3.375</v>
      </c>
      <c r="J28" s="113">
        <f t="shared" ref="J28:J36" si="10">F19+AVERAGE(2+2, 3+1, 4+2, 4+2, 7+2, 5+1, 5+1, 8+1)</f>
        <v>14.25</v>
      </c>
      <c r="K28" s="113"/>
    </row>
    <row r="29">
      <c r="A29" s="110" t="s">
        <v>79</v>
      </c>
      <c r="B29" s="111" t="s">
        <v>162</v>
      </c>
      <c r="C29" s="112">
        <v>0.0</v>
      </c>
      <c r="D29" s="112">
        <v>2.0</v>
      </c>
      <c r="E29" s="113">
        <f t="shared" si="1"/>
        <v>1</v>
      </c>
      <c r="F29" s="112">
        <f t="shared" si="2"/>
        <v>8</v>
      </c>
      <c r="G29" s="113">
        <f t="shared" si="7"/>
        <v>5</v>
      </c>
      <c r="H29" s="112">
        <f t="shared" si="8"/>
        <v>18</v>
      </c>
      <c r="I29" s="113">
        <f t="shared" si="9"/>
        <v>3.375</v>
      </c>
      <c r="J29" s="113">
        <f t="shared" si="10"/>
        <v>15.25</v>
      </c>
      <c r="K29" s="113"/>
    </row>
    <row r="30">
      <c r="A30" s="110" t="s">
        <v>81</v>
      </c>
      <c r="B30" s="111" t="s">
        <v>162</v>
      </c>
      <c r="C30" s="112">
        <v>0.0</v>
      </c>
      <c r="D30" s="112">
        <v>2.0</v>
      </c>
      <c r="E30" s="113">
        <f t="shared" si="1"/>
        <v>1</v>
      </c>
      <c r="F30" s="112">
        <f t="shared" si="2"/>
        <v>8</v>
      </c>
      <c r="G30" s="113">
        <f t="shared" si="7"/>
        <v>5</v>
      </c>
      <c r="H30" s="112">
        <f t="shared" si="8"/>
        <v>18</v>
      </c>
      <c r="I30" s="113">
        <f t="shared" si="9"/>
        <v>3.375</v>
      </c>
      <c r="J30" s="113">
        <f t="shared" si="10"/>
        <v>15.25</v>
      </c>
      <c r="K30" s="113"/>
    </row>
    <row r="31">
      <c r="A31" s="110" t="s">
        <v>83</v>
      </c>
      <c r="B31" s="111" t="s">
        <v>162</v>
      </c>
      <c r="C31" s="112">
        <v>0.0</v>
      </c>
      <c r="D31" s="112">
        <v>2.0</v>
      </c>
      <c r="E31" s="113">
        <f t="shared" si="1"/>
        <v>1</v>
      </c>
      <c r="F31" s="112">
        <f t="shared" si="2"/>
        <v>8</v>
      </c>
      <c r="G31" s="113">
        <f t="shared" si="7"/>
        <v>5</v>
      </c>
      <c r="H31" s="112">
        <f t="shared" si="8"/>
        <v>18</v>
      </c>
      <c r="I31" s="113">
        <f t="shared" si="9"/>
        <v>3.375</v>
      </c>
      <c r="J31" s="113">
        <f t="shared" si="10"/>
        <v>15.25</v>
      </c>
      <c r="K31" s="113"/>
    </row>
    <row r="32">
      <c r="A32" s="110" t="s">
        <v>85</v>
      </c>
      <c r="B32" s="111" t="s">
        <v>162</v>
      </c>
      <c r="C32" s="112">
        <v>0.0</v>
      </c>
      <c r="D32" s="112">
        <v>2.0</v>
      </c>
      <c r="E32" s="113">
        <f t="shared" si="1"/>
        <v>1</v>
      </c>
      <c r="F32" s="112">
        <f t="shared" si="2"/>
        <v>8</v>
      </c>
      <c r="G32" s="113">
        <f t="shared" si="7"/>
        <v>5</v>
      </c>
      <c r="H32" s="112">
        <f t="shared" si="8"/>
        <v>18</v>
      </c>
      <c r="I32" s="113">
        <f t="shared" si="9"/>
        <v>3.375</v>
      </c>
      <c r="J32" s="113">
        <f t="shared" si="10"/>
        <v>15.25</v>
      </c>
      <c r="K32" s="113"/>
    </row>
    <row r="33">
      <c r="A33" s="110" t="s">
        <v>87</v>
      </c>
      <c r="B33" s="111" t="s">
        <v>162</v>
      </c>
      <c r="C33" s="112">
        <v>0.0</v>
      </c>
      <c r="D33" s="112">
        <v>2.0</v>
      </c>
      <c r="E33" s="113">
        <f t="shared" si="1"/>
        <v>1</v>
      </c>
      <c r="F33" s="112">
        <f t="shared" si="2"/>
        <v>8</v>
      </c>
      <c r="G33" s="113">
        <f t="shared" si="7"/>
        <v>5</v>
      </c>
      <c r="H33" s="112">
        <f t="shared" si="8"/>
        <v>18</v>
      </c>
      <c r="I33" s="113">
        <f t="shared" si="9"/>
        <v>3.375</v>
      </c>
      <c r="J33" s="113">
        <f t="shared" si="10"/>
        <v>15.25</v>
      </c>
      <c r="K33" s="113"/>
    </row>
    <row r="34">
      <c r="A34" s="110" t="s">
        <v>89</v>
      </c>
      <c r="B34" s="111" t="s">
        <v>162</v>
      </c>
      <c r="C34" s="112">
        <v>0.0</v>
      </c>
      <c r="D34" s="112">
        <v>2.0</v>
      </c>
      <c r="E34" s="113">
        <f t="shared" si="1"/>
        <v>1</v>
      </c>
      <c r="F34" s="112">
        <f t="shared" si="2"/>
        <v>8</v>
      </c>
      <c r="G34" s="113">
        <f t="shared" si="7"/>
        <v>5</v>
      </c>
      <c r="H34" s="112">
        <f t="shared" si="8"/>
        <v>18</v>
      </c>
      <c r="I34" s="113">
        <f t="shared" si="9"/>
        <v>3.375</v>
      </c>
      <c r="J34" s="113">
        <f t="shared" si="10"/>
        <v>15.25</v>
      </c>
      <c r="K34" s="113"/>
    </row>
    <row r="35">
      <c r="A35" s="110" t="s">
        <v>91</v>
      </c>
      <c r="B35" s="111" t="s">
        <v>162</v>
      </c>
      <c r="C35" s="112">
        <v>0.0</v>
      </c>
      <c r="D35" s="112">
        <v>2.0</v>
      </c>
      <c r="E35" s="113">
        <f t="shared" si="1"/>
        <v>1</v>
      </c>
      <c r="F35" s="112">
        <f t="shared" si="2"/>
        <v>8</v>
      </c>
      <c r="G35" s="113">
        <f t="shared" si="7"/>
        <v>5</v>
      </c>
      <c r="H35" s="112">
        <f t="shared" si="8"/>
        <v>18</v>
      </c>
      <c r="I35" s="113">
        <f t="shared" si="9"/>
        <v>3.375</v>
      </c>
      <c r="J35" s="113">
        <f t="shared" si="10"/>
        <v>15.25</v>
      </c>
      <c r="K35" s="113"/>
    </row>
    <row r="36">
      <c r="A36" s="110" t="s">
        <v>93</v>
      </c>
      <c r="B36" s="111" t="s">
        <v>162</v>
      </c>
      <c r="C36" s="112">
        <v>0.0</v>
      </c>
      <c r="D36" s="112">
        <v>2.0</v>
      </c>
      <c r="E36" s="113">
        <f t="shared" si="1"/>
        <v>1</v>
      </c>
      <c r="F36" s="112">
        <f t="shared" si="2"/>
        <v>8</v>
      </c>
      <c r="G36" s="113">
        <f t="shared" si="7"/>
        <v>5</v>
      </c>
      <c r="H36" s="112">
        <f t="shared" si="8"/>
        <v>18</v>
      </c>
      <c r="I36" s="113">
        <f t="shared" si="9"/>
        <v>3.375</v>
      </c>
      <c r="J36" s="113">
        <f t="shared" si="10"/>
        <v>15.25</v>
      </c>
      <c r="K36" s="113"/>
    </row>
    <row r="37">
      <c r="A37" s="114" t="s">
        <v>163</v>
      </c>
      <c r="B37" s="115" t="s">
        <v>164</v>
      </c>
      <c r="C37" s="116">
        <v>0.0</v>
      </c>
      <c r="D37" s="116">
        <v>6.0</v>
      </c>
      <c r="E37" s="117">
        <f t="shared" si="1"/>
        <v>1</v>
      </c>
      <c r="F37" s="116">
        <f t="shared" ref="F37:F43" si="12">D37+2+1+1+1</f>
        <v>11</v>
      </c>
      <c r="G37" s="116">
        <f t="shared" ref="G37:I37" si="11">E37</f>
        <v>1</v>
      </c>
      <c r="H37" s="116">
        <f t="shared" si="11"/>
        <v>11</v>
      </c>
      <c r="I37" s="116">
        <f t="shared" si="11"/>
        <v>1</v>
      </c>
      <c r="J37" s="116">
        <f t="shared" ref="J37:J50" si="14">F37</f>
        <v>11</v>
      </c>
      <c r="K37" s="116" t="s">
        <v>165</v>
      </c>
    </row>
    <row r="38">
      <c r="A38" s="114" t="s">
        <v>166</v>
      </c>
      <c r="B38" s="115" t="s">
        <v>164</v>
      </c>
      <c r="C38" s="116">
        <v>0.0</v>
      </c>
      <c r="D38" s="116">
        <v>6.0</v>
      </c>
      <c r="E38" s="117">
        <f t="shared" si="1"/>
        <v>1</v>
      </c>
      <c r="F38" s="116">
        <f t="shared" si="12"/>
        <v>11</v>
      </c>
      <c r="G38" s="116">
        <f t="shared" ref="G38:I38" si="13">E38</f>
        <v>1</v>
      </c>
      <c r="H38" s="116">
        <f t="shared" si="13"/>
        <v>11</v>
      </c>
      <c r="I38" s="116">
        <f t="shared" si="13"/>
        <v>1</v>
      </c>
      <c r="J38" s="116">
        <f t="shared" si="14"/>
        <v>11</v>
      </c>
      <c r="K38" s="116"/>
    </row>
    <row r="39">
      <c r="A39" s="114" t="s">
        <v>167</v>
      </c>
      <c r="B39" s="115" t="s">
        <v>164</v>
      </c>
      <c r="C39" s="116">
        <v>0.0</v>
      </c>
      <c r="D39" s="116">
        <v>6.0</v>
      </c>
      <c r="E39" s="117">
        <f t="shared" si="1"/>
        <v>1</v>
      </c>
      <c r="F39" s="116">
        <f t="shared" si="12"/>
        <v>11</v>
      </c>
      <c r="G39" s="116">
        <f t="shared" ref="G39:I39" si="15">E39</f>
        <v>1</v>
      </c>
      <c r="H39" s="116">
        <f t="shared" si="15"/>
        <v>11</v>
      </c>
      <c r="I39" s="116">
        <f t="shared" si="15"/>
        <v>1</v>
      </c>
      <c r="J39" s="116">
        <f t="shared" si="14"/>
        <v>11</v>
      </c>
      <c r="K39" s="116"/>
    </row>
    <row r="40">
      <c r="A40" s="114" t="s">
        <v>168</v>
      </c>
      <c r="B40" s="115" t="s">
        <v>164</v>
      </c>
      <c r="C40" s="116">
        <v>0.0</v>
      </c>
      <c r="D40" s="116">
        <v>6.0</v>
      </c>
      <c r="E40" s="117">
        <f t="shared" si="1"/>
        <v>1</v>
      </c>
      <c r="F40" s="116">
        <f t="shared" si="12"/>
        <v>11</v>
      </c>
      <c r="G40" s="116">
        <f t="shared" ref="G40:I40" si="16">E40</f>
        <v>1</v>
      </c>
      <c r="H40" s="116">
        <f t="shared" si="16"/>
        <v>11</v>
      </c>
      <c r="I40" s="116">
        <f t="shared" si="16"/>
        <v>1</v>
      </c>
      <c r="J40" s="116">
        <f t="shared" si="14"/>
        <v>11</v>
      </c>
      <c r="K40" s="116"/>
    </row>
    <row r="41">
      <c r="A41" s="114" t="s">
        <v>169</v>
      </c>
      <c r="B41" s="115" t="s">
        <v>164</v>
      </c>
      <c r="C41" s="116">
        <v>0.0</v>
      </c>
      <c r="D41" s="116">
        <v>6.0</v>
      </c>
      <c r="E41" s="117">
        <f t="shared" si="1"/>
        <v>1</v>
      </c>
      <c r="F41" s="116">
        <f t="shared" si="12"/>
        <v>11</v>
      </c>
      <c r="G41" s="116">
        <f t="shared" ref="G41:I41" si="17">E41</f>
        <v>1</v>
      </c>
      <c r="H41" s="116">
        <f t="shared" si="17"/>
        <v>11</v>
      </c>
      <c r="I41" s="116">
        <f t="shared" si="17"/>
        <v>1</v>
      </c>
      <c r="J41" s="116">
        <f t="shared" si="14"/>
        <v>11</v>
      </c>
      <c r="K41" s="116"/>
    </row>
    <row r="42">
      <c r="A42" s="114" t="s">
        <v>170</v>
      </c>
      <c r="B42" s="115" t="s">
        <v>164</v>
      </c>
      <c r="C42" s="116">
        <v>0.0</v>
      </c>
      <c r="D42" s="116">
        <v>6.0</v>
      </c>
      <c r="E42" s="117">
        <f t="shared" si="1"/>
        <v>1</v>
      </c>
      <c r="F42" s="116">
        <f t="shared" si="12"/>
        <v>11</v>
      </c>
      <c r="G42" s="116">
        <f t="shared" ref="G42:I42" si="18">E42</f>
        <v>1</v>
      </c>
      <c r="H42" s="116">
        <f t="shared" si="18"/>
        <v>11</v>
      </c>
      <c r="I42" s="116">
        <f t="shared" si="18"/>
        <v>1</v>
      </c>
      <c r="J42" s="116">
        <f t="shared" si="14"/>
        <v>11</v>
      </c>
      <c r="K42" s="116"/>
    </row>
    <row r="43">
      <c r="A43" s="114" t="s">
        <v>171</v>
      </c>
      <c r="B43" s="115" t="s">
        <v>164</v>
      </c>
      <c r="C43" s="116">
        <v>0.0</v>
      </c>
      <c r="D43" s="116">
        <v>6.0</v>
      </c>
      <c r="E43" s="117">
        <f t="shared" si="1"/>
        <v>1</v>
      </c>
      <c r="F43" s="116">
        <f t="shared" si="12"/>
        <v>11</v>
      </c>
      <c r="G43" s="116">
        <f t="shared" ref="G43:I43" si="19">E43</f>
        <v>1</v>
      </c>
      <c r="H43" s="116">
        <f t="shared" si="19"/>
        <v>11</v>
      </c>
      <c r="I43" s="116">
        <f t="shared" si="19"/>
        <v>1</v>
      </c>
      <c r="J43" s="116">
        <f t="shared" si="14"/>
        <v>11</v>
      </c>
      <c r="K43" s="116"/>
    </row>
    <row r="44">
      <c r="A44" s="118" t="s">
        <v>101</v>
      </c>
      <c r="B44" s="119" t="s">
        <v>172</v>
      </c>
      <c r="C44" s="120">
        <v>0.0</v>
      </c>
      <c r="D44" s="120">
        <v>1.0</v>
      </c>
      <c r="E44" s="121">
        <f t="shared" si="1"/>
        <v>1</v>
      </c>
      <c r="F44" s="120">
        <f>D44+2+1+1</f>
        <v>5</v>
      </c>
      <c r="G44" s="120">
        <f t="shared" ref="G44:G50" si="20">E44</f>
        <v>1</v>
      </c>
      <c r="H44" s="120">
        <f>1+4</f>
        <v>5</v>
      </c>
      <c r="I44" s="120">
        <f t="shared" ref="I44:I50" si="21">G44</f>
        <v>1</v>
      </c>
      <c r="J44" s="120">
        <f t="shared" si="14"/>
        <v>5</v>
      </c>
      <c r="K44" s="120"/>
    </row>
    <row r="45">
      <c r="A45" s="118" t="s">
        <v>103</v>
      </c>
      <c r="B45" s="119" t="s">
        <v>164</v>
      </c>
      <c r="C45" s="120">
        <v>0.0</v>
      </c>
      <c r="D45" s="120">
        <v>2.0</v>
      </c>
      <c r="E45" s="121">
        <f t="shared" si="1"/>
        <v>1</v>
      </c>
      <c r="F45" s="120">
        <f t="shared" ref="F45:F50" si="22">D45+2+1+1+1</f>
        <v>7</v>
      </c>
      <c r="G45" s="120">
        <f t="shared" si="20"/>
        <v>1</v>
      </c>
      <c r="H45" s="120">
        <v>7.0</v>
      </c>
      <c r="I45" s="120">
        <f t="shared" si="21"/>
        <v>1</v>
      </c>
      <c r="J45" s="120">
        <f t="shared" si="14"/>
        <v>7</v>
      </c>
      <c r="K45" s="120"/>
    </row>
    <row r="46">
      <c r="A46" s="118" t="s">
        <v>105</v>
      </c>
      <c r="B46" s="119" t="s">
        <v>164</v>
      </c>
      <c r="C46" s="120">
        <v>0.0</v>
      </c>
      <c r="D46" s="120">
        <v>1.0</v>
      </c>
      <c r="E46" s="121">
        <f t="shared" si="1"/>
        <v>1</v>
      </c>
      <c r="F46" s="120">
        <f t="shared" si="22"/>
        <v>6</v>
      </c>
      <c r="G46" s="120">
        <f t="shared" si="20"/>
        <v>1</v>
      </c>
      <c r="H46" s="120">
        <v>6.0</v>
      </c>
      <c r="I46" s="120">
        <f t="shared" si="21"/>
        <v>1</v>
      </c>
      <c r="J46" s="120">
        <f t="shared" si="14"/>
        <v>6</v>
      </c>
      <c r="K46" s="120"/>
    </row>
    <row r="47">
      <c r="A47" s="122" t="s">
        <v>173</v>
      </c>
      <c r="B47" s="123" t="s">
        <v>164</v>
      </c>
      <c r="C47" s="124">
        <f t="shared" ref="C47:C48" si="23">1+1</f>
        <v>2</v>
      </c>
      <c r="D47" s="125">
        <f>5+3+2</f>
        <v>10</v>
      </c>
      <c r="E47" s="124">
        <f t="shared" si="1"/>
        <v>3</v>
      </c>
      <c r="F47" s="125">
        <f t="shared" si="22"/>
        <v>15</v>
      </c>
      <c r="G47" s="125">
        <f t="shared" si="20"/>
        <v>3</v>
      </c>
      <c r="H47" s="125">
        <f>5+3+2+5</f>
        <v>15</v>
      </c>
      <c r="I47" s="125">
        <f t="shared" si="21"/>
        <v>3</v>
      </c>
      <c r="J47" s="125">
        <f t="shared" si="14"/>
        <v>15</v>
      </c>
      <c r="K47" s="125"/>
    </row>
    <row r="48">
      <c r="A48" s="122" t="s">
        <v>113</v>
      </c>
      <c r="B48" s="126" t="s">
        <v>164</v>
      </c>
      <c r="C48" s="125">
        <f t="shared" si="23"/>
        <v>2</v>
      </c>
      <c r="D48" s="125">
        <f>2+3+5</f>
        <v>10</v>
      </c>
      <c r="E48" s="125">
        <f t="shared" si="1"/>
        <v>3</v>
      </c>
      <c r="F48" s="125">
        <f t="shared" si="22"/>
        <v>15</v>
      </c>
      <c r="G48" s="125">
        <f t="shared" si="20"/>
        <v>3</v>
      </c>
      <c r="H48" s="125">
        <f>2+3+5+5</f>
        <v>15</v>
      </c>
      <c r="I48" s="125">
        <f t="shared" si="21"/>
        <v>3</v>
      </c>
      <c r="J48" s="125">
        <f t="shared" si="14"/>
        <v>15</v>
      </c>
      <c r="K48" s="125"/>
    </row>
    <row r="49">
      <c r="A49" s="122" t="s">
        <v>174</v>
      </c>
      <c r="B49" s="126" t="s">
        <v>164</v>
      </c>
      <c r="C49" s="125">
        <f>1</f>
        <v>1</v>
      </c>
      <c r="D49" s="125">
        <f>4</f>
        <v>4</v>
      </c>
      <c r="E49" s="125">
        <f t="shared" si="1"/>
        <v>2</v>
      </c>
      <c r="F49" s="125">
        <f t="shared" si="22"/>
        <v>9</v>
      </c>
      <c r="G49" s="125">
        <f t="shared" si="20"/>
        <v>2</v>
      </c>
      <c r="H49" s="125">
        <f>4+5</f>
        <v>9</v>
      </c>
      <c r="I49" s="125">
        <f t="shared" si="21"/>
        <v>2</v>
      </c>
      <c r="J49" s="125">
        <f t="shared" si="14"/>
        <v>9</v>
      </c>
      <c r="K49" s="125"/>
    </row>
    <row r="50">
      <c r="A50" s="127" t="s">
        <v>175</v>
      </c>
      <c r="B50" s="128" t="s">
        <v>164</v>
      </c>
      <c r="C50" s="129">
        <v>2.0</v>
      </c>
      <c r="D50" s="129">
        <v>8.0</v>
      </c>
      <c r="E50" s="129">
        <f t="shared" si="1"/>
        <v>3</v>
      </c>
      <c r="F50" s="130">
        <f t="shared" si="22"/>
        <v>13</v>
      </c>
      <c r="G50" s="130">
        <f t="shared" si="20"/>
        <v>3</v>
      </c>
      <c r="H50" s="129">
        <f>4+4+5</f>
        <v>13</v>
      </c>
      <c r="I50" s="130">
        <f t="shared" si="21"/>
        <v>3</v>
      </c>
      <c r="J50" s="130">
        <f t="shared" si="14"/>
        <v>13</v>
      </c>
      <c r="K50" s="130"/>
    </row>
    <row r="51">
      <c r="A51" s="131"/>
      <c r="E51" s="132"/>
      <c r="F51" s="132"/>
      <c r="H51" s="133" t="s">
        <v>176</v>
      </c>
      <c r="J51" s="133" t="s">
        <v>177</v>
      </c>
    </row>
    <row r="52">
      <c r="A52" s="131"/>
      <c r="E52" s="132"/>
      <c r="F52" s="132"/>
      <c r="H52" s="134">
        <f>AVERAGE(H2:H51)</f>
        <v>17.21875</v>
      </c>
      <c r="J52" s="134">
        <f>AVERAGE(J2:J51)</f>
        <v>14.4453125</v>
      </c>
    </row>
    <row r="53">
      <c r="A53" s="131"/>
      <c r="E53" s="132"/>
      <c r="F53" s="132"/>
    </row>
    <row r="54">
      <c r="A54" s="131"/>
      <c r="E54" s="132"/>
      <c r="F54" s="132"/>
    </row>
    <row r="55">
      <c r="A55" s="131"/>
      <c r="E55" s="132"/>
      <c r="F55" s="132"/>
    </row>
    <row r="56">
      <c r="A56" s="131"/>
      <c r="E56" s="132"/>
      <c r="F56" s="132"/>
    </row>
    <row r="57">
      <c r="A57" s="131"/>
      <c r="E57" s="132"/>
      <c r="F57" s="132"/>
    </row>
    <row r="58">
      <c r="A58" s="131"/>
      <c r="E58" s="132"/>
      <c r="F58" s="132"/>
    </row>
    <row r="59">
      <c r="A59" s="131"/>
      <c r="E59" s="132"/>
      <c r="F59" s="132"/>
    </row>
    <row r="60">
      <c r="A60" s="131"/>
      <c r="E60" s="132"/>
      <c r="F60" s="132"/>
    </row>
    <row r="61">
      <c r="A61" s="131"/>
      <c r="E61" s="132"/>
      <c r="F61" s="132"/>
    </row>
    <row r="62">
      <c r="A62" s="131"/>
      <c r="E62" s="132"/>
      <c r="F62" s="132"/>
    </row>
    <row r="63">
      <c r="A63" s="131"/>
      <c r="E63" s="132"/>
      <c r="F63" s="132"/>
    </row>
    <row r="64">
      <c r="A64" s="131"/>
      <c r="E64" s="132"/>
      <c r="F64" s="132"/>
    </row>
    <row r="65">
      <c r="A65" s="131"/>
      <c r="E65" s="132"/>
      <c r="F65" s="132"/>
    </row>
    <row r="66">
      <c r="A66" s="131"/>
      <c r="E66" s="132"/>
      <c r="F66" s="132"/>
    </row>
    <row r="67">
      <c r="A67" s="131"/>
      <c r="E67" s="132"/>
      <c r="F67" s="132"/>
    </row>
    <row r="68">
      <c r="A68" s="131"/>
      <c r="E68" s="132"/>
      <c r="F68" s="132"/>
    </row>
    <row r="69">
      <c r="A69" s="131"/>
      <c r="E69" s="132"/>
      <c r="F69" s="132"/>
    </row>
    <row r="70">
      <c r="A70" s="131"/>
      <c r="E70" s="132"/>
      <c r="F70" s="132"/>
    </row>
    <row r="71">
      <c r="A71" s="131"/>
      <c r="E71" s="132"/>
      <c r="F71" s="132"/>
    </row>
    <row r="72">
      <c r="A72" s="131"/>
      <c r="E72" s="132"/>
      <c r="F72" s="132"/>
    </row>
    <row r="73">
      <c r="A73" s="131"/>
      <c r="E73" s="132"/>
      <c r="F73" s="132"/>
    </row>
    <row r="74">
      <c r="A74" s="131"/>
      <c r="E74" s="132"/>
      <c r="F74" s="132"/>
    </row>
    <row r="75">
      <c r="A75" s="131"/>
      <c r="E75" s="132"/>
      <c r="F75" s="132"/>
    </row>
    <row r="76">
      <c r="A76" s="131"/>
      <c r="E76" s="132"/>
      <c r="F76" s="132"/>
    </row>
    <row r="77">
      <c r="A77" s="131"/>
      <c r="E77" s="132"/>
      <c r="F77" s="132"/>
    </row>
    <row r="78">
      <c r="A78" s="131"/>
      <c r="E78" s="132"/>
      <c r="F78" s="132"/>
    </row>
    <row r="79">
      <c r="A79" s="131"/>
      <c r="E79" s="132"/>
      <c r="F79" s="132"/>
    </row>
    <row r="80">
      <c r="A80" s="131"/>
      <c r="E80" s="132"/>
      <c r="F80" s="132"/>
    </row>
    <row r="81">
      <c r="A81" s="131"/>
      <c r="E81" s="132"/>
      <c r="F81" s="132"/>
    </row>
    <row r="82">
      <c r="A82" s="131"/>
      <c r="E82" s="132"/>
      <c r="F82" s="132"/>
    </row>
    <row r="83">
      <c r="A83" s="131"/>
      <c r="E83" s="132"/>
      <c r="F83" s="132"/>
    </row>
    <row r="84">
      <c r="A84" s="131"/>
      <c r="E84" s="132"/>
      <c r="F84" s="132"/>
    </row>
    <row r="85">
      <c r="A85" s="131"/>
      <c r="E85" s="132"/>
      <c r="F85" s="132"/>
    </row>
    <row r="86">
      <c r="A86" s="131"/>
      <c r="E86" s="132"/>
      <c r="F86" s="132"/>
    </row>
    <row r="87">
      <c r="A87" s="131"/>
      <c r="E87" s="132"/>
      <c r="F87" s="132"/>
    </row>
    <row r="88">
      <c r="A88" s="131"/>
      <c r="E88" s="132"/>
      <c r="F88" s="132"/>
    </row>
    <row r="89">
      <c r="A89" s="131"/>
      <c r="E89" s="132"/>
      <c r="F89" s="132"/>
    </row>
    <row r="90">
      <c r="A90" s="131"/>
      <c r="E90" s="132"/>
      <c r="F90" s="132"/>
    </row>
    <row r="91">
      <c r="A91" s="131"/>
      <c r="E91" s="132"/>
      <c r="F91" s="132"/>
    </row>
    <row r="92">
      <c r="A92" s="131"/>
      <c r="E92" s="132"/>
      <c r="F92" s="132"/>
    </row>
    <row r="93">
      <c r="A93" s="131"/>
      <c r="E93" s="132"/>
      <c r="F93" s="132"/>
    </row>
    <row r="94">
      <c r="A94" s="131"/>
      <c r="E94" s="132"/>
      <c r="F94" s="132"/>
    </row>
    <row r="95">
      <c r="A95" s="131"/>
      <c r="E95" s="132"/>
      <c r="F95" s="132"/>
    </row>
    <row r="96">
      <c r="A96" s="131"/>
      <c r="E96" s="132"/>
      <c r="F96" s="132"/>
    </row>
    <row r="97">
      <c r="A97" s="131"/>
      <c r="E97" s="132"/>
      <c r="F97" s="132"/>
    </row>
    <row r="98">
      <c r="A98" s="131"/>
      <c r="E98" s="132"/>
      <c r="F98" s="132"/>
    </row>
    <row r="99">
      <c r="A99" s="131"/>
      <c r="E99" s="132"/>
      <c r="F99" s="132"/>
    </row>
    <row r="100">
      <c r="A100" s="131"/>
      <c r="E100" s="132"/>
      <c r="F100" s="132"/>
    </row>
    <row r="101">
      <c r="A101" s="131"/>
      <c r="E101" s="132"/>
      <c r="F101" s="132"/>
    </row>
    <row r="102">
      <c r="A102" s="131"/>
      <c r="E102" s="132"/>
      <c r="F102" s="132"/>
    </row>
    <row r="103">
      <c r="A103" s="131"/>
      <c r="E103" s="132"/>
      <c r="F103" s="132"/>
    </row>
    <row r="104">
      <c r="A104" s="131"/>
      <c r="E104" s="132"/>
      <c r="F104" s="132"/>
    </row>
    <row r="105">
      <c r="A105" s="131"/>
      <c r="E105" s="132"/>
      <c r="F105" s="132"/>
    </row>
    <row r="106">
      <c r="A106" s="131"/>
      <c r="E106" s="132"/>
      <c r="F106" s="132"/>
    </row>
    <row r="107">
      <c r="A107" s="131"/>
      <c r="E107" s="132"/>
      <c r="F107" s="132"/>
    </row>
    <row r="108">
      <c r="A108" s="131"/>
      <c r="E108" s="132"/>
      <c r="F108" s="132"/>
    </row>
    <row r="109">
      <c r="A109" s="131"/>
      <c r="E109" s="132"/>
      <c r="F109" s="132"/>
    </row>
    <row r="110">
      <c r="A110" s="131"/>
      <c r="E110" s="132"/>
      <c r="F110" s="132"/>
    </row>
    <row r="111">
      <c r="A111" s="131"/>
      <c r="E111" s="132"/>
      <c r="F111" s="132"/>
    </row>
    <row r="112">
      <c r="A112" s="131"/>
      <c r="E112" s="132"/>
      <c r="F112" s="132"/>
    </row>
    <row r="113">
      <c r="A113" s="131"/>
      <c r="E113" s="132"/>
      <c r="F113" s="132"/>
    </row>
    <row r="114">
      <c r="A114" s="131"/>
      <c r="E114" s="132"/>
      <c r="F114" s="132"/>
    </row>
    <row r="115">
      <c r="A115" s="131"/>
      <c r="E115" s="132"/>
      <c r="F115" s="132"/>
    </row>
    <row r="116">
      <c r="A116" s="131"/>
      <c r="E116" s="132"/>
      <c r="F116" s="132"/>
    </row>
    <row r="117">
      <c r="A117" s="131"/>
      <c r="E117" s="132"/>
      <c r="F117" s="132"/>
    </row>
    <row r="118">
      <c r="A118" s="131"/>
      <c r="E118" s="132"/>
      <c r="F118" s="132"/>
    </row>
    <row r="119">
      <c r="A119" s="131"/>
      <c r="E119" s="132"/>
      <c r="F119" s="132"/>
    </row>
    <row r="120">
      <c r="A120" s="131"/>
      <c r="E120" s="132"/>
      <c r="F120" s="132"/>
    </row>
    <row r="121">
      <c r="A121" s="131"/>
      <c r="E121" s="132"/>
      <c r="F121" s="132"/>
    </row>
    <row r="122">
      <c r="A122" s="131"/>
      <c r="E122" s="132"/>
      <c r="F122" s="132"/>
    </row>
    <row r="123">
      <c r="A123" s="131"/>
      <c r="E123" s="132"/>
      <c r="F123" s="132"/>
    </row>
    <row r="124">
      <c r="A124" s="131"/>
      <c r="E124" s="132"/>
      <c r="F124" s="132"/>
    </row>
    <row r="125">
      <c r="A125" s="131"/>
      <c r="E125" s="132"/>
      <c r="F125" s="132"/>
    </row>
    <row r="126">
      <c r="A126" s="131"/>
      <c r="E126" s="132"/>
      <c r="F126" s="132"/>
    </row>
    <row r="127">
      <c r="A127" s="131"/>
      <c r="E127" s="132"/>
      <c r="F127" s="132"/>
    </row>
    <row r="128">
      <c r="A128" s="131"/>
      <c r="E128" s="132"/>
      <c r="F128" s="132"/>
    </row>
    <row r="129">
      <c r="A129" s="131"/>
      <c r="E129" s="132"/>
      <c r="F129" s="132"/>
    </row>
    <row r="130">
      <c r="A130" s="131"/>
      <c r="E130" s="132"/>
      <c r="F130" s="132"/>
    </row>
    <row r="131">
      <c r="A131" s="131"/>
      <c r="E131" s="132"/>
      <c r="F131" s="132"/>
    </row>
    <row r="132">
      <c r="A132" s="131"/>
      <c r="E132" s="132"/>
      <c r="F132" s="132"/>
    </row>
    <row r="133">
      <c r="A133" s="131"/>
      <c r="E133" s="132"/>
      <c r="F133" s="132"/>
    </row>
    <row r="134">
      <c r="A134" s="131"/>
      <c r="E134" s="132"/>
      <c r="F134" s="132"/>
    </row>
    <row r="135">
      <c r="A135" s="131"/>
      <c r="E135" s="132"/>
      <c r="F135" s="132"/>
    </row>
    <row r="136">
      <c r="A136" s="131"/>
      <c r="E136" s="132"/>
      <c r="F136" s="132"/>
    </row>
    <row r="137">
      <c r="A137" s="131"/>
      <c r="E137" s="132"/>
      <c r="F137" s="132"/>
    </row>
    <row r="138">
      <c r="A138" s="131"/>
      <c r="E138" s="132"/>
      <c r="F138" s="132"/>
    </row>
    <row r="139">
      <c r="A139" s="131"/>
      <c r="E139" s="132"/>
      <c r="F139" s="132"/>
    </row>
    <row r="140">
      <c r="A140" s="131"/>
      <c r="E140" s="132"/>
      <c r="F140" s="132"/>
    </row>
    <row r="141">
      <c r="A141" s="131"/>
      <c r="E141" s="132"/>
      <c r="F141" s="132"/>
    </row>
    <row r="142">
      <c r="A142" s="131"/>
      <c r="E142" s="132"/>
      <c r="F142" s="132"/>
    </row>
    <row r="143">
      <c r="A143" s="131"/>
      <c r="E143" s="132"/>
      <c r="F143" s="132"/>
    </row>
    <row r="144">
      <c r="A144" s="131"/>
      <c r="E144" s="132"/>
      <c r="F144" s="132"/>
    </row>
    <row r="145">
      <c r="A145" s="131"/>
      <c r="E145" s="132"/>
      <c r="F145" s="132"/>
    </row>
    <row r="146">
      <c r="A146" s="131"/>
      <c r="E146" s="132"/>
      <c r="F146" s="132"/>
    </row>
    <row r="147">
      <c r="A147" s="131"/>
      <c r="E147" s="132"/>
      <c r="F147" s="132"/>
    </row>
    <row r="148">
      <c r="A148" s="131"/>
      <c r="E148" s="132"/>
      <c r="F148" s="132"/>
    </row>
    <row r="149">
      <c r="A149" s="131"/>
      <c r="E149" s="132"/>
      <c r="F149" s="132"/>
    </row>
    <row r="150">
      <c r="A150" s="131"/>
      <c r="E150" s="132"/>
      <c r="F150" s="132"/>
    </row>
    <row r="151">
      <c r="A151" s="131"/>
      <c r="E151" s="132"/>
      <c r="F151" s="132"/>
    </row>
    <row r="152">
      <c r="A152" s="131"/>
      <c r="E152" s="132"/>
      <c r="F152" s="132"/>
    </row>
    <row r="153">
      <c r="A153" s="131"/>
      <c r="E153" s="132"/>
      <c r="F153" s="132"/>
    </row>
    <row r="154">
      <c r="A154" s="131"/>
      <c r="E154" s="132"/>
      <c r="F154" s="132"/>
    </row>
    <row r="155">
      <c r="A155" s="131"/>
      <c r="E155" s="132"/>
      <c r="F155" s="132"/>
    </row>
    <row r="156">
      <c r="A156" s="131"/>
      <c r="E156" s="132"/>
      <c r="F156" s="132"/>
    </row>
    <row r="157">
      <c r="A157" s="131"/>
      <c r="E157" s="132"/>
      <c r="F157" s="132"/>
    </row>
    <row r="158">
      <c r="A158" s="131"/>
      <c r="E158" s="132"/>
      <c r="F158" s="132"/>
    </row>
    <row r="159">
      <c r="A159" s="131"/>
      <c r="E159" s="132"/>
      <c r="F159" s="132"/>
    </row>
    <row r="160">
      <c r="A160" s="131"/>
      <c r="E160" s="132"/>
      <c r="F160" s="132"/>
    </row>
    <row r="161">
      <c r="A161" s="131"/>
      <c r="E161" s="132"/>
      <c r="F161" s="132"/>
    </row>
    <row r="162">
      <c r="A162" s="131"/>
      <c r="E162" s="132"/>
      <c r="F162" s="132"/>
    </row>
    <row r="163">
      <c r="A163" s="131"/>
      <c r="E163" s="132"/>
      <c r="F163" s="132"/>
    </row>
    <row r="164">
      <c r="A164" s="131"/>
      <c r="E164" s="132"/>
      <c r="F164" s="132"/>
    </row>
    <row r="165">
      <c r="A165" s="131"/>
      <c r="E165" s="132"/>
      <c r="F165" s="132"/>
    </row>
    <row r="166">
      <c r="A166" s="131"/>
      <c r="E166" s="132"/>
      <c r="F166" s="132"/>
    </row>
    <row r="167">
      <c r="A167" s="131"/>
      <c r="E167" s="132"/>
      <c r="F167" s="132"/>
    </row>
    <row r="168">
      <c r="A168" s="131"/>
      <c r="E168" s="132"/>
      <c r="F168" s="132"/>
    </row>
    <row r="169">
      <c r="A169" s="131"/>
      <c r="E169" s="132"/>
      <c r="F169" s="132"/>
    </row>
    <row r="170">
      <c r="A170" s="131"/>
      <c r="E170" s="132"/>
      <c r="F170" s="132"/>
    </row>
    <row r="171">
      <c r="A171" s="131"/>
      <c r="E171" s="132"/>
      <c r="F171" s="132"/>
    </row>
    <row r="172">
      <c r="A172" s="131"/>
      <c r="E172" s="132"/>
      <c r="F172" s="132"/>
    </row>
    <row r="173">
      <c r="A173" s="131"/>
      <c r="E173" s="132"/>
      <c r="F173" s="132"/>
    </row>
    <row r="174">
      <c r="A174" s="131"/>
      <c r="E174" s="132"/>
      <c r="F174" s="132"/>
    </row>
    <row r="175">
      <c r="A175" s="131"/>
      <c r="E175" s="132"/>
      <c r="F175" s="132"/>
    </row>
    <row r="176">
      <c r="A176" s="131"/>
      <c r="E176" s="132"/>
      <c r="F176" s="132"/>
    </row>
    <row r="177">
      <c r="A177" s="131"/>
      <c r="E177" s="132"/>
      <c r="F177" s="132"/>
    </row>
    <row r="178">
      <c r="A178" s="131"/>
      <c r="E178" s="132"/>
      <c r="F178" s="132"/>
    </row>
    <row r="179">
      <c r="A179" s="131"/>
      <c r="E179" s="132"/>
      <c r="F179" s="132"/>
    </row>
    <row r="180">
      <c r="A180" s="131"/>
      <c r="E180" s="132"/>
      <c r="F180" s="132"/>
    </row>
    <row r="181">
      <c r="A181" s="131"/>
      <c r="E181" s="132"/>
      <c r="F181" s="132"/>
    </row>
    <row r="182">
      <c r="A182" s="131"/>
      <c r="E182" s="132"/>
      <c r="F182" s="132"/>
    </row>
    <row r="183">
      <c r="A183" s="131"/>
      <c r="E183" s="132"/>
      <c r="F183" s="132"/>
    </row>
    <row r="184">
      <c r="A184" s="131"/>
      <c r="E184" s="132"/>
      <c r="F184" s="132"/>
    </row>
    <row r="185">
      <c r="A185" s="131"/>
      <c r="E185" s="132"/>
      <c r="F185" s="132"/>
    </row>
    <row r="186">
      <c r="A186" s="131"/>
      <c r="E186" s="132"/>
      <c r="F186" s="132"/>
    </row>
    <row r="187">
      <c r="A187" s="131"/>
      <c r="E187" s="132"/>
      <c r="F187" s="132"/>
    </row>
    <row r="188">
      <c r="A188" s="131"/>
      <c r="E188" s="132"/>
      <c r="F188" s="132"/>
    </row>
    <row r="189">
      <c r="A189" s="131"/>
      <c r="E189" s="132"/>
      <c r="F189" s="132"/>
    </row>
    <row r="190">
      <c r="A190" s="131"/>
      <c r="E190" s="132"/>
      <c r="F190" s="132"/>
    </row>
    <row r="191">
      <c r="A191" s="131"/>
      <c r="E191" s="132"/>
      <c r="F191" s="132"/>
    </row>
    <row r="192">
      <c r="A192" s="131"/>
      <c r="E192" s="132"/>
      <c r="F192" s="132"/>
    </row>
    <row r="193">
      <c r="A193" s="131"/>
      <c r="E193" s="132"/>
      <c r="F193" s="132"/>
    </row>
    <row r="194">
      <c r="A194" s="131"/>
      <c r="E194" s="132"/>
      <c r="F194" s="132"/>
    </row>
    <row r="195">
      <c r="A195" s="131"/>
      <c r="E195" s="132"/>
      <c r="F195" s="132"/>
    </row>
    <row r="196">
      <c r="A196" s="131"/>
      <c r="E196" s="132"/>
      <c r="F196" s="132"/>
    </row>
    <row r="197">
      <c r="A197" s="131"/>
      <c r="E197" s="132"/>
      <c r="F197" s="132"/>
    </row>
    <row r="198">
      <c r="A198" s="131"/>
      <c r="E198" s="132"/>
      <c r="F198" s="132"/>
    </row>
    <row r="199">
      <c r="A199" s="131"/>
      <c r="E199" s="132"/>
      <c r="F199" s="132"/>
    </row>
    <row r="200">
      <c r="A200" s="131"/>
      <c r="E200" s="132"/>
      <c r="F200" s="132"/>
    </row>
    <row r="201">
      <c r="A201" s="131"/>
      <c r="E201" s="132"/>
      <c r="F201" s="132"/>
    </row>
    <row r="202">
      <c r="A202" s="131"/>
      <c r="E202" s="132"/>
      <c r="F202" s="132"/>
    </row>
    <row r="203">
      <c r="A203" s="131"/>
      <c r="E203" s="132"/>
      <c r="F203" s="132"/>
    </row>
    <row r="204">
      <c r="A204" s="131"/>
      <c r="E204" s="132"/>
      <c r="F204" s="132"/>
    </row>
    <row r="205">
      <c r="A205" s="131"/>
      <c r="E205" s="132"/>
      <c r="F205" s="132"/>
    </row>
    <row r="206">
      <c r="A206" s="131"/>
      <c r="E206" s="132"/>
      <c r="F206" s="132"/>
    </row>
    <row r="207">
      <c r="A207" s="131"/>
      <c r="E207" s="132"/>
      <c r="F207" s="132"/>
    </row>
    <row r="208">
      <c r="A208" s="131"/>
      <c r="E208" s="132"/>
      <c r="F208" s="132"/>
    </row>
    <row r="209">
      <c r="A209" s="131"/>
      <c r="E209" s="132"/>
      <c r="F209" s="132"/>
    </row>
    <row r="210">
      <c r="A210" s="131"/>
      <c r="E210" s="132"/>
      <c r="F210" s="132"/>
    </row>
    <row r="211">
      <c r="A211" s="131"/>
      <c r="E211" s="132"/>
      <c r="F211" s="132"/>
    </row>
    <row r="212">
      <c r="A212" s="131"/>
      <c r="E212" s="132"/>
      <c r="F212" s="132"/>
    </row>
    <row r="213">
      <c r="A213" s="131"/>
      <c r="E213" s="132"/>
      <c r="F213" s="132"/>
    </row>
    <row r="214">
      <c r="A214" s="131"/>
      <c r="E214" s="132"/>
      <c r="F214" s="132"/>
    </row>
    <row r="215">
      <c r="A215" s="131"/>
      <c r="E215" s="132"/>
      <c r="F215" s="132"/>
    </row>
    <row r="216">
      <c r="A216" s="131"/>
      <c r="E216" s="132"/>
      <c r="F216" s="132"/>
    </row>
    <row r="217">
      <c r="A217" s="131"/>
      <c r="E217" s="132"/>
      <c r="F217" s="132"/>
    </row>
    <row r="218">
      <c r="A218" s="131"/>
      <c r="E218" s="132"/>
      <c r="F218" s="132"/>
    </row>
    <row r="219">
      <c r="A219" s="131"/>
      <c r="E219" s="132"/>
      <c r="F219" s="132"/>
    </row>
    <row r="220">
      <c r="A220" s="131"/>
      <c r="E220" s="132"/>
      <c r="F220" s="132"/>
    </row>
    <row r="221">
      <c r="A221" s="131"/>
      <c r="E221" s="132"/>
      <c r="F221" s="132"/>
    </row>
    <row r="222">
      <c r="A222" s="131"/>
      <c r="E222" s="132"/>
      <c r="F222" s="132"/>
    </row>
    <row r="223">
      <c r="A223" s="131"/>
      <c r="E223" s="132"/>
      <c r="F223" s="132"/>
    </row>
    <row r="224">
      <c r="A224" s="131"/>
      <c r="E224" s="132"/>
      <c r="F224" s="132"/>
    </row>
    <row r="225">
      <c r="A225" s="131"/>
      <c r="E225" s="132"/>
      <c r="F225" s="132"/>
    </row>
    <row r="226">
      <c r="A226" s="131"/>
      <c r="E226" s="132"/>
      <c r="F226" s="132"/>
    </row>
    <row r="227">
      <c r="A227" s="131"/>
      <c r="E227" s="132"/>
      <c r="F227" s="132"/>
    </row>
    <row r="228">
      <c r="A228" s="131"/>
      <c r="E228" s="132"/>
      <c r="F228" s="132"/>
    </row>
    <row r="229">
      <c r="A229" s="131"/>
      <c r="E229" s="132"/>
      <c r="F229" s="132"/>
    </row>
    <row r="230">
      <c r="A230" s="131"/>
      <c r="E230" s="132"/>
      <c r="F230" s="132"/>
    </row>
    <row r="231">
      <c r="A231" s="131"/>
      <c r="E231" s="132"/>
      <c r="F231" s="132"/>
    </row>
    <row r="232">
      <c r="A232" s="131"/>
      <c r="E232" s="132"/>
      <c r="F232" s="132"/>
    </row>
    <row r="233">
      <c r="A233" s="131"/>
      <c r="E233" s="132"/>
      <c r="F233" s="132"/>
    </row>
    <row r="234">
      <c r="A234" s="131"/>
      <c r="E234" s="132"/>
      <c r="F234" s="132"/>
    </row>
    <row r="235">
      <c r="A235" s="131"/>
      <c r="E235" s="132"/>
      <c r="F235" s="132"/>
    </row>
    <row r="236">
      <c r="A236" s="131"/>
      <c r="E236" s="132"/>
      <c r="F236" s="132"/>
    </row>
    <row r="237">
      <c r="A237" s="131"/>
      <c r="E237" s="132"/>
      <c r="F237" s="132"/>
    </row>
    <row r="238">
      <c r="A238" s="131"/>
      <c r="E238" s="132"/>
      <c r="F238" s="132"/>
    </row>
    <row r="239">
      <c r="A239" s="131"/>
      <c r="E239" s="132"/>
      <c r="F239" s="132"/>
    </row>
    <row r="240">
      <c r="A240" s="131"/>
      <c r="E240" s="132"/>
      <c r="F240" s="132"/>
    </row>
    <row r="241">
      <c r="A241" s="131"/>
      <c r="E241" s="132"/>
      <c r="F241" s="132"/>
    </row>
    <row r="242">
      <c r="A242" s="131"/>
      <c r="E242" s="132"/>
      <c r="F242" s="132"/>
    </row>
    <row r="243">
      <c r="A243" s="131"/>
      <c r="E243" s="132"/>
      <c r="F243" s="132"/>
    </row>
    <row r="244">
      <c r="A244" s="131"/>
      <c r="E244" s="132"/>
      <c r="F244" s="132"/>
    </row>
    <row r="245">
      <c r="A245" s="131"/>
      <c r="E245" s="132"/>
      <c r="F245" s="132"/>
    </row>
    <row r="246">
      <c r="A246" s="131"/>
      <c r="E246" s="132"/>
      <c r="F246" s="132"/>
    </row>
    <row r="247">
      <c r="A247" s="131"/>
      <c r="E247" s="132"/>
      <c r="F247" s="132"/>
    </row>
    <row r="248">
      <c r="A248" s="131"/>
      <c r="E248" s="132"/>
      <c r="F248" s="132"/>
    </row>
    <row r="249">
      <c r="A249" s="131"/>
      <c r="E249" s="132"/>
      <c r="F249" s="132"/>
    </row>
    <row r="250">
      <c r="A250" s="131"/>
      <c r="E250" s="132"/>
      <c r="F250" s="132"/>
    </row>
    <row r="251">
      <c r="A251" s="131"/>
      <c r="E251" s="132"/>
      <c r="F251" s="132"/>
    </row>
    <row r="252">
      <c r="A252" s="131"/>
      <c r="E252" s="132"/>
      <c r="F252" s="132"/>
    </row>
    <row r="253">
      <c r="A253" s="131"/>
      <c r="E253" s="132"/>
      <c r="F253" s="132"/>
    </row>
    <row r="254">
      <c r="A254" s="131"/>
      <c r="E254" s="132"/>
      <c r="F254" s="132"/>
    </row>
    <row r="255">
      <c r="A255" s="131"/>
      <c r="E255" s="132"/>
      <c r="F255" s="132"/>
    </row>
    <row r="256">
      <c r="A256" s="131"/>
      <c r="E256" s="132"/>
      <c r="F256" s="132"/>
    </row>
    <row r="257">
      <c r="A257" s="131"/>
      <c r="E257" s="132"/>
      <c r="F257" s="132"/>
    </row>
    <row r="258">
      <c r="A258" s="131"/>
      <c r="E258" s="132"/>
      <c r="F258" s="132"/>
    </row>
    <row r="259">
      <c r="A259" s="131"/>
      <c r="E259" s="132"/>
      <c r="F259" s="132"/>
    </row>
    <row r="260">
      <c r="A260" s="131"/>
      <c r="E260" s="132"/>
      <c r="F260" s="132"/>
    </row>
    <row r="261">
      <c r="A261" s="131"/>
      <c r="E261" s="132"/>
      <c r="F261" s="132"/>
    </row>
    <row r="262">
      <c r="A262" s="131"/>
      <c r="E262" s="132"/>
      <c r="F262" s="132"/>
    </row>
    <row r="263">
      <c r="A263" s="131"/>
      <c r="E263" s="132"/>
      <c r="F263" s="132"/>
    </row>
    <row r="264">
      <c r="A264" s="131"/>
      <c r="E264" s="132"/>
      <c r="F264" s="132"/>
    </row>
    <row r="265">
      <c r="A265" s="131"/>
      <c r="E265" s="132"/>
      <c r="F265" s="132"/>
    </row>
    <row r="266">
      <c r="A266" s="131"/>
      <c r="E266" s="132"/>
      <c r="F266" s="132"/>
    </row>
    <row r="267">
      <c r="A267" s="131"/>
      <c r="E267" s="132"/>
      <c r="F267" s="132"/>
    </row>
    <row r="268">
      <c r="A268" s="131"/>
      <c r="E268" s="132"/>
      <c r="F268" s="132"/>
    </row>
    <row r="269">
      <c r="A269" s="131"/>
      <c r="E269" s="132"/>
      <c r="F269" s="132"/>
    </row>
    <row r="270">
      <c r="A270" s="131"/>
      <c r="E270" s="132"/>
      <c r="F270" s="132"/>
    </row>
    <row r="271">
      <c r="A271" s="131"/>
      <c r="E271" s="132"/>
      <c r="F271" s="132"/>
    </row>
    <row r="272">
      <c r="A272" s="131"/>
      <c r="E272" s="132"/>
      <c r="F272" s="132"/>
    </row>
    <row r="273">
      <c r="A273" s="131"/>
      <c r="E273" s="132"/>
      <c r="F273" s="132"/>
    </row>
    <row r="274">
      <c r="A274" s="131"/>
      <c r="E274" s="132"/>
      <c r="F274" s="132"/>
    </row>
    <row r="275">
      <c r="A275" s="131"/>
      <c r="E275" s="132"/>
      <c r="F275" s="132"/>
    </row>
    <row r="276">
      <c r="A276" s="131"/>
      <c r="E276" s="132"/>
      <c r="F276" s="132"/>
    </row>
    <row r="277">
      <c r="A277" s="131"/>
      <c r="E277" s="132"/>
      <c r="F277" s="132"/>
    </row>
    <row r="278">
      <c r="A278" s="131"/>
      <c r="E278" s="132"/>
      <c r="F278" s="132"/>
    </row>
    <row r="279">
      <c r="A279" s="131"/>
      <c r="E279" s="132"/>
      <c r="F279" s="132"/>
    </row>
    <row r="280">
      <c r="A280" s="131"/>
      <c r="E280" s="132"/>
      <c r="F280" s="132"/>
    </row>
    <row r="281">
      <c r="A281" s="131"/>
      <c r="E281" s="132"/>
      <c r="F281" s="132"/>
    </row>
    <row r="282">
      <c r="A282" s="131"/>
      <c r="E282" s="132"/>
      <c r="F282" s="132"/>
    </row>
    <row r="283">
      <c r="A283" s="131"/>
      <c r="E283" s="132"/>
      <c r="F283" s="132"/>
    </row>
    <row r="284">
      <c r="A284" s="131"/>
      <c r="E284" s="132"/>
      <c r="F284" s="132"/>
    </row>
    <row r="285">
      <c r="A285" s="131"/>
      <c r="E285" s="132"/>
      <c r="F285" s="132"/>
    </row>
    <row r="286">
      <c r="A286" s="131"/>
      <c r="E286" s="132"/>
      <c r="F286" s="132"/>
    </row>
    <row r="287">
      <c r="A287" s="131"/>
      <c r="E287" s="132"/>
      <c r="F287" s="132"/>
    </row>
    <row r="288">
      <c r="A288" s="131"/>
      <c r="E288" s="132"/>
      <c r="F288" s="132"/>
    </row>
    <row r="289">
      <c r="A289" s="131"/>
      <c r="E289" s="132"/>
      <c r="F289" s="132"/>
    </row>
    <row r="290">
      <c r="A290" s="131"/>
      <c r="E290" s="132"/>
      <c r="F290" s="132"/>
    </row>
    <row r="291">
      <c r="A291" s="131"/>
      <c r="E291" s="132"/>
      <c r="F291" s="132"/>
    </row>
    <row r="292">
      <c r="A292" s="131"/>
      <c r="E292" s="132"/>
      <c r="F292" s="132"/>
    </row>
    <row r="293">
      <c r="A293" s="131"/>
      <c r="E293" s="132"/>
      <c r="F293" s="132"/>
    </row>
    <row r="294">
      <c r="A294" s="131"/>
      <c r="E294" s="132"/>
      <c r="F294" s="132"/>
    </row>
    <row r="295">
      <c r="A295" s="131"/>
      <c r="E295" s="132"/>
      <c r="F295" s="132"/>
    </row>
    <row r="296">
      <c r="A296" s="131"/>
      <c r="E296" s="132"/>
      <c r="F296" s="132"/>
    </row>
    <row r="297">
      <c r="A297" s="131"/>
      <c r="E297" s="132"/>
      <c r="F297" s="132"/>
    </row>
    <row r="298">
      <c r="A298" s="131"/>
      <c r="E298" s="132"/>
      <c r="F298" s="132"/>
    </row>
    <row r="299">
      <c r="A299" s="131"/>
      <c r="E299" s="132"/>
      <c r="F299" s="132"/>
    </row>
    <row r="300">
      <c r="A300" s="131"/>
      <c r="E300" s="132"/>
      <c r="F300" s="132"/>
    </row>
    <row r="301">
      <c r="A301" s="131"/>
      <c r="E301" s="132"/>
      <c r="F301" s="132"/>
    </row>
    <row r="302">
      <c r="A302" s="131"/>
      <c r="E302" s="132"/>
      <c r="F302" s="132"/>
    </row>
    <row r="303">
      <c r="A303" s="131"/>
      <c r="E303" s="132"/>
      <c r="F303" s="132"/>
    </row>
    <row r="304">
      <c r="A304" s="131"/>
      <c r="E304" s="132"/>
      <c r="F304" s="132"/>
    </row>
    <row r="305">
      <c r="A305" s="131"/>
      <c r="E305" s="132"/>
      <c r="F305" s="132"/>
    </row>
    <row r="306">
      <c r="A306" s="131"/>
      <c r="E306" s="132"/>
      <c r="F306" s="132"/>
    </row>
    <row r="307">
      <c r="A307" s="131"/>
      <c r="E307" s="132"/>
      <c r="F307" s="132"/>
    </row>
    <row r="308">
      <c r="A308" s="131"/>
      <c r="E308" s="132"/>
      <c r="F308" s="132"/>
    </row>
    <row r="309">
      <c r="A309" s="131"/>
      <c r="E309" s="132"/>
      <c r="F309" s="132"/>
    </row>
    <row r="310">
      <c r="A310" s="131"/>
      <c r="E310" s="132"/>
      <c r="F310" s="132"/>
    </row>
    <row r="311">
      <c r="A311" s="131"/>
      <c r="E311" s="132"/>
      <c r="F311" s="132"/>
    </row>
    <row r="312">
      <c r="A312" s="131"/>
      <c r="E312" s="132"/>
      <c r="F312" s="132"/>
    </row>
    <row r="313">
      <c r="A313" s="131"/>
      <c r="E313" s="132"/>
      <c r="F313" s="132"/>
    </row>
    <row r="314">
      <c r="A314" s="131"/>
      <c r="E314" s="132"/>
      <c r="F314" s="132"/>
    </row>
    <row r="315">
      <c r="A315" s="131"/>
      <c r="E315" s="132"/>
      <c r="F315" s="132"/>
    </row>
    <row r="316">
      <c r="A316" s="131"/>
      <c r="E316" s="132"/>
      <c r="F316" s="132"/>
    </row>
    <row r="317">
      <c r="A317" s="131"/>
      <c r="E317" s="132"/>
      <c r="F317" s="132"/>
    </row>
    <row r="318">
      <c r="A318" s="131"/>
      <c r="E318" s="132"/>
      <c r="F318" s="132"/>
    </row>
    <row r="319">
      <c r="A319" s="131"/>
      <c r="E319" s="132"/>
      <c r="F319" s="132"/>
    </row>
    <row r="320">
      <c r="A320" s="131"/>
      <c r="E320" s="132"/>
      <c r="F320" s="132"/>
    </row>
    <row r="321">
      <c r="A321" s="131"/>
      <c r="E321" s="132"/>
      <c r="F321" s="132"/>
    </row>
    <row r="322">
      <c r="A322" s="131"/>
      <c r="E322" s="132"/>
      <c r="F322" s="132"/>
    </row>
    <row r="323">
      <c r="A323" s="131"/>
      <c r="E323" s="132"/>
      <c r="F323" s="132"/>
    </row>
    <row r="324">
      <c r="A324" s="131"/>
      <c r="E324" s="132"/>
      <c r="F324" s="132"/>
    </row>
    <row r="325">
      <c r="A325" s="131"/>
      <c r="E325" s="132"/>
      <c r="F325" s="132"/>
    </row>
    <row r="326">
      <c r="A326" s="131"/>
      <c r="E326" s="132"/>
      <c r="F326" s="132"/>
    </row>
    <row r="327">
      <c r="A327" s="131"/>
      <c r="E327" s="132"/>
      <c r="F327" s="132"/>
    </row>
    <row r="328">
      <c r="A328" s="131"/>
      <c r="E328" s="132"/>
      <c r="F328" s="132"/>
    </row>
    <row r="329">
      <c r="A329" s="131"/>
      <c r="E329" s="132"/>
      <c r="F329" s="132"/>
    </row>
    <row r="330">
      <c r="A330" s="131"/>
      <c r="E330" s="132"/>
      <c r="F330" s="132"/>
    </row>
    <row r="331">
      <c r="A331" s="131"/>
      <c r="E331" s="132"/>
      <c r="F331" s="132"/>
    </row>
    <row r="332">
      <c r="A332" s="131"/>
      <c r="E332" s="132"/>
      <c r="F332" s="132"/>
    </row>
    <row r="333">
      <c r="A333" s="131"/>
      <c r="E333" s="132"/>
      <c r="F333" s="132"/>
    </row>
    <row r="334">
      <c r="A334" s="131"/>
      <c r="E334" s="132"/>
      <c r="F334" s="132"/>
    </row>
    <row r="335">
      <c r="A335" s="131"/>
      <c r="E335" s="132"/>
      <c r="F335" s="132"/>
    </row>
    <row r="336">
      <c r="A336" s="131"/>
      <c r="E336" s="132"/>
      <c r="F336" s="132"/>
    </row>
    <row r="337">
      <c r="A337" s="131"/>
      <c r="E337" s="132"/>
      <c r="F337" s="132"/>
    </row>
    <row r="338">
      <c r="A338" s="131"/>
      <c r="E338" s="132"/>
      <c r="F338" s="132"/>
    </row>
    <row r="339">
      <c r="A339" s="131"/>
      <c r="E339" s="132"/>
      <c r="F339" s="132"/>
    </row>
    <row r="340">
      <c r="A340" s="131"/>
      <c r="E340" s="132"/>
      <c r="F340" s="132"/>
    </row>
    <row r="341">
      <c r="A341" s="131"/>
      <c r="E341" s="132"/>
      <c r="F341" s="132"/>
    </row>
    <row r="342">
      <c r="A342" s="131"/>
      <c r="E342" s="132"/>
      <c r="F342" s="132"/>
    </row>
    <row r="343">
      <c r="A343" s="131"/>
      <c r="E343" s="132"/>
      <c r="F343" s="132"/>
    </row>
    <row r="344">
      <c r="A344" s="131"/>
      <c r="E344" s="132"/>
      <c r="F344" s="132"/>
    </row>
    <row r="345">
      <c r="A345" s="131"/>
      <c r="E345" s="132"/>
      <c r="F345" s="132"/>
    </row>
    <row r="346">
      <c r="A346" s="131"/>
      <c r="E346" s="132"/>
      <c r="F346" s="132"/>
    </row>
    <row r="347">
      <c r="A347" s="131"/>
      <c r="E347" s="132"/>
      <c r="F347" s="132"/>
    </row>
    <row r="348">
      <c r="A348" s="131"/>
      <c r="E348" s="132"/>
      <c r="F348" s="132"/>
    </row>
    <row r="349">
      <c r="A349" s="131"/>
      <c r="E349" s="132"/>
      <c r="F349" s="132"/>
    </row>
    <row r="350">
      <c r="A350" s="131"/>
      <c r="E350" s="132"/>
      <c r="F350" s="132"/>
    </row>
    <row r="351">
      <c r="A351" s="131"/>
      <c r="E351" s="132"/>
      <c r="F351" s="132"/>
    </row>
    <row r="352">
      <c r="A352" s="131"/>
      <c r="E352" s="132"/>
      <c r="F352" s="132"/>
    </row>
    <row r="353">
      <c r="A353" s="131"/>
      <c r="E353" s="132"/>
      <c r="F353" s="132"/>
    </row>
    <row r="354">
      <c r="A354" s="131"/>
      <c r="E354" s="132"/>
      <c r="F354" s="132"/>
    </row>
    <row r="355">
      <c r="A355" s="131"/>
      <c r="E355" s="132"/>
      <c r="F355" s="132"/>
    </row>
    <row r="356">
      <c r="A356" s="131"/>
      <c r="E356" s="132"/>
      <c r="F356" s="132"/>
    </row>
    <row r="357">
      <c r="A357" s="131"/>
      <c r="E357" s="132"/>
      <c r="F357" s="132"/>
    </row>
    <row r="358">
      <c r="A358" s="131"/>
      <c r="E358" s="132"/>
      <c r="F358" s="132"/>
    </row>
    <row r="359">
      <c r="A359" s="131"/>
      <c r="E359" s="132"/>
      <c r="F359" s="132"/>
    </row>
    <row r="360">
      <c r="A360" s="131"/>
      <c r="E360" s="132"/>
      <c r="F360" s="132"/>
    </row>
    <row r="361">
      <c r="A361" s="131"/>
      <c r="E361" s="132"/>
      <c r="F361" s="132"/>
    </row>
    <row r="362">
      <c r="A362" s="131"/>
      <c r="E362" s="132"/>
      <c r="F362" s="132"/>
    </row>
    <row r="363">
      <c r="A363" s="131"/>
      <c r="E363" s="132"/>
      <c r="F363" s="132"/>
    </row>
    <row r="364">
      <c r="A364" s="131"/>
      <c r="E364" s="132"/>
      <c r="F364" s="132"/>
    </row>
    <row r="365">
      <c r="A365" s="131"/>
      <c r="E365" s="132"/>
      <c r="F365" s="132"/>
    </row>
    <row r="366">
      <c r="A366" s="131"/>
      <c r="E366" s="132"/>
      <c r="F366" s="132"/>
    </row>
    <row r="367">
      <c r="A367" s="131"/>
      <c r="E367" s="132"/>
      <c r="F367" s="132"/>
    </row>
    <row r="368">
      <c r="A368" s="131"/>
      <c r="E368" s="132"/>
      <c r="F368" s="132"/>
    </row>
    <row r="369">
      <c r="A369" s="131"/>
      <c r="E369" s="132"/>
      <c r="F369" s="132"/>
    </row>
    <row r="370">
      <c r="A370" s="131"/>
      <c r="E370" s="132"/>
      <c r="F370" s="132"/>
    </row>
    <row r="371">
      <c r="A371" s="131"/>
      <c r="E371" s="132"/>
      <c r="F371" s="132"/>
    </row>
    <row r="372">
      <c r="A372" s="131"/>
      <c r="E372" s="132"/>
      <c r="F372" s="132"/>
    </row>
    <row r="373">
      <c r="A373" s="131"/>
      <c r="E373" s="132"/>
      <c r="F373" s="132"/>
    </row>
    <row r="374">
      <c r="A374" s="131"/>
      <c r="E374" s="132"/>
      <c r="F374" s="132"/>
    </row>
    <row r="375">
      <c r="A375" s="131"/>
      <c r="E375" s="132"/>
      <c r="F375" s="132"/>
    </row>
    <row r="376">
      <c r="A376" s="131"/>
      <c r="E376" s="132"/>
      <c r="F376" s="132"/>
    </row>
    <row r="377">
      <c r="A377" s="131"/>
      <c r="E377" s="132"/>
      <c r="F377" s="132"/>
    </row>
    <row r="378">
      <c r="A378" s="131"/>
      <c r="E378" s="132"/>
      <c r="F378" s="132"/>
    </row>
    <row r="379">
      <c r="A379" s="131"/>
      <c r="E379" s="132"/>
      <c r="F379" s="132"/>
    </row>
    <row r="380">
      <c r="A380" s="131"/>
      <c r="E380" s="132"/>
      <c r="F380" s="132"/>
    </row>
    <row r="381">
      <c r="A381" s="131"/>
      <c r="E381" s="132"/>
      <c r="F381" s="132"/>
    </row>
    <row r="382">
      <c r="A382" s="131"/>
      <c r="E382" s="132"/>
      <c r="F382" s="132"/>
    </row>
    <row r="383">
      <c r="A383" s="131"/>
      <c r="E383" s="132"/>
      <c r="F383" s="132"/>
    </row>
    <row r="384">
      <c r="A384" s="131"/>
      <c r="E384" s="132"/>
      <c r="F384" s="132"/>
    </row>
    <row r="385">
      <c r="A385" s="131"/>
      <c r="E385" s="132"/>
      <c r="F385" s="132"/>
    </row>
    <row r="386">
      <c r="A386" s="131"/>
      <c r="E386" s="132"/>
      <c r="F386" s="132"/>
    </row>
    <row r="387">
      <c r="A387" s="131"/>
      <c r="E387" s="132"/>
      <c r="F387" s="132"/>
    </row>
    <row r="388">
      <c r="A388" s="131"/>
      <c r="E388" s="132"/>
      <c r="F388" s="132"/>
    </row>
    <row r="389">
      <c r="A389" s="131"/>
      <c r="E389" s="132"/>
      <c r="F389" s="132"/>
    </row>
    <row r="390">
      <c r="A390" s="131"/>
      <c r="E390" s="132"/>
      <c r="F390" s="132"/>
    </row>
    <row r="391">
      <c r="A391" s="131"/>
      <c r="E391" s="132"/>
      <c r="F391" s="132"/>
    </row>
    <row r="392">
      <c r="A392" s="131"/>
      <c r="E392" s="132"/>
      <c r="F392" s="132"/>
    </row>
    <row r="393">
      <c r="A393" s="131"/>
      <c r="E393" s="132"/>
      <c r="F393" s="132"/>
    </row>
    <row r="394">
      <c r="A394" s="131"/>
      <c r="E394" s="132"/>
      <c r="F394" s="132"/>
    </row>
    <row r="395">
      <c r="A395" s="131"/>
      <c r="E395" s="132"/>
      <c r="F395" s="132"/>
    </row>
    <row r="396">
      <c r="A396" s="131"/>
      <c r="E396" s="132"/>
      <c r="F396" s="132"/>
    </row>
    <row r="397">
      <c r="A397" s="131"/>
      <c r="E397" s="132"/>
      <c r="F397" s="132"/>
    </row>
    <row r="398">
      <c r="A398" s="131"/>
      <c r="E398" s="132"/>
      <c r="F398" s="132"/>
    </row>
    <row r="399">
      <c r="A399" s="131"/>
      <c r="E399" s="132"/>
      <c r="F399" s="132"/>
    </row>
    <row r="400">
      <c r="A400" s="131"/>
      <c r="E400" s="132"/>
      <c r="F400" s="132"/>
    </row>
    <row r="401">
      <c r="A401" s="131"/>
      <c r="E401" s="132"/>
      <c r="F401" s="132"/>
    </row>
    <row r="402">
      <c r="A402" s="131"/>
      <c r="E402" s="132"/>
      <c r="F402" s="132"/>
    </row>
    <row r="403">
      <c r="A403" s="131"/>
      <c r="E403" s="132"/>
      <c r="F403" s="132"/>
    </row>
    <row r="404">
      <c r="A404" s="131"/>
      <c r="E404" s="132"/>
      <c r="F404" s="132"/>
    </row>
    <row r="405">
      <c r="A405" s="131"/>
      <c r="E405" s="132"/>
      <c r="F405" s="132"/>
    </row>
    <row r="406">
      <c r="A406" s="131"/>
      <c r="E406" s="132"/>
      <c r="F406" s="132"/>
    </row>
    <row r="407">
      <c r="A407" s="131"/>
      <c r="E407" s="132"/>
      <c r="F407" s="132"/>
    </row>
    <row r="408">
      <c r="A408" s="131"/>
      <c r="E408" s="132"/>
      <c r="F408" s="132"/>
    </row>
    <row r="409">
      <c r="A409" s="131"/>
      <c r="E409" s="132"/>
      <c r="F409" s="132"/>
    </row>
    <row r="410">
      <c r="A410" s="131"/>
      <c r="E410" s="132"/>
      <c r="F410" s="132"/>
    </row>
    <row r="411">
      <c r="A411" s="131"/>
      <c r="E411" s="132"/>
      <c r="F411" s="132"/>
    </row>
    <row r="412">
      <c r="A412" s="131"/>
      <c r="E412" s="132"/>
      <c r="F412" s="132"/>
    </row>
    <row r="413">
      <c r="A413" s="131"/>
      <c r="E413" s="132"/>
      <c r="F413" s="132"/>
    </row>
    <row r="414">
      <c r="A414" s="131"/>
      <c r="E414" s="132"/>
      <c r="F414" s="132"/>
    </row>
    <row r="415">
      <c r="A415" s="131"/>
      <c r="E415" s="132"/>
      <c r="F415" s="132"/>
    </row>
    <row r="416">
      <c r="A416" s="131"/>
      <c r="E416" s="132"/>
      <c r="F416" s="132"/>
    </row>
    <row r="417">
      <c r="A417" s="131"/>
      <c r="E417" s="132"/>
      <c r="F417" s="132"/>
    </row>
    <row r="418">
      <c r="A418" s="131"/>
      <c r="E418" s="132"/>
      <c r="F418" s="132"/>
    </row>
    <row r="419">
      <c r="A419" s="131"/>
      <c r="E419" s="132"/>
      <c r="F419" s="132"/>
    </row>
    <row r="420">
      <c r="A420" s="131"/>
      <c r="E420" s="132"/>
      <c r="F420" s="132"/>
    </row>
    <row r="421">
      <c r="A421" s="131"/>
      <c r="E421" s="132"/>
      <c r="F421" s="132"/>
    </row>
    <row r="422">
      <c r="A422" s="131"/>
      <c r="E422" s="132"/>
      <c r="F422" s="132"/>
    </row>
    <row r="423">
      <c r="A423" s="131"/>
      <c r="E423" s="132"/>
      <c r="F423" s="132"/>
    </row>
    <row r="424">
      <c r="A424" s="131"/>
      <c r="E424" s="132"/>
      <c r="F424" s="132"/>
    </row>
    <row r="425">
      <c r="A425" s="131"/>
      <c r="E425" s="132"/>
      <c r="F425" s="132"/>
    </row>
    <row r="426">
      <c r="A426" s="131"/>
      <c r="E426" s="132"/>
      <c r="F426" s="132"/>
    </row>
    <row r="427">
      <c r="A427" s="131"/>
      <c r="E427" s="132"/>
      <c r="F427" s="132"/>
    </row>
    <row r="428">
      <c r="A428" s="131"/>
      <c r="E428" s="132"/>
      <c r="F428" s="132"/>
    </row>
    <row r="429">
      <c r="A429" s="131"/>
      <c r="E429" s="132"/>
      <c r="F429" s="132"/>
    </row>
    <row r="430">
      <c r="A430" s="131"/>
      <c r="E430" s="132"/>
      <c r="F430" s="132"/>
    </row>
    <row r="431">
      <c r="A431" s="131"/>
      <c r="E431" s="132"/>
      <c r="F431" s="132"/>
    </row>
    <row r="432">
      <c r="A432" s="131"/>
      <c r="E432" s="132"/>
      <c r="F432" s="132"/>
    </row>
    <row r="433">
      <c r="A433" s="131"/>
      <c r="E433" s="132"/>
      <c r="F433" s="132"/>
    </row>
    <row r="434">
      <c r="A434" s="131"/>
      <c r="E434" s="132"/>
      <c r="F434" s="132"/>
    </row>
    <row r="435">
      <c r="A435" s="131"/>
      <c r="E435" s="132"/>
      <c r="F435" s="132"/>
    </row>
    <row r="436">
      <c r="A436" s="131"/>
      <c r="E436" s="132"/>
      <c r="F436" s="132"/>
    </row>
    <row r="437">
      <c r="A437" s="131"/>
      <c r="E437" s="132"/>
      <c r="F437" s="132"/>
    </row>
    <row r="438">
      <c r="A438" s="131"/>
      <c r="E438" s="132"/>
      <c r="F438" s="132"/>
    </row>
    <row r="439">
      <c r="A439" s="131"/>
      <c r="E439" s="132"/>
      <c r="F439" s="132"/>
    </row>
    <row r="440">
      <c r="A440" s="131"/>
      <c r="E440" s="132"/>
      <c r="F440" s="132"/>
    </row>
    <row r="441">
      <c r="A441" s="131"/>
      <c r="E441" s="132"/>
      <c r="F441" s="132"/>
    </row>
    <row r="442">
      <c r="A442" s="131"/>
      <c r="E442" s="132"/>
      <c r="F442" s="132"/>
    </row>
    <row r="443">
      <c r="A443" s="131"/>
      <c r="E443" s="132"/>
      <c r="F443" s="132"/>
    </row>
    <row r="444">
      <c r="A444" s="131"/>
      <c r="E444" s="132"/>
      <c r="F444" s="132"/>
    </row>
    <row r="445">
      <c r="A445" s="131"/>
      <c r="E445" s="132"/>
      <c r="F445" s="132"/>
    </row>
    <row r="446">
      <c r="A446" s="131"/>
      <c r="E446" s="132"/>
      <c r="F446" s="132"/>
    </row>
    <row r="447">
      <c r="A447" s="131"/>
      <c r="E447" s="132"/>
      <c r="F447" s="132"/>
    </row>
    <row r="448">
      <c r="A448" s="131"/>
      <c r="E448" s="132"/>
      <c r="F448" s="132"/>
    </row>
    <row r="449">
      <c r="A449" s="131"/>
      <c r="E449" s="132"/>
      <c r="F449" s="132"/>
    </row>
    <row r="450">
      <c r="A450" s="131"/>
      <c r="E450" s="132"/>
      <c r="F450" s="132"/>
    </row>
    <row r="451">
      <c r="A451" s="131"/>
      <c r="E451" s="132"/>
      <c r="F451" s="132"/>
    </row>
    <row r="452">
      <c r="A452" s="131"/>
      <c r="E452" s="132"/>
      <c r="F452" s="132"/>
    </row>
    <row r="453">
      <c r="A453" s="131"/>
      <c r="E453" s="132"/>
      <c r="F453" s="132"/>
    </row>
    <row r="454">
      <c r="A454" s="131"/>
      <c r="E454" s="132"/>
      <c r="F454" s="132"/>
    </row>
    <row r="455">
      <c r="A455" s="131"/>
      <c r="E455" s="132"/>
      <c r="F455" s="132"/>
    </row>
    <row r="456">
      <c r="A456" s="131"/>
      <c r="E456" s="132"/>
      <c r="F456" s="132"/>
    </row>
    <row r="457">
      <c r="A457" s="131"/>
      <c r="E457" s="132"/>
      <c r="F457" s="132"/>
    </row>
    <row r="458">
      <c r="A458" s="131"/>
      <c r="E458" s="132"/>
      <c r="F458" s="132"/>
    </row>
    <row r="459">
      <c r="A459" s="131"/>
      <c r="E459" s="132"/>
      <c r="F459" s="132"/>
    </row>
    <row r="460">
      <c r="A460" s="131"/>
      <c r="E460" s="132"/>
      <c r="F460" s="132"/>
    </row>
    <row r="461">
      <c r="A461" s="131"/>
      <c r="E461" s="132"/>
      <c r="F461" s="132"/>
    </row>
    <row r="462">
      <c r="A462" s="131"/>
      <c r="E462" s="132"/>
      <c r="F462" s="132"/>
    </row>
    <row r="463">
      <c r="A463" s="131"/>
      <c r="E463" s="132"/>
      <c r="F463" s="132"/>
    </row>
    <row r="464">
      <c r="A464" s="131"/>
      <c r="E464" s="132"/>
      <c r="F464" s="132"/>
    </row>
    <row r="465">
      <c r="A465" s="131"/>
      <c r="E465" s="132"/>
      <c r="F465" s="132"/>
    </row>
    <row r="466">
      <c r="A466" s="131"/>
      <c r="E466" s="132"/>
      <c r="F466" s="132"/>
    </row>
    <row r="467">
      <c r="A467" s="131"/>
      <c r="E467" s="132"/>
      <c r="F467" s="132"/>
    </row>
    <row r="468">
      <c r="A468" s="131"/>
      <c r="E468" s="132"/>
      <c r="F468" s="132"/>
    </row>
    <row r="469">
      <c r="A469" s="131"/>
      <c r="E469" s="132"/>
      <c r="F469" s="132"/>
    </row>
    <row r="470">
      <c r="A470" s="131"/>
      <c r="E470" s="132"/>
      <c r="F470" s="132"/>
    </row>
    <row r="471">
      <c r="A471" s="131"/>
      <c r="E471" s="132"/>
      <c r="F471" s="132"/>
    </row>
    <row r="472">
      <c r="A472" s="131"/>
      <c r="E472" s="132"/>
      <c r="F472" s="132"/>
    </row>
    <row r="473">
      <c r="A473" s="131"/>
      <c r="E473" s="132"/>
      <c r="F473" s="132"/>
    </row>
    <row r="474">
      <c r="A474" s="131"/>
      <c r="E474" s="132"/>
      <c r="F474" s="132"/>
    </row>
    <row r="475">
      <c r="A475" s="131"/>
      <c r="E475" s="132"/>
      <c r="F475" s="132"/>
    </row>
    <row r="476">
      <c r="A476" s="131"/>
      <c r="E476" s="132"/>
      <c r="F476" s="132"/>
    </row>
    <row r="477">
      <c r="A477" s="131"/>
      <c r="E477" s="132"/>
      <c r="F477" s="132"/>
    </row>
    <row r="478">
      <c r="A478" s="131"/>
      <c r="E478" s="132"/>
      <c r="F478" s="132"/>
    </row>
    <row r="479">
      <c r="A479" s="131"/>
      <c r="E479" s="132"/>
      <c r="F479" s="132"/>
    </row>
    <row r="480">
      <c r="A480" s="131"/>
      <c r="E480" s="132"/>
      <c r="F480" s="132"/>
    </row>
    <row r="481">
      <c r="A481" s="131"/>
      <c r="E481" s="132"/>
      <c r="F481" s="132"/>
    </row>
    <row r="482">
      <c r="A482" s="131"/>
      <c r="E482" s="132"/>
      <c r="F482" s="132"/>
    </row>
    <row r="483">
      <c r="A483" s="131"/>
      <c r="E483" s="132"/>
      <c r="F483" s="132"/>
    </row>
    <row r="484">
      <c r="A484" s="131"/>
      <c r="E484" s="132"/>
      <c r="F484" s="132"/>
    </row>
    <row r="485">
      <c r="A485" s="131"/>
      <c r="E485" s="132"/>
      <c r="F485" s="132"/>
    </row>
    <row r="486">
      <c r="A486" s="131"/>
      <c r="E486" s="132"/>
      <c r="F486" s="132"/>
    </row>
    <row r="487">
      <c r="A487" s="131"/>
      <c r="E487" s="132"/>
      <c r="F487" s="132"/>
    </row>
    <row r="488">
      <c r="A488" s="131"/>
      <c r="E488" s="132"/>
      <c r="F488" s="132"/>
    </row>
    <row r="489">
      <c r="A489" s="131"/>
      <c r="E489" s="132"/>
      <c r="F489" s="132"/>
    </row>
    <row r="490">
      <c r="A490" s="131"/>
      <c r="E490" s="132"/>
      <c r="F490" s="132"/>
    </row>
    <row r="491">
      <c r="A491" s="131"/>
      <c r="E491" s="132"/>
      <c r="F491" s="132"/>
    </row>
    <row r="492">
      <c r="A492" s="131"/>
      <c r="E492" s="132"/>
      <c r="F492" s="132"/>
    </row>
    <row r="493">
      <c r="A493" s="131"/>
      <c r="E493" s="132"/>
      <c r="F493" s="132"/>
    </row>
    <row r="494">
      <c r="A494" s="131"/>
      <c r="E494" s="132"/>
      <c r="F494" s="132"/>
    </row>
    <row r="495">
      <c r="A495" s="131"/>
      <c r="E495" s="132"/>
      <c r="F495" s="132"/>
    </row>
    <row r="496">
      <c r="A496" s="131"/>
      <c r="E496" s="132"/>
      <c r="F496" s="132"/>
    </row>
    <row r="497">
      <c r="A497" s="131"/>
      <c r="E497" s="132"/>
      <c r="F497" s="132"/>
    </row>
    <row r="498">
      <c r="A498" s="131"/>
      <c r="E498" s="132"/>
      <c r="F498" s="132"/>
    </row>
    <row r="499">
      <c r="A499" s="131"/>
      <c r="E499" s="132"/>
      <c r="F499" s="132"/>
    </row>
    <row r="500">
      <c r="A500" s="131"/>
      <c r="E500" s="132"/>
      <c r="F500" s="132"/>
    </row>
    <row r="501">
      <c r="A501" s="131"/>
      <c r="E501" s="132"/>
      <c r="F501" s="132"/>
    </row>
    <row r="502">
      <c r="A502" s="131"/>
      <c r="E502" s="132"/>
      <c r="F502" s="132"/>
    </row>
    <row r="503">
      <c r="A503" s="131"/>
      <c r="E503" s="132"/>
      <c r="F503" s="132"/>
    </row>
    <row r="504">
      <c r="A504" s="131"/>
      <c r="E504" s="132"/>
      <c r="F504" s="132"/>
    </row>
    <row r="505">
      <c r="A505" s="131"/>
      <c r="E505" s="132"/>
      <c r="F505" s="132"/>
    </row>
    <row r="506">
      <c r="A506" s="131"/>
      <c r="E506" s="132"/>
      <c r="F506" s="132"/>
    </row>
    <row r="507">
      <c r="A507" s="131"/>
      <c r="E507" s="132"/>
      <c r="F507" s="132"/>
    </row>
    <row r="508">
      <c r="A508" s="131"/>
      <c r="E508" s="132"/>
      <c r="F508" s="132"/>
    </row>
    <row r="509">
      <c r="A509" s="131"/>
      <c r="E509" s="132"/>
      <c r="F509" s="132"/>
    </row>
    <row r="510">
      <c r="A510" s="131"/>
      <c r="E510" s="132"/>
      <c r="F510" s="132"/>
    </row>
    <row r="511">
      <c r="A511" s="131"/>
      <c r="E511" s="132"/>
      <c r="F511" s="132"/>
    </row>
    <row r="512">
      <c r="A512" s="131"/>
      <c r="E512" s="132"/>
      <c r="F512" s="132"/>
    </row>
    <row r="513">
      <c r="A513" s="131"/>
      <c r="E513" s="132"/>
      <c r="F513" s="132"/>
    </row>
    <row r="514">
      <c r="A514" s="131"/>
      <c r="E514" s="132"/>
      <c r="F514" s="132"/>
    </row>
    <row r="515">
      <c r="A515" s="131"/>
      <c r="E515" s="132"/>
      <c r="F515" s="132"/>
    </row>
    <row r="516">
      <c r="A516" s="131"/>
      <c r="E516" s="132"/>
      <c r="F516" s="132"/>
    </row>
    <row r="517">
      <c r="A517" s="131"/>
      <c r="E517" s="132"/>
      <c r="F517" s="132"/>
    </row>
    <row r="518">
      <c r="A518" s="131"/>
      <c r="E518" s="132"/>
      <c r="F518" s="132"/>
    </row>
    <row r="519">
      <c r="A519" s="131"/>
      <c r="E519" s="132"/>
      <c r="F519" s="132"/>
    </row>
    <row r="520">
      <c r="A520" s="131"/>
      <c r="E520" s="132"/>
      <c r="F520" s="132"/>
    </row>
    <row r="521">
      <c r="A521" s="131"/>
      <c r="E521" s="132"/>
      <c r="F521" s="132"/>
    </row>
    <row r="522">
      <c r="A522" s="131"/>
      <c r="E522" s="132"/>
      <c r="F522" s="132"/>
    </row>
    <row r="523">
      <c r="A523" s="131"/>
      <c r="E523" s="132"/>
      <c r="F523" s="132"/>
    </row>
    <row r="524">
      <c r="A524" s="131"/>
      <c r="E524" s="132"/>
      <c r="F524" s="132"/>
    </row>
    <row r="525">
      <c r="A525" s="131"/>
      <c r="E525" s="132"/>
      <c r="F525" s="132"/>
    </row>
    <row r="526">
      <c r="A526" s="131"/>
      <c r="E526" s="132"/>
      <c r="F526" s="132"/>
    </row>
    <row r="527">
      <c r="A527" s="131"/>
      <c r="E527" s="132"/>
      <c r="F527" s="132"/>
    </row>
    <row r="528">
      <c r="A528" s="131"/>
      <c r="E528" s="132"/>
      <c r="F528" s="132"/>
    </row>
    <row r="529">
      <c r="A529" s="131"/>
      <c r="E529" s="132"/>
      <c r="F529" s="132"/>
    </row>
    <row r="530">
      <c r="A530" s="131"/>
      <c r="E530" s="132"/>
      <c r="F530" s="132"/>
    </row>
    <row r="531">
      <c r="A531" s="131"/>
      <c r="E531" s="132"/>
      <c r="F531" s="132"/>
    </row>
    <row r="532">
      <c r="A532" s="131"/>
      <c r="E532" s="132"/>
      <c r="F532" s="132"/>
    </row>
    <row r="533">
      <c r="A533" s="131"/>
      <c r="E533" s="132"/>
      <c r="F533" s="132"/>
    </row>
    <row r="534">
      <c r="A534" s="131"/>
      <c r="E534" s="132"/>
      <c r="F534" s="132"/>
    </row>
    <row r="535">
      <c r="A535" s="131"/>
      <c r="E535" s="132"/>
      <c r="F535" s="132"/>
    </row>
    <row r="536">
      <c r="A536" s="131"/>
      <c r="E536" s="132"/>
      <c r="F536" s="132"/>
    </row>
    <row r="537">
      <c r="A537" s="131"/>
      <c r="E537" s="132"/>
      <c r="F537" s="132"/>
    </row>
    <row r="538">
      <c r="A538" s="131"/>
      <c r="E538" s="132"/>
      <c r="F538" s="132"/>
    </row>
    <row r="539">
      <c r="A539" s="131"/>
      <c r="E539" s="132"/>
      <c r="F539" s="132"/>
    </row>
    <row r="540">
      <c r="A540" s="131"/>
      <c r="E540" s="132"/>
      <c r="F540" s="132"/>
    </row>
    <row r="541">
      <c r="A541" s="131"/>
      <c r="E541" s="132"/>
      <c r="F541" s="132"/>
    </row>
    <row r="542">
      <c r="A542" s="131"/>
      <c r="E542" s="132"/>
      <c r="F542" s="132"/>
    </row>
    <row r="543">
      <c r="A543" s="131"/>
      <c r="E543" s="132"/>
      <c r="F543" s="132"/>
    </row>
    <row r="544">
      <c r="A544" s="131"/>
      <c r="E544" s="132"/>
      <c r="F544" s="132"/>
    </row>
    <row r="545">
      <c r="A545" s="131"/>
      <c r="E545" s="132"/>
      <c r="F545" s="132"/>
    </row>
    <row r="546">
      <c r="A546" s="131"/>
      <c r="E546" s="132"/>
      <c r="F546" s="132"/>
    </row>
    <row r="547">
      <c r="A547" s="131"/>
      <c r="E547" s="132"/>
      <c r="F547" s="132"/>
    </row>
    <row r="548">
      <c r="A548" s="131"/>
      <c r="E548" s="132"/>
      <c r="F548" s="132"/>
    </row>
    <row r="549">
      <c r="A549" s="131"/>
      <c r="E549" s="132"/>
      <c r="F549" s="132"/>
    </row>
    <row r="550">
      <c r="A550" s="131"/>
      <c r="E550" s="132"/>
      <c r="F550" s="132"/>
    </row>
    <row r="551">
      <c r="A551" s="131"/>
      <c r="E551" s="132"/>
      <c r="F551" s="132"/>
    </row>
    <row r="552">
      <c r="A552" s="131"/>
      <c r="E552" s="132"/>
      <c r="F552" s="132"/>
    </row>
    <row r="553">
      <c r="A553" s="131"/>
      <c r="E553" s="132"/>
      <c r="F553" s="132"/>
    </row>
    <row r="554">
      <c r="A554" s="131"/>
      <c r="E554" s="132"/>
      <c r="F554" s="132"/>
    </row>
    <row r="555">
      <c r="A555" s="131"/>
      <c r="E555" s="132"/>
      <c r="F555" s="132"/>
    </row>
    <row r="556">
      <c r="A556" s="131"/>
      <c r="E556" s="132"/>
      <c r="F556" s="132"/>
    </row>
    <row r="557">
      <c r="A557" s="131"/>
      <c r="E557" s="132"/>
      <c r="F557" s="132"/>
    </row>
    <row r="558">
      <c r="A558" s="131"/>
      <c r="E558" s="132"/>
      <c r="F558" s="132"/>
    </row>
    <row r="559">
      <c r="A559" s="131"/>
      <c r="E559" s="132"/>
      <c r="F559" s="132"/>
    </row>
    <row r="560">
      <c r="A560" s="131"/>
      <c r="E560" s="132"/>
      <c r="F560" s="132"/>
    </row>
    <row r="561">
      <c r="A561" s="131"/>
      <c r="E561" s="132"/>
      <c r="F561" s="132"/>
    </row>
    <row r="562">
      <c r="A562" s="131"/>
      <c r="E562" s="132"/>
      <c r="F562" s="132"/>
    </row>
    <row r="563">
      <c r="A563" s="131"/>
      <c r="E563" s="132"/>
      <c r="F563" s="132"/>
    </row>
    <row r="564">
      <c r="A564" s="131"/>
      <c r="E564" s="132"/>
      <c r="F564" s="132"/>
    </row>
    <row r="565">
      <c r="A565" s="131"/>
      <c r="E565" s="132"/>
      <c r="F565" s="132"/>
    </row>
    <row r="566">
      <c r="A566" s="131"/>
      <c r="E566" s="132"/>
      <c r="F566" s="132"/>
    </row>
    <row r="567">
      <c r="A567" s="131"/>
      <c r="E567" s="132"/>
      <c r="F567" s="132"/>
    </row>
    <row r="568">
      <c r="A568" s="131"/>
      <c r="E568" s="132"/>
      <c r="F568" s="132"/>
    </row>
    <row r="569">
      <c r="A569" s="131"/>
      <c r="E569" s="132"/>
      <c r="F569" s="132"/>
    </row>
    <row r="570">
      <c r="A570" s="131"/>
      <c r="E570" s="132"/>
      <c r="F570" s="132"/>
    </row>
    <row r="571">
      <c r="A571" s="131"/>
      <c r="E571" s="132"/>
      <c r="F571" s="132"/>
    </row>
    <row r="572">
      <c r="A572" s="131"/>
      <c r="E572" s="132"/>
      <c r="F572" s="132"/>
    </row>
    <row r="573">
      <c r="A573" s="131"/>
      <c r="E573" s="132"/>
      <c r="F573" s="132"/>
    </row>
    <row r="574">
      <c r="A574" s="131"/>
      <c r="E574" s="132"/>
      <c r="F574" s="132"/>
    </row>
    <row r="575">
      <c r="A575" s="131"/>
      <c r="E575" s="132"/>
      <c r="F575" s="132"/>
    </row>
    <row r="576">
      <c r="A576" s="131"/>
      <c r="E576" s="132"/>
      <c r="F576" s="132"/>
    </row>
    <row r="577">
      <c r="A577" s="131"/>
      <c r="E577" s="132"/>
      <c r="F577" s="132"/>
    </row>
    <row r="578">
      <c r="A578" s="131"/>
      <c r="E578" s="132"/>
      <c r="F578" s="132"/>
    </row>
    <row r="579">
      <c r="A579" s="131"/>
      <c r="E579" s="132"/>
      <c r="F579" s="132"/>
    </row>
    <row r="580">
      <c r="A580" s="131"/>
      <c r="E580" s="132"/>
      <c r="F580" s="132"/>
    </row>
    <row r="581">
      <c r="A581" s="131"/>
      <c r="E581" s="132"/>
      <c r="F581" s="132"/>
    </row>
    <row r="582">
      <c r="A582" s="131"/>
      <c r="E582" s="132"/>
      <c r="F582" s="132"/>
    </row>
    <row r="583">
      <c r="A583" s="131"/>
      <c r="E583" s="132"/>
      <c r="F583" s="132"/>
    </row>
    <row r="584">
      <c r="A584" s="131"/>
      <c r="E584" s="132"/>
      <c r="F584" s="132"/>
    </row>
    <row r="585">
      <c r="A585" s="131"/>
      <c r="E585" s="132"/>
      <c r="F585" s="132"/>
    </row>
    <row r="586">
      <c r="A586" s="131"/>
      <c r="E586" s="132"/>
      <c r="F586" s="132"/>
    </row>
    <row r="587">
      <c r="A587" s="131"/>
      <c r="E587" s="132"/>
      <c r="F587" s="132"/>
    </row>
    <row r="588">
      <c r="A588" s="131"/>
      <c r="E588" s="132"/>
      <c r="F588" s="132"/>
    </row>
    <row r="589">
      <c r="A589" s="131"/>
      <c r="E589" s="132"/>
      <c r="F589" s="132"/>
    </row>
    <row r="590">
      <c r="A590" s="131"/>
      <c r="E590" s="132"/>
      <c r="F590" s="132"/>
    </row>
    <row r="591">
      <c r="A591" s="131"/>
      <c r="E591" s="132"/>
      <c r="F591" s="132"/>
    </row>
    <row r="592">
      <c r="A592" s="131"/>
      <c r="E592" s="132"/>
      <c r="F592" s="132"/>
    </row>
    <row r="593">
      <c r="A593" s="131"/>
      <c r="E593" s="132"/>
      <c r="F593" s="132"/>
    </row>
    <row r="594">
      <c r="A594" s="131"/>
      <c r="E594" s="132"/>
      <c r="F594" s="132"/>
    </row>
    <row r="595">
      <c r="A595" s="131"/>
      <c r="E595" s="132"/>
      <c r="F595" s="132"/>
    </row>
    <row r="596">
      <c r="A596" s="131"/>
      <c r="E596" s="132"/>
      <c r="F596" s="132"/>
    </row>
    <row r="597">
      <c r="A597" s="131"/>
      <c r="E597" s="132"/>
      <c r="F597" s="132"/>
    </row>
    <row r="598">
      <c r="A598" s="131"/>
      <c r="E598" s="132"/>
      <c r="F598" s="132"/>
    </row>
    <row r="599">
      <c r="A599" s="131"/>
      <c r="E599" s="132"/>
      <c r="F599" s="132"/>
    </row>
    <row r="600">
      <c r="A600" s="131"/>
      <c r="E600" s="132"/>
      <c r="F600" s="132"/>
    </row>
    <row r="601">
      <c r="A601" s="131"/>
      <c r="E601" s="132"/>
      <c r="F601" s="132"/>
    </row>
    <row r="602">
      <c r="A602" s="131"/>
      <c r="E602" s="132"/>
      <c r="F602" s="132"/>
    </row>
    <row r="603">
      <c r="A603" s="131"/>
      <c r="E603" s="132"/>
      <c r="F603" s="132"/>
    </row>
    <row r="604">
      <c r="A604" s="131"/>
      <c r="E604" s="132"/>
      <c r="F604" s="132"/>
    </row>
    <row r="605">
      <c r="A605" s="131"/>
      <c r="E605" s="132"/>
      <c r="F605" s="132"/>
    </row>
    <row r="606">
      <c r="A606" s="131"/>
      <c r="E606" s="132"/>
      <c r="F606" s="132"/>
    </row>
    <row r="607">
      <c r="A607" s="131"/>
      <c r="E607" s="132"/>
      <c r="F607" s="132"/>
    </row>
    <row r="608">
      <c r="A608" s="131"/>
      <c r="E608" s="132"/>
      <c r="F608" s="132"/>
    </row>
    <row r="609">
      <c r="A609" s="131"/>
      <c r="E609" s="132"/>
      <c r="F609" s="132"/>
    </row>
    <row r="610">
      <c r="A610" s="131"/>
      <c r="E610" s="132"/>
      <c r="F610" s="132"/>
    </row>
    <row r="611">
      <c r="A611" s="131"/>
      <c r="E611" s="132"/>
      <c r="F611" s="132"/>
    </row>
    <row r="612">
      <c r="A612" s="131"/>
      <c r="E612" s="132"/>
      <c r="F612" s="132"/>
    </row>
    <row r="613">
      <c r="A613" s="131"/>
      <c r="E613" s="132"/>
      <c r="F613" s="132"/>
    </row>
    <row r="614">
      <c r="A614" s="131"/>
      <c r="E614" s="132"/>
      <c r="F614" s="132"/>
    </row>
    <row r="615">
      <c r="A615" s="131"/>
      <c r="E615" s="132"/>
      <c r="F615" s="132"/>
    </row>
    <row r="616">
      <c r="A616" s="131"/>
      <c r="E616" s="132"/>
      <c r="F616" s="132"/>
    </row>
    <row r="617">
      <c r="A617" s="131"/>
      <c r="E617" s="132"/>
      <c r="F617" s="132"/>
    </row>
    <row r="618">
      <c r="A618" s="131"/>
      <c r="E618" s="132"/>
      <c r="F618" s="132"/>
    </row>
    <row r="619">
      <c r="A619" s="131"/>
      <c r="E619" s="132"/>
      <c r="F619" s="132"/>
    </row>
    <row r="620">
      <c r="A620" s="131"/>
      <c r="E620" s="132"/>
      <c r="F620" s="132"/>
    </row>
    <row r="621">
      <c r="A621" s="131"/>
      <c r="E621" s="132"/>
      <c r="F621" s="132"/>
    </row>
    <row r="622">
      <c r="A622" s="131"/>
      <c r="E622" s="132"/>
      <c r="F622" s="132"/>
    </row>
    <row r="623">
      <c r="A623" s="131"/>
      <c r="E623" s="132"/>
      <c r="F623" s="132"/>
    </row>
    <row r="624">
      <c r="A624" s="131"/>
      <c r="E624" s="132"/>
      <c r="F624" s="132"/>
    </row>
    <row r="625">
      <c r="A625" s="131"/>
      <c r="E625" s="132"/>
      <c r="F625" s="132"/>
    </row>
    <row r="626">
      <c r="A626" s="131"/>
      <c r="E626" s="132"/>
      <c r="F626" s="132"/>
    </row>
    <row r="627">
      <c r="A627" s="131"/>
      <c r="E627" s="132"/>
      <c r="F627" s="132"/>
    </row>
    <row r="628">
      <c r="A628" s="131"/>
      <c r="E628" s="132"/>
      <c r="F628" s="132"/>
    </row>
    <row r="629">
      <c r="A629" s="131"/>
      <c r="E629" s="132"/>
      <c r="F629" s="132"/>
    </row>
    <row r="630">
      <c r="A630" s="131"/>
      <c r="E630" s="132"/>
      <c r="F630" s="132"/>
    </row>
    <row r="631">
      <c r="A631" s="131"/>
      <c r="E631" s="132"/>
      <c r="F631" s="132"/>
    </row>
    <row r="632">
      <c r="A632" s="131"/>
      <c r="E632" s="132"/>
      <c r="F632" s="132"/>
    </row>
    <row r="633">
      <c r="A633" s="131"/>
      <c r="E633" s="132"/>
      <c r="F633" s="132"/>
    </row>
    <row r="634">
      <c r="A634" s="131"/>
      <c r="E634" s="132"/>
      <c r="F634" s="132"/>
    </row>
    <row r="635">
      <c r="A635" s="131"/>
      <c r="E635" s="132"/>
      <c r="F635" s="132"/>
    </row>
    <row r="636">
      <c r="A636" s="131"/>
      <c r="E636" s="132"/>
      <c r="F636" s="132"/>
    </row>
    <row r="637">
      <c r="A637" s="131"/>
      <c r="E637" s="132"/>
      <c r="F637" s="132"/>
    </row>
    <row r="638">
      <c r="A638" s="131"/>
      <c r="E638" s="132"/>
      <c r="F638" s="132"/>
    </row>
    <row r="639">
      <c r="A639" s="131"/>
      <c r="E639" s="132"/>
      <c r="F639" s="132"/>
    </row>
    <row r="640">
      <c r="A640" s="131"/>
      <c r="E640" s="132"/>
      <c r="F640" s="132"/>
    </row>
    <row r="641">
      <c r="A641" s="131"/>
      <c r="E641" s="132"/>
      <c r="F641" s="132"/>
    </row>
    <row r="642">
      <c r="A642" s="131"/>
      <c r="E642" s="132"/>
      <c r="F642" s="132"/>
    </row>
    <row r="643">
      <c r="A643" s="131"/>
      <c r="E643" s="132"/>
      <c r="F643" s="132"/>
    </row>
    <row r="644">
      <c r="A644" s="131"/>
      <c r="E644" s="132"/>
      <c r="F644" s="132"/>
    </row>
    <row r="645">
      <c r="A645" s="131"/>
      <c r="E645" s="132"/>
      <c r="F645" s="132"/>
    </row>
    <row r="646">
      <c r="A646" s="131"/>
      <c r="E646" s="132"/>
      <c r="F646" s="132"/>
    </row>
    <row r="647">
      <c r="A647" s="131"/>
      <c r="E647" s="132"/>
      <c r="F647" s="132"/>
    </row>
    <row r="648">
      <c r="A648" s="131"/>
      <c r="E648" s="132"/>
      <c r="F648" s="132"/>
    </row>
    <row r="649">
      <c r="A649" s="131"/>
      <c r="E649" s="132"/>
      <c r="F649" s="132"/>
    </row>
    <row r="650">
      <c r="A650" s="131"/>
      <c r="E650" s="132"/>
      <c r="F650" s="132"/>
    </row>
    <row r="651">
      <c r="A651" s="131"/>
      <c r="E651" s="132"/>
      <c r="F651" s="132"/>
    </row>
    <row r="652">
      <c r="A652" s="131"/>
      <c r="E652" s="132"/>
      <c r="F652" s="132"/>
    </row>
    <row r="653">
      <c r="A653" s="131"/>
      <c r="E653" s="132"/>
      <c r="F653" s="132"/>
    </row>
    <row r="654">
      <c r="A654" s="131"/>
      <c r="E654" s="132"/>
      <c r="F654" s="132"/>
    </row>
    <row r="655">
      <c r="A655" s="131"/>
      <c r="E655" s="132"/>
      <c r="F655" s="132"/>
    </row>
    <row r="656">
      <c r="A656" s="131"/>
      <c r="E656" s="132"/>
      <c r="F656" s="132"/>
    </row>
    <row r="657">
      <c r="A657" s="131"/>
      <c r="E657" s="132"/>
      <c r="F657" s="132"/>
    </row>
    <row r="658">
      <c r="A658" s="131"/>
      <c r="E658" s="132"/>
      <c r="F658" s="132"/>
    </row>
    <row r="659">
      <c r="A659" s="131"/>
      <c r="E659" s="132"/>
      <c r="F659" s="132"/>
    </row>
    <row r="660">
      <c r="A660" s="131"/>
      <c r="E660" s="132"/>
      <c r="F660" s="132"/>
    </row>
    <row r="661">
      <c r="A661" s="131"/>
      <c r="E661" s="132"/>
      <c r="F661" s="132"/>
    </row>
    <row r="662">
      <c r="A662" s="131"/>
      <c r="E662" s="132"/>
      <c r="F662" s="132"/>
    </row>
    <row r="663">
      <c r="A663" s="131"/>
      <c r="E663" s="132"/>
      <c r="F663" s="132"/>
    </row>
    <row r="664">
      <c r="A664" s="131"/>
      <c r="E664" s="132"/>
      <c r="F664" s="132"/>
    </row>
    <row r="665">
      <c r="A665" s="131"/>
      <c r="E665" s="132"/>
      <c r="F665" s="132"/>
    </row>
    <row r="666">
      <c r="A666" s="131"/>
      <c r="E666" s="132"/>
      <c r="F666" s="132"/>
    </row>
    <row r="667">
      <c r="A667" s="131"/>
      <c r="E667" s="132"/>
      <c r="F667" s="132"/>
    </row>
    <row r="668">
      <c r="A668" s="131"/>
      <c r="E668" s="132"/>
      <c r="F668" s="132"/>
    </row>
    <row r="669">
      <c r="A669" s="131"/>
      <c r="E669" s="132"/>
      <c r="F669" s="132"/>
    </row>
    <row r="670">
      <c r="A670" s="131"/>
      <c r="E670" s="132"/>
      <c r="F670" s="132"/>
    </row>
    <row r="671">
      <c r="A671" s="131"/>
      <c r="E671" s="132"/>
      <c r="F671" s="132"/>
    </row>
    <row r="672">
      <c r="A672" s="131"/>
      <c r="E672" s="132"/>
      <c r="F672" s="132"/>
    </row>
    <row r="673">
      <c r="A673" s="131"/>
      <c r="E673" s="132"/>
      <c r="F673" s="132"/>
    </row>
    <row r="674">
      <c r="A674" s="131"/>
      <c r="E674" s="132"/>
      <c r="F674" s="132"/>
    </row>
    <row r="675">
      <c r="A675" s="131"/>
      <c r="E675" s="132"/>
      <c r="F675" s="132"/>
    </row>
    <row r="676">
      <c r="A676" s="131"/>
      <c r="E676" s="132"/>
      <c r="F676" s="132"/>
    </row>
    <row r="677">
      <c r="A677" s="131"/>
      <c r="E677" s="132"/>
      <c r="F677" s="132"/>
    </row>
    <row r="678">
      <c r="A678" s="131"/>
      <c r="E678" s="132"/>
      <c r="F678" s="132"/>
    </row>
    <row r="679">
      <c r="A679" s="131"/>
      <c r="E679" s="132"/>
      <c r="F679" s="132"/>
    </row>
    <row r="680">
      <c r="A680" s="131"/>
      <c r="E680" s="132"/>
      <c r="F680" s="132"/>
    </row>
    <row r="681">
      <c r="A681" s="131"/>
      <c r="E681" s="132"/>
      <c r="F681" s="132"/>
    </row>
    <row r="682">
      <c r="A682" s="131"/>
      <c r="E682" s="132"/>
      <c r="F682" s="132"/>
    </row>
    <row r="683">
      <c r="A683" s="131"/>
      <c r="E683" s="132"/>
      <c r="F683" s="132"/>
    </row>
    <row r="684">
      <c r="A684" s="131"/>
      <c r="E684" s="132"/>
      <c r="F684" s="132"/>
    </row>
    <row r="685">
      <c r="A685" s="131"/>
      <c r="E685" s="132"/>
      <c r="F685" s="132"/>
    </row>
    <row r="686">
      <c r="A686" s="131"/>
      <c r="E686" s="132"/>
      <c r="F686" s="132"/>
    </row>
    <row r="687">
      <c r="A687" s="131"/>
      <c r="E687" s="132"/>
      <c r="F687" s="132"/>
    </row>
    <row r="688">
      <c r="A688" s="131"/>
      <c r="E688" s="132"/>
      <c r="F688" s="132"/>
    </row>
    <row r="689">
      <c r="A689" s="131"/>
      <c r="E689" s="132"/>
      <c r="F689" s="132"/>
    </row>
    <row r="690">
      <c r="A690" s="131"/>
      <c r="E690" s="132"/>
      <c r="F690" s="132"/>
    </row>
    <row r="691">
      <c r="A691" s="131"/>
      <c r="E691" s="132"/>
      <c r="F691" s="132"/>
    </row>
    <row r="692">
      <c r="A692" s="131"/>
      <c r="E692" s="132"/>
      <c r="F692" s="132"/>
    </row>
    <row r="693">
      <c r="A693" s="131"/>
      <c r="E693" s="132"/>
      <c r="F693" s="132"/>
    </row>
    <row r="694">
      <c r="A694" s="131"/>
      <c r="E694" s="132"/>
      <c r="F694" s="132"/>
    </row>
    <row r="695">
      <c r="A695" s="131"/>
      <c r="E695" s="132"/>
      <c r="F695" s="132"/>
    </row>
    <row r="696">
      <c r="A696" s="131"/>
      <c r="E696" s="132"/>
      <c r="F696" s="132"/>
    </row>
    <row r="697">
      <c r="A697" s="131"/>
      <c r="E697" s="132"/>
      <c r="F697" s="132"/>
    </row>
    <row r="698">
      <c r="A698" s="131"/>
      <c r="E698" s="132"/>
      <c r="F698" s="132"/>
    </row>
    <row r="699">
      <c r="A699" s="131"/>
      <c r="E699" s="132"/>
      <c r="F699" s="132"/>
    </row>
    <row r="700">
      <c r="A700" s="131"/>
      <c r="E700" s="132"/>
      <c r="F700" s="132"/>
    </row>
    <row r="701">
      <c r="A701" s="131"/>
      <c r="E701" s="132"/>
      <c r="F701" s="132"/>
    </row>
    <row r="702">
      <c r="A702" s="131"/>
      <c r="E702" s="132"/>
      <c r="F702" s="132"/>
    </row>
    <row r="703">
      <c r="A703" s="131"/>
      <c r="E703" s="132"/>
      <c r="F703" s="132"/>
    </row>
    <row r="704">
      <c r="A704" s="131"/>
      <c r="E704" s="132"/>
      <c r="F704" s="132"/>
    </row>
    <row r="705">
      <c r="A705" s="131"/>
      <c r="E705" s="132"/>
      <c r="F705" s="132"/>
    </row>
    <row r="706">
      <c r="A706" s="131"/>
      <c r="E706" s="132"/>
      <c r="F706" s="132"/>
    </row>
    <row r="707">
      <c r="A707" s="131"/>
      <c r="E707" s="132"/>
      <c r="F707" s="132"/>
    </row>
    <row r="708">
      <c r="A708" s="131"/>
      <c r="E708" s="132"/>
      <c r="F708" s="132"/>
    </row>
    <row r="709">
      <c r="A709" s="131"/>
      <c r="E709" s="132"/>
      <c r="F709" s="132"/>
    </row>
    <row r="710">
      <c r="A710" s="131"/>
      <c r="E710" s="132"/>
      <c r="F710" s="132"/>
    </row>
    <row r="711">
      <c r="A711" s="131"/>
      <c r="E711" s="132"/>
      <c r="F711" s="132"/>
    </row>
    <row r="712">
      <c r="A712" s="131"/>
      <c r="E712" s="132"/>
      <c r="F712" s="132"/>
    </row>
    <row r="713">
      <c r="A713" s="131"/>
      <c r="E713" s="132"/>
      <c r="F713" s="132"/>
    </row>
    <row r="714">
      <c r="A714" s="131"/>
      <c r="E714" s="132"/>
      <c r="F714" s="132"/>
    </row>
    <row r="715">
      <c r="A715" s="131"/>
      <c r="E715" s="132"/>
      <c r="F715" s="132"/>
    </row>
    <row r="716">
      <c r="A716" s="131"/>
      <c r="E716" s="132"/>
      <c r="F716" s="132"/>
    </row>
    <row r="717">
      <c r="A717" s="131"/>
      <c r="E717" s="132"/>
      <c r="F717" s="132"/>
    </row>
    <row r="718">
      <c r="A718" s="131"/>
      <c r="E718" s="132"/>
      <c r="F718" s="132"/>
    </row>
    <row r="719">
      <c r="A719" s="131"/>
      <c r="E719" s="132"/>
      <c r="F719" s="132"/>
    </row>
    <row r="720">
      <c r="A720" s="131"/>
      <c r="E720" s="132"/>
      <c r="F720" s="132"/>
    </row>
    <row r="721">
      <c r="A721" s="131"/>
      <c r="E721" s="132"/>
      <c r="F721" s="132"/>
    </row>
    <row r="722">
      <c r="A722" s="131"/>
      <c r="E722" s="132"/>
      <c r="F722" s="132"/>
    </row>
    <row r="723">
      <c r="A723" s="131"/>
      <c r="E723" s="132"/>
      <c r="F723" s="132"/>
    </row>
    <row r="724">
      <c r="A724" s="131"/>
      <c r="E724" s="132"/>
      <c r="F724" s="132"/>
    </row>
    <row r="725">
      <c r="A725" s="131"/>
      <c r="E725" s="132"/>
      <c r="F725" s="132"/>
    </row>
    <row r="726">
      <c r="A726" s="131"/>
      <c r="E726" s="132"/>
      <c r="F726" s="132"/>
    </row>
    <row r="727">
      <c r="A727" s="131"/>
      <c r="E727" s="132"/>
      <c r="F727" s="132"/>
    </row>
    <row r="728">
      <c r="A728" s="131"/>
      <c r="E728" s="132"/>
      <c r="F728" s="132"/>
    </row>
    <row r="729">
      <c r="A729" s="131"/>
      <c r="E729" s="132"/>
      <c r="F729" s="132"/>
    </row>
    <row r="730">
      <c r="A730" s="131"/>
      <c r="E730" s="132"/>
      <c r="F730" s="132"/>
    </row>
    <row r="731">
      <c r="A731" s="131"/>
      <c r="E731" s="132"/>
      <c r="F731" s="132"/>
    </row>
    <row r="732">
      <c r="A732" s="131"/>
      <c r="E732" s="132"/>
      <c r="F732" s="132"/>
    </row>
    <row r="733">
      <c r="A733" s="131"/>
      <c r="E733" s="132"/>
      <c r="F733" s="132"/>
    </row>
    <row r="734">
      <c r="A734" s="131"/>
      <c r="E734" s="132"/>
      <c r="F734" s="132"/>
    </row>
    <row r="735">
      <c r="A735" s="131"/>
      <c r="E735" s="132"/>
      <c r="F735" s="132"/>
    </row>
    <row r="736">
      <c r="A736" s="131"/>
      <c r="E736" s="132"/>
      <c r="F736" s="132"/>
    </row>
    <row r="737">
      <c r="A737" s="131"/>
      <c r="E737" s="132"/>
      <c r="F737" s="132"/>
    </row>
    <row r="738">
      <c r="A738" s="131"/>
      <c r="E738" s="132"/>
      <c r="F738" s="132"/>
    </row>
    <row r="739">
      <c r="A739" s="131"/>
      <c r="E739" s="132"/>
      <c r="F739" s="132"/>
    </row>
    <row r="740">
      <c r="A740" s="131"/>
      <c r="E740" s="132"/>
      <c r="F740" s="132"/>
    </row>
    <row r="741">
      <c r="A741" s="131"/>
      <c r="E741" s="132"/>
      <c r="F741" s="132"/>
    </row>
    <row r="742">
      <c r="A742" s="131"/>
      <c r="E742" s="132"/>
      <c r="F742" s="132"/>
    </row>
    <row r="743">
      <c r="A743" s="131"/>
      <c r="E743" s="132"/>
      <c r="F743" s="132"/>
    </row>
    <row r="744">
      <c r="A744" s="131"/>
      <c r="E744" s="132"/>
      <c r="F744" s="132"/>
    </row>
    <row r="745">
      <c r="A745" s="131"/>
      <c r="E745" s="132"/>
      <c r="F745" s="132"/>
    </row>
    <row r="746">
      <c r="A746" s="131"/>
      <c r="E746" s="132"/>
      <c r="F746" s="132"/>
    </row>
    <row r="747">
      <c r="A747" s="131"/>
      <c r="E747" s="132"/>
      <c r="F747" s="132"/>
    </row>
    <row r="748">
      <c r="A748" s="131"/>
      <c r="E748" s="132"/>
      <c r="F748" s="132"/>
    </row>
    <row r="749">
      <c r="A749" s="131"/>
      <c r="E749" s="132"/>
      <c r="F749" s="132"/>
    </row>
    <row r="750">
      <c r="A750" s="131"/>
      <c r="E750" s="132"/>
      <c r="F750" s="132"/>
    </row>
    <row r="751">
      <c r="A751" s="131"/>
      <c r="E751" s="132"/>
      <c r="F751" s="132"/>
    </row>
    <row r="752">
      <c r="A752" s="131"/>
      <c r="E752" s="132"/>
      <c r="F752" s="132"/>
    </row>
    <row r="753">
      <c r="A753" s="131"/>
      <c r="E753" s="132"/>
      <c r="F753" s="132"/>
    </row>
    <row r="754">
      <c r="A754" s="131"/>
      <c r="E754" s="132"/>
      <c r="F754" s="132"/>
    </row>
    <row r="755">
      <c r="A755" s="131"/>
      <c r="E755" s="132"/>
      <c r="F755" s="132"/>
    </row>
    <row r="756">
      <c r="A756" s="131"/>
      <c r="E756" s="132"/>
      <c r="F756" s="132"/>
    </row>
    <row r="757">
      <c r="A757" s="131"/>
      <c r="E757" s="132"/>
      <c r="F757" s="132"/>
    </row>
    <row r="758">
      <c r="A758" s="131"/>
      <c r="E758" s="132"/>
      <c r="F758" s="132"/>
    </row>
    <row r="759">
      <c r="A759" s="131"/>
      <c r="E759" s="132"/>
      <c r="F759" s="132"/>
    </row>
    <row r="760">
      <c r="A760" s="131"/>
      <c r="E760" s="132"/>
      <c r="F760" s="132"/>
    </row>
    <row r="761">
      <c r="A761" s="131"/>
      <c r="E761" s="132"/>
      <c r="F761" s="132"/>
    </row>
    <row r="762">
      <c r="A762" s="131"/>
      <c r="E762" s="132"/>
      <c r="F762" s="132"/>
    </row>
    <row r="763">
      <c r="A763" s="131"/>
      <c r="E763" s="132"/>
      <c r="F763" s="132"/>
    </row>
    <row r="764">
      <c r="A764" s="131"/>
      <c r="E764" s="132"/>
      <c r="F764" s="132"/>
    </row>
    <row r="765">
      <c r="A765" s="131"/>
      <c r="E765" s="132"/>
      <c r="F765" s="132"/>
    </row>
    <row r="766">
      <c r="A766" s="131"/>
      <c r="E766" s="132"/>
      <c r="F766" s="132"/>
    </row>
    <row r="767">
      <c r="A767" s="131"/>
      <c r="E767" s="132"/>
      <c r="F767" s="132"/>
    </row>
    <row r="768">
      <c r="A768" s="131"/>
      <c r="E768" s="132"/>
      <c r="F768" s="132"/>
    </row>
    <row r="769">
      <c r="A769" s="131"/>
      <c r="E769" s="132"/>
      <c r="F769" s="132"/>
    </row>
    <row r="770">
      <c r="A770" s="131"/>
      <c r="E770" s="132"/>
      <c r="F770" s="132"/>
    </row>
    <row r="771">
      <c r="A771" s="131"/>
      <c r="E771" s="132"/>
      <c r="F771" s="132"/>
    </row>
    <row r="772">
      <c r="A772" s="131"/>
      <c r="E772" s="132"/>
      <c r="F772" s="132"/>
    </row>
    <row r="773">
      <c r="A773" s="131"/>
      <c r="E773" s="132"/>
      <c r="F773" s="132"/>
    </row>
    <row r="774">
      <c r="A774" s="131"/>
      <c r="E774" s="132"/>
      <c r="F774" s="132"/>
    </row>
    <row r="775">
      <c r="A775" s="131"/>
      <c r="E775" s="132"/>
      <c r="F775" s="132"/>
    </row>
    <row r="776">
      <c r="A776" s="131"/>
      <c r="E776" s="132"/>
      <c r="F776" s="132"/>
    </row>
    <row r="777">
      <c r="A777" s="131"/>
      <c r="E777" s="132"/>
      <c r="F777" s="132"/>
    </row>
    <row r="778">
      <c r="A778" s="131"/>
      <c r="E778" s="132"/>
      <c r="F778" s="132"/>
    </row>
    <row r="779">
      <c r="A779" s="131"/>
      <c r="E779" s="132"/>
      <c r="F779" s="132"/>
    </row>
    <row r="780">
      <c r="A780" s="131"/>
      <c r="E780" s="132"/>
      <c r="F780" s="132"/>
    </row>
    <row r="781">
      <c r="A781" s="131"/>
      <c r="E781" s="132"/>
      <c r="F781" s="132"/>
    </row>
    <row r="782">
      <c r="A782" s="131"/>
      <c r="E782" s="132"/>
      <c r="F782" s="132"/>
    </row>
    <row r="783">
      <c r="A783" s="131"/>
      <c r="E783" s="132"/>
      <c r="F783" s="132"/>
    </row>
    <row r="784">
      <c r="A784" s="131"/>
      <c r="E784" s="132"/>
      <c r="F784" s="132"/>
    </row>
    <row r="785">
      <c r="A785" s="131"/>
      <c r="E785" s="132"/>
      <c r="F785" s="132"/>
    </row>
    <row r="786">
      <c r="A786" s="131"/>
      <c r="E786" s="132"/>
      <c r="F786" s="132"/>
    </row>
    <row r="787">
      <c r="A787" s="131"/>
      <c r="E787" s="132"/>
      <c r="F787" s="132"/>
    </row>
    <row r="788">
      <c r="A788" s="131"/>
      <c r="E788" s="132"/>
      <c r="F788" s="132"/>
    </row>
    <row r="789">
      <c r="A789" s="131"/>
      <c r="E789" s="132"/>
      <c r="F789" s="132"/>
    </row>
    <row r="790">
      <c r="A790" s="131"/>
      <c r="E790" s="132"/>
      <c r="F790" s="132"/>
    </row>
    <row r="791">
      <c r="A791" s="131"/>
      <c r="E791" s="132"/>
      <c r="F791" s="132"/>
    </row>
    <row r="792">
      <c r="A792" s="131"/>
      <c r="E792" s="132"/>
      <c r="F792" s="132"/>
    </row>
    <row r="793">
      <c r="A793" s="131"/>
      <c r="E793" s="132"/>
      <c r="F793" s="132"/>
    </row>
    <row r="794">
      <c r="A794" s="131"/>
      <c r="E794" s="132"/>
      <c r="F794" s="132"/>
    </row>
    <row r="795">
      <c r="A795" s="131"/>
      <c r="E795" s="132"/>
      <c r="F795" s="132"/>
    </row>
    <row r="796">
      <c r="A796" s="131"/>
      <c r="E796" s="132"/>
      <c r="F796" s="132"/>
    </row>
    <row r="797">
      <c r="A797" s="131"/>
      <c r="E797" s="132"/>
      <c r="F797" s="132"/>
    </row>
    <row r="798">
      <c r="A798" s="131"/>
      <c r="E798" s="132"/>
      <c r="F798" s="132"/>
    </row>
    <row r="799">
      <c r="A799" s="131"/>
      <c r="E799" s="132"/>
      <c r="F799" s="132"/>
    </row>
    <row r="800">
      <c r="A800" s="131"/>
      <c r="E800" s="132"/>
      <c r="F800" s="132"/>
    </row>
    <row r="801">
      <c r="A801" s="131"/>
      <c r="E801" s="132"/>
      <c r="F801" s="132"/>
    </row>
    <row r="802">
      <c r="A802" s="131"/>
      <c r="E802" s="132"/>
      <c r="F802" s="132"/>
    </row>
    <row r="803">
      <c r="A803" s="131"/>
      <c r="E803" s="132"/>
      <c r="F803" s="132"/>
    </row>
    <row r="804">
      <c r="A804" s="131"/>
      <c r="E804" s="132"/>
      <c r="F804" s="132"/>
    </row>
    <row r="805">
      <c r="A805" s="131"/>
      <c r="E805" s="132"/>
      <c r="F805" s="132"/>
    </row>
    <row r="806">
      <c r="A806" s="131"/>
      <c r="E806" s="132"/>
      <c r="F806" s="132"/>
    </row>
    <row r="807">
      <c r="A807" s="131"/>
      <c r="E807" s="132"/>
      <c r="F807" s="132"/>
    </row>
    <row r="808">
      <c r="A808" s="131"/>
      <c r="E808" s="132"/>
      <c r="F808" s="132"/>
    </row>
    <row r="809">
      <c r="A809" s="131"/>
      <c r="E809" s="132"/>
      <c r="F809" s="132"/>
    </row>
    <row r="810">
      <c r="A810" s="131"/>
      <c r="E810" s="132"/>
      <c r="F810" s="132"/>
    </row>
    <row r="811">
      <c r="A811" s="131"/>
      <c r="E811" s="132"/>
      <c r="F811" s="132"/>
    </row>
    <row r="812">
      <c r="A812" s="131"/>
      <c r="E812" s="132"/>
      <c r="F812" s="132"/>
    </row>
    <row r="813">
      <c r="A813" s="131"/>
      <c r="E813" s="132"/>
      <c r="F813" s="132"/>
    </row>
    <row r="814">
      <c r="A814" s="131"/>
      <c r="E814" s="132"/>
      <c r="F814" s="132"/>
    </row>
    <row r="815">
      <c r="A815" s="131"/>
      <c r="E815" s="132"/>
      <c r="F815" s="132"/>
    </row>
    <row r="816">
      <c r="A816" s="131"/>
      <c r="E816" s="132"/>
      <c r="F816" s="132"/>
    </row>
    <row r="817">
      <c r="A817" s="131"/>
      <c r="E817" s="132"/>
      <c r="F817" s="132"/>
    </row>
    <row r="818">
      <c r="A818" s="131"/>
      <c r="E818" s="132"/>
      <c r="F818" s="132"/>
    </row>
    <row r="819">
      <c r="A819" s="131"/>
      <c r="E819" s="132"/>
      <c r="F819" s="132"/>
    </row>
    <row r="820">
      <c r="A820" s="131"/>
      <c r="E820" s="132"/>
      <c r="F820" s="132"/>
    </row>
    <row r="821">
      <c r="A821" s="131"/>
      <c r="E821" s="132"/>
      <c r="F821" s="132"/>
    </row>
    <row r="822">
      <c r="A822" s="131"/>
      <c r="E822" s="132"/>
      <c r="F822" s="132"/>
    </row>
    <row r="823">
      <c r="A823" s="131"/>
      <c r="E823" s="132"/>
      <c r="F823" s="132"/>
    </row>
    <row r="824">
      <c r="A824" s="131"/>
      <c r="E824" s="132"/>
      <c r="F824" s="132"/>
    </row>
    <row r="825">
      <c r="A825" s="131"/>
      <c r="E825" s="132"/>
      <c r="F825" s="132"/>
    </row>
    <row r="826">
      <c r="A826" s="131"/>
      <c r="E826" s="132"/>
      <c r="F826" s="132"/>
    </row>
    <row r="827">
      <c r="A827" s="131"/>
      <c r="E827" s="132"/>
      <c r="F827" s="132"/>
    </row>
    <row r="828">
      <c r="A828" s="131"/>
      <c r="E828" s="132"/>
      <c r="F828" s="132"/>
    </row>
    <row r="829">
      <c r="A829" s="131"/>
      <c r="E829" s="132"/>
      <c r="F829" s="132"/>
    </row>
    <row r="830">
      <c r="A830" s="131"/>
      <c r="E830" s="132"/>
      <c r="F830" s="132"/>
    </row>
    <row r="831">
      <c r="A831" s="131"/>
      <c r="E831" s="132"/>
      <c r="F831" s="132"/>
    </row>
    <row r="832">
      <c r="A832" s="131"/>
      <c r="E832" s="132"/>
      <c r="F832" s="132"/>
    </row>
    <row r="833">
      <c r="A833" s="131"/>
      <c r="E833" s="132"/>
      <c r="F833" s="132"/>
    </row>
    <row r="834">
      <c r="A834" s="131"/>
      <c r="E834" s="132"/>
      <c r="F834" s="132"/>
    </row>
    <row r="835">
      <c r="A835" s="131"/>
      <c r="E835" s="132"/>
      <c r="F835" s="132"/>
    </row>
    <row r="836">
      <c r="A836" s="131"/>
      <c r="E836" s="132"/>
      <c r="F836" s="132"/>
    </row>
    <row r="837">
      <c r="A837" s="131"/>
      <c r="E837" s="132"/>
      <c r="F837" s="132"/>
    </row>
    <row r="838">
      <c r="A838" s="131"/>
      <c r="E838" s="132"/>
      <c r="F838" s="132"/>
    </row>
    <row r="839">
      <c r="A839" s="131"/>
      <c r="E839" s="132"/>
      <c r="F839" s="132"/>
    </row>
    <row r="840">
      <c r="A840" s="131"/>
      <c r="E840" s="132"/>
      <c r="F840" s="132"/>
    </row>
    <row r="841">
      <c r="A841" s="131"/>
      <c r="E841" s="132"/>
      <c r="F841" s="132"/>
    </row>
    <row r="842">
      <c r="A842" s="131"/>
      <c r="E842" s="132"/>
      <c r="F842" s="132"/>
    </row>
    <row r="843">
      <c r="A843" s="131"/>
      <c r="E843" s="132"/>
      <c r="F843" s="132"/>
    </row>
    <row r="844">
      <c r="A844" s="131"/>
      <c r="E844" s="132"/>
      <c r="F844" s="132"/>
    </row>
    <row r="845">
      <c r="A845" s="131"/>
      <c r="E845" s="132"/>
      <c r="F845" s="132"/>
    </row>
    <row r="846">
      <c r="A846" s="131"/>
      <c r="E846" s="132"/>
      <c r="F846" s="132"/>
    </row>
    <row r="847">
      <c r="A847" s="131"/>
      <c r="E847" s="132"/>
      <c r="F847" s="132"/>
    </row>
    <row r="848">
      <c r="A848" s="131"/>
      <c r="E848" s="132"/>
      <c r="F848" s="132"/>
    </row>
    <row r="849">
      <c r="A849" s="131"/>
      <c r="E849" s="132"/>
      <c r="F849" s="132"/>
    </row>
    <row r="850">
      <c r="A850" s="131"/>
      <c r="E850" s="132"/>
      <c r="F850" s="132"/>
    </row>
    <row r="851">
      <c r="A851" s="131"/>
      <c r="E851" s="132"/>
      <c r="F851" s="132"/>
    </row>
    <row r="852">
      <c r="A852" s="131"/>
      <c r="E852" s="132"/>
      <c r="F852" s="132"/>
    </row>
    <row r="853">
      <c r="A853" s="131"/>
      <c r="E853" s="132"/>
      <c r="F853" s="132"/>
    </row>
    <row r="854">
      <c r="A854" s="131"/>
      <c r="E854" s="132"/>
      <c r="F854" s="132"/>
    </row>
    <row r="855">
      <c r="A855" s="131"/>
      <c r="E855" s="132"/>
      <c r="F855" s="132"/>
    </row>
    <row r="856">
      <c r="A856" s="131"/>
      <c r="E856" s="132"/>
      <c r="F856" s="132"/>
    </row>
    <row r="857">
      <c r="A857" s="131"/>
      <c r="E857" s="132"/>
      <c r="F857" s="132"/>
    </row>
    <row r="858">
      <c r="A858" s="131"/>
      <c r="E858" s="132"/>
      <c r="F858" s="132"/>
    </row>
    <row r="859">
      <c r="A859" s="131"/>
      <c r="E859" s="132"/>
      <c r="F859" s="132"/>
    </row>
    <row r="860">
      <c r="A860" s="131"/>
      <c r="E860" s="132"/>
      <c r="F860" s="132"/>
    </row>
    <row r="861">
      <c r="A861" s="131"/>
      <c r="E861" s="132"/>
      <c r="F861" s="132"/>
    </row>
    <row r="862">
      <c r="A862" s="131"/>
      <c r="E862" s="132"/>
      <c r="F862" s="132"/>
    </row>
    <row r="863">
      <c r="A863" s="131"/>
      <c r="E863" s="132"/>
      <c r="F863" s="132"/>
    </row>
    <row r="864">
      <c r="A864" s="131"/>
      <c r="E864" s="132"/>
      <c r="F864" s="132"/>
    </row>
    <row r="865">
      <c r="A865" s="131"/>
      <c r="E865" s="132"/>
      <c r="F865" s="132"/>
    </row>
    <row r="866">
      <c r="A866" s="131"/>
      <c r="E866" s="132"/>
      <c r="F866" s="132"/>
    </row>
    <row r="867">
      <c r="A867" s="131"/>
      <c r="E867" s="132"/>
      <c r="F867" s="132"/>
    </row>
    <row r="868">
      <c r="A868" s="131"/>
      <c r="E868" s="132"/>
      <c r="F868" s="132"/>
    </row>
    <row r="869">
      <c r="A869" s="131"/>
      <c r="E869" s="132"/>
      <c r="F869" s="132"/>
    </row>
    <row r="870">
      <c r="A870" s="131"/>
      <c r="E870" s="132"/>
      <c r="F870" s="132"/>
    </row>
    <row r="871">
      <c r="A871" s="131"/>
      <c r="E871" s="132"/>
      <c r="F871" s="132"/>
    </row>
    <row r="872">
      <c r="A872" s="131"/>
      <c r="E872" s="132"/>
      <c r="F872" s="132"/>
    </row>
    <row r="873">
      <c r="A873" s="131"/>
      <c r="E873" s="132"/>
      <c r="F873" s="132"/>
    </row>
    <row r="874">
      <c r="A874" s="131"/>
      <c r="E874" s="132"/>
      <c r="F874" s="132"/>
    </row>
    <row r="875">
      <c r="A875" s="131"/>
      <c r="E875" s="132"/>
      <c r="F875" s="132"/>
    </row>
    <row r="876">
      <c r="A876" s="131"/>
      <c r="E876" s="132"/>
      <c r="F876" s="132"/>
    </row>
    <row r="877">
      <c r="A877" s="131"/>
      <c r="E877" s="132"/>
      <c r="F877" s="132"/>
    </row>
    <row r="878">
      <c r="A878" s="131"/>
      <c r="E878" s="132"/>
      <c r="F878" s="132"/>
    </row>
    <row r="879">
      <c r="A879" s="131"/>
      <c r="E879" s="132"/>
      <c r="F879" s="132"/>
    </row>
    <row r="880">
      <c r="A880" s="131"/>
      <c r="E880" s="132"/>
      <c r="F880" s="132"/>
    </row>
    <row r="881">
      <c r="A881" s="131"/>
      <c r="E881" s="132"/>
      <c r="F881" s="132"/>
    </row>
    <row r="882">
      <c r="A882" s="131"/>
      <c r="E882" s="132"/>
      <c r="F882" s="132"/>
    </row>
    <row r="883">
      <c r="A883" s="131"/>
      <c r="E883" s="132"/>
      <c r="F883" s="132"/>
    </row>
    <row r="884">
      <c r="A884" s="131"/>
      <c r="E884" s="132"/>
      <c r="F884" s="132"/>
    </row>
    <row r="885">
      <c r="A885" s="131"/>
      <c r="E885" s="132"/>
      <c r="F885" s="132"/>
    </row>
    <row r="886">
      <c r="A886" s="131"/>
      <c r="E886" s="132"/>
      <c r="F886" s="132"/>
    </row>
    <row r="887">
      <c r="A887" s="131"/>
      <c r="E887" s="132"/>
      <c r="F887" s="132"/>
    </row>
    <row r="888">
      <c r="A888" s="131"/>
      <c r="E888" s="132"/>
      <c r="F888" s="132"/>
    </row>
    <row r="889">
      <c r="A889" s="131"/>
      <c r="E889" s="132"/>
      <c r="F889" s="132"/>
    </row>
    <row r="890">
      <c r="A890" s="131"/>
      <c r="E890" s="132"/>
      <c r="F890" s="132"/>
    </row>
    <row r="891">
      <c r="A891" s="131"/>
      <c r="E891" s="132"/>
      <c r="F891" s="132"/>
    </row>
    <row r="892">
      <c r="A892" s="131"/>
      <c r="E892" s="132"/>
      <c r="F892" s="132"/>
    </row>
    <row r="893">
      <c r="A893" s="131"/>
      <c r="E893" s="132"/>
      <c r="F893" s="132"/>
    </row>
    <row r="894">
      <c r="A894" s="131"/>
      <c r="E894" s="132"/>
      <c r="F894" s="132"/>
    </row>
    <row r="895">
      <c r="A895" s="131"/>
      <c r="E895" s="132"/>
      <c r="F895" s="132"/>
    </row>
    <row r="896">
      <c r="A896" s="131"/>
      <c r="E896" s="132"/>
      <c r="F896" s="132"/>
    </row>
    <row r="897">
      <c r="A897" s="131"/>
      <c r="E897" s="132"/>
      <c r="F897" s="132"/>
    </row>
    <row r="898">
      <c r="A898" s="131"/>
      <c r="E898" s="132"/>
      <c r="F898" s="132"/>
    </row>
    <row r="899">
      <c r="A899" s="131"/>
      <c r="E899" s="132"/>
      <c r="F899" s="132"/>
    </row>
    <row r="900">
      <c r="A900" s="131"/>
      <c r="E900" s="132"/>
      <c r="F900" s="132"/>
    </row>
    <row r="901">
      <c r="A901" s="131"/>
      <c r="E901" s="132"/>
      <c r="F901" s="132"/>
    </row>
    <row r="902">
      <c r="A902" s="131"/>
      <c r="E902" s="132"/>
      <c r="F902" s="132"/>
    </row>
    <row r="903">
      <c r="A903" s="131"/>
      <c r="E903" s="132"/>
      <c r="F903" s="132"/>
    </row>
    <row r="904">
      <c r="A904" s="131"/>
      <c r="E904" s="132"/>
      <c r="F904" s="132"/>
    </row>
    <row r="905">
      <c r="A905" s="131"/>
      <c r="E905" s="132"/>
      <c r="F905" s="132"/>
    </row>
    <row r="906">
      <c r="A906" s="131"/>
      <c r="E906" s="132"/>
      <c r="F906" s="132"/>
    </row>
    <row r="907">
      <c r="A907" s="131"/>
      <c r="E907" s="132"/>
      <c r="F907" s="132"/>
    </row>
    <row r="908">
      <c r="A908" s="131"/>
      <c r="E908" s="132"/>
      <c r="F908" s="132"/>
    </row>
    <row r="909">
      <c r="A909" s="131"/>
      <c r="E909" s="132"/>
      <c r="F909" s="132"/>
    </row>
    <row r="910">
      <c r="A910" s="131"/>
      <c r="E910" s="132"/>
      <c r="F910" s="132"/>
    </row>
    <row r="911">
      <c r="A911" s="131"/>
      <c r="E911" s="132"/>
      <c r="F911" s="132"/>
    </row>
    <row r="912">
      <c r="A912" s="131"/>
      <c r="E912" s="132"/>
      <c r="F912" s="132"/>
    </row>
    <row r="913">
      <c r="A913" s="131"/>
      <c r="E913" s="132"/>
      <c r="F913" s="132"/>
    </row>
    <row r="914">
      <c r="A914" s="131"/>
      <c r="E914" s="132"/>
      <c r="F914" s="132"/>
    </row>
    <row r="915">
      <c r="A915" s="131"/>
      <c r="E915" s="132"/>
      <c r="F915" s="132"/>
    </row>
    <row r="916">
      <c r="A916" s="131"/>
      <c r="E916" s="132"/>
      <c r="F916" s="132"/>
    </row>
    <row r="917">
      <c r="A917" s="131"/>
      <c r="E917" s="132"/>
      <c r="F917" s="132"/>
    </row>
    <row r="918">
      <c r="A918" s="131"/>
      <c r="E918" s="132"/>
      <c r="F918" s="132"/>
    </row>
    <row r="919">
      <c r="A919" s="131"/>
      <c r="E919" s="132"/>
      <c r="F919" s="132"/>
    </row>
    <row r="920">
      <c r="A920" s="131"/>
      <c r="E920" s="132"/>
      <c r="F920" s="132"/>
    </row>
    <row r="921">
      <c r="A921" s="131"/>
      <c r="E921" s="132"/>
      <c r="F921" s="132"/>
    </row>
    <row r="922">
      <c r="A922" s="131"/>
      <c r="E922" s="132"/>
      <c r="F922" s="132"/>
    </row>
    <row r="923">
      <c r="A923" s="131"/>
      <c r="E923" s="132"/>
      <c r="F923" s="132"/>
    </row>
    <row r="924">
      <c r="A924" s="131"/>
      <c r="E924" s="132"/>
      <c r="F924" s="132"/>
    </row>
    <row r="925">
      <c r="A925" s="131"/>
      <c r="E925" s="132"/>
      <c r="F925" s="132"/>
    </row>
    <row r="926">
      <c r="A926" s="131"/>
      <c r="E926" s="132"/>
      <c r="F926" s="132"/>
    </row>
    <row r="927">
      <c r="A927" s="131"/>
      <c r="E927" s="132"/>
      <c r="F927" s="132"/>
    </row>
    <row r="928">
      <c r="A928" s="131"/>
      <c r="E928" s="132"/>
      <c r="F928" s="132"/>
    </row>
    <row r="929">
      <c r="A929" s="131"/>
      <c r="E929" s="132"/>
      <c r="F929" s="132"/>
    </row>
    <row r="930">
      <c r="A930" s="131"/>
      <c r="E930" s="132"/>
      <c r="F930" s="132"/>
    </row>
    <row r="931">
      <c r="A931" s="131"/>
      <c r="E931" s="132"/>
      <c r="F931" s="132"/>
    </row>
    <row r="932">
      <c r="A932" s="131"/>
      <c r="E932" s="132"/>
      <c r="F932" s="132"/>
    </row>
    <row r="933">
      <c r="A933" s="131"/>
      <c r="E933" s="132"/>
      <c r="F933" s="132"/>
    </row>
    <row r="934">
      <c r="A934" s="131"/>
      <c r="E934" s="132"/>
      <c r="F934" s="132"/>
    </row>
    <row r="935">
      <c r="A935" s="131"/>
      <c r="E935" s="132"/>
      <c r="F935" s="132"/>
    </row>
    <row r="936">
      <c r="A936" s="131"/>
      <c r="E936" s="132"/>
      <c r="F936" s="132"/>
    </row>
    <row r="937">
      <c r="A937" s="131"/>
      <c r="E937" s="132"/>
      <c r="F937" s="132"/>
    </row>
    <row r="938">
      <c r="A938" s="131"/>
      <c r="E938" s="132"/>
      <c r="F938" s="132"/>
    </row>
    <row r="939">
      <c r="A939" s="131"/>
      <c r="E939" s="132"/>
      <c r="F939" s="132"/>
    </row>
    <row r="940">
      <c r="A940" s="131"/>
      <c r="E940" s="132"/>
      <c r="F940" s="132"/>
    </row>
    <row r="941">
      <c r="A941" s="131"/>
      <c r="E941" s="132"/>
      <c r="F941" s="132"/>
    </row>
    <row r="942">
      <c r="A942" s="131"/>
      <c r="E942" s="132"/>
      <c r="F942" s="132"/>
    </row>
    <row r="943">
      <c r="A943" s="131"/>
      <c r="E943" s="132"/>
      <c r="F943" s="132"/>
    </row>
    <row r="944">
      <c r="A944" s="131"/>
      <c r="E944" s="132"/>
      <c r="F944" s="132"/>
    </row>
    <row r="945">
      <c r="A945" s="131"/>
      <c r="E945" s="132"/>
      <c r="F945" s="132"/>
    </row>
    <row r="946">
      <c r="A946" s="131"/>
      <c r="E946" s="132"/>
      <c r="F946" s="132"/>
    </row>
    <row r="947">
      <c r="A947" s="131"/>
      <c r="E947" s="132"/>
      <c r="F947" s="132"/>
    </row>
    <row r="948">
      <c r="A948" s="131"/>
      <c r="E948" s="132"/>
      <c r="F948" s="132"/>
    </row>
    <row r="949">
      <c r="A949" s="131"/>
      <c r="E949" s="132"/>
      <c r="F949" s="132"/>
    </row>
    <row r="950">
      <c r="A950" s="131"/>
      <c r="E950" s="132"/>
      <c r="F950" s="132"/>
    </row>
    <row r="951">
      <c r="A951" s="131"/>
      <c r="E951" s="132"/>
      <c r="F951" s="132"/>
    </row>
    <row r="952">
      <c r="A952" s="131"/>
      <c r="E952" s="132"/>
      <c r="F952" s="132"/>
    </row>
    <row r="953">
      <c r="A953" s="131"/>
      <c r="E953" s="132"/>
      <c r="F953" s="132"/>
    </row>
    <row r="954">
      <c r="A954" s="131"/>
      <c r="E954" s="132"/>
      <c r="F954" s="132"/>
    </row>
    <row r="955">
      <c r="A955" s="131"/>
      <c r="E955" s="132"/>
      <c r="F955" s="132"/>
    </row>
    <row r="956">
      <c r="A956" s="131"/>
      <c r="E956" s="132"/>
      <c r="F956" s="132"/>
    </row>
    <row r="957">
      <c r="A957" s="131"/>
      <c r="E957" s="132"/>
      <c r="F957" s="132"/>
    </row>
    <row r="958">
      <c r="A958" s="131"/>
      <c r="E958" s="132"/>
      <c r="F958" s="132"/>
    </row>
    <row r="959">
      <c r="A959" s="131"/>
      <c r="E959" s="132"/>
      <c r="F959" s="132"/>
    </row>
    <row r="960">
      <c r="A960" s="131"/>
      <c r="E960" s="132"/>
      <c r="F960" s="132"/>
    </row>
    <row r="961">
      <c r="A961" s="131"/>
      <c r="E961" s="132"/>
      <c r="F961" s="132"/>
    </row>
    <row r="962">
      <c r="A962" s="131"/>
      <c r="E962" s="132"/>
      <c r="F962" s="132"/>
    </row>
    <row r="963">
      <c r="A963" s="131"/>
      <c r="E963" s="132"/>
      <c r="F963" s="132"/>
    </row>
    <row r="964">
      <c r="A964" s="131"/>
      <c r="E964" s="132"/>
      <c r="F964" s="132"/>
    </row>
    <row r="965">
      <c r="A965" s="131"/>
      <c r="E965" s="132"/>
      <c r="F965" s="132"/>
    </row>
    <row r="966">
      <c r="A966" s="131"/>
      <c r="E966" s="132"/>
      <c r="F966" s="132"/>
    </row>
    <row r="967">
      <c r="A967" s="131"/>
      <c r="E967" s="132"/>
      <c r="F967" s="132"/>
    </row>
    <row r="968">
      <c r="A968" s="131"/>
      <c r="E968" s="132"/>
      <c r="F968" s="132"/>
    </row>
    <row r="969">
      <c r="A969" s="131"/>
      <c r="E969" s="132"/>
      <c r="F969" s="132"/>
    </row>
    <row r="970">
      <c r="A970" s="131"/>
      <c r="E970" s="132"/>
      <c r="F970" s="132"/>
    </row>
    <row r="971">
      <c r="A971" s="131"/>
      <c r="E971" s="132"/>
      <c r="F971" s="132"/>
    </row>
    <row r="972">
      <c r="A972" s="131"/>
      <c r="E972" s="132"/>
      <c r="F972" s="132"/>
    </row>
    <row r="973">
      <c r="A973" s="131"/>
      <c r="E973" s="132"/>
      <c r="F973" s="132"/>
    </row>
    <row r="974">
      <c r="A974" s="131"/>
      <c r="E974" s="132"/>
      <c r="F974" s="132"/>
    </row>
    <row r="975">
      <c r="A975" s="131"/>
      <c r="E975" s="132"/>
      <c r="F975" s="132"/>
    </row>
    <row r="976">
      <c r="A976" s="131"/>
      <c r="E976" s="132"/>
      <c r="F976" s="132"/>
    </row>
    <row r="977">
      <c r="A977" s="131"/>
      <c r="E977" s="132"/>
      <c r="F977" s="132"/>
    </row>
    <row r="978">
      <c r="A978" s="131"/>
      <c r="E978" s="132"/>
      <c r="F978" s="132"/>
    </row>
    <row r="979">
      <c r="A979" s="131"/>
      <c r="E979" s="132"/>
      <c r="F979" s="132"/>
    </row>
    <row r="980">
      <c r="A980" s="131"/>
      <c r="E980" s="132"/>
      <c r="F980" s="132"/>
    </row>
    <row r="981">
      <c r="A981" s="131"/>
      <c r="E981" s="132"/>
      <c r="F981" s="132"/>
    </row>
    <row r="982">
      <c r="A982" s="131"/>
      <c r="E982" s="132"/>
      <c r="F982" s="132"/>
    </row>
    <row r="983">
      <c r="A983" s="131"/>
      <c r="E983" s="132"/>
      <c r="F983" s="132"/>
    </row>
    <row r="984">
      <c r="A984" s="131"/>
      <c r="E984" s="132"/>
      <c r="F984" s="132"/>
    </row>
  </sheetData>
  <mergeCells count="18">
    <mergeCell ref="A7:B7"/>
    <mergeCell ref="A8:B8"/>
    <mergeCell ref="A9:B9"/>
    <mergeCell ref="A10:B10"/>
    <mergeCell ref="A11:B11"/>
    <mergeCell ref="A12:B12"/>
    <mergeCell ref="A13:B13"/>
    <mergeCell ref="A14:B14"/>
    <mergeCell ref="A15:B15"/>
    <mergeCell ref="A16:B16"/>
    <mergeCell ref="A1:B1"/>
    <mergeCell ref="F1:AE10"/>
    <mergeCell ref="A2:B2"/>
    <mergeCell ref="A3:B3"/>
    <mergeCell ref="A4:B4"/>
    <mergeCell ref="A5:B5"/>
    <mergeCell ref="A6:B6"/>
    <mergeCell ref="A17:AE17"/>
  </mergeCells>
  <printOptions gridLines="1" horizontalCentered="1"/>
  <pageMargins bottom="0.75" footer="0.0" header="0.0" left="0.25" right="0.25" top="0.75"/>
  <pageSetup fitToHeight="0" paperSize="9" cellComments="atEnd" orientation="landscape" pageOrder="overThenDown"/>
  <drawing r:id="rId1"/>
</worksheet>
</file>