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ma1155722\switchdrive\SGDS\2_laufender Betrieb\Praxismodule\Challenges\"/>
    </mc:Choice>
  </mc:AlternateContent>
  <xr:revisionPtr revIDLastSave="0" documentId="13_ncr:1_{C6B1CA97-ACE1-4759-81EA-07D1E845FB1C}" xr6:coauthVersionLast="45" xr6:coauthVersionMax="45" xr10:uidLastSave="{00000000-0000-0000-0000-000000000000}"/>
  <bookViews>
    <workbookView xWindow="-110" yWindow="-110" windowWidth="19420" windowHeight="10420" activeTab="1" xr2:uid="{00000000-000D-0000-FFFF-FFFF00000000}"/>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(Excel)'!$A$1:$K$28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 i="1" l="1"/>
  <c r="G14" i="1"/>
  <c r="H14" i="1"/>
  <c r="E14" i="1"/>
  <c r="E18" i="1" s="1"/>
  <c r="F18" i="1"/>
  <c r="G18" i="1"/>
  <c r="H18" i="1"/>
  <c r="B28" i="1" l="1"/>
  <c r="B27" i="1"/>
  <c r="B26" i="1"/>
  <c r="B25" i="1"/>
  <c r="D14" i="1"/>
  <c r="D17" i="1"/>
  <c r="C26" i="1" l="1"/>
  <c r="C28" i="1"/>
  <c r="C27" i="1"/>
  <c r="C25" i="1"/>
  <c r="B40" i="2" l="1"/>
  <c r="C3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H14"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<sst xmlns="http://schemas.openxmlformats.org/spreadsheetml/2006/main" count="79" uniqueCount="69">
  <si>
    <t>Name:</t>
  </si>
  <si>
    <t>Beschreibung</t>
  </si>
  <si>
    <t>Note</t>
  </si>
  <si>
    <t>Gewich-
tung</t>
  </si>
  <si>
    <t>Neue Thematik</t>
  </si>
  <si>
    <t>Schwierigkeitsgrad</t>
  </si>
  <si>
    <t>BONUS</t>
  </si>
  <si>
    <t>Zwischennote vor Bonus</t>
  </si>
  <si>
    <t>Student:</t>
  </si>
  <si>
    <t>Experte:</t>
  </si>
  <si>
    <t>Note, übertragen vom Bewertungsbogen</t>
  </si>
  <si>
    <t xml:space="preserve">Betreuender Dozent: </t>
  </si>
  <si>
    <r>
      <t>Betreuender Dozent:</t>
    </r>
    <r>
      <rPr>
        <sz val="12"/>
        <rFont val="Arial"/>
        <family val="2"/>
      </rPr>
      <t xml:space="preserve"> </t>
    </r>
  </si>
  <si>
    <t xml:space="preserve">Windisch, </t>
  </si>
  <si>
    <t>Kommentar</t>
  </si>
  <si>
    <t xml:space="preserve">
</t>
  </si>
  <si>
    <t>GESAMTNOTE</t>
  </si>
  <si>
    <t>Kommunikation der Bewertung</t>
  </si>
  <si>
    <t xml:space="preserve">Grundsatz: </t>
  </si>
  <si>
    <t>Ziel:</t>
  </si>
  <si>
    <t>Einzelheiten:</t>
  </si>
  <si>
    <t>Bei der Abschlussbesprechung der Arbeit wird das Blatt "1. Gesamtbewertung" an die Studierenden abgegeben.</t>
  </si>
  <si>
    <t>Lerneffekt durch die Bewertung und die Rückmeldungen.</t>
  </si>
  <si>
    <t>Anleitung zum Ausfüllen der Detailbewertung</t>
  </si>
  <si>
    <t>Nur die grau unterlegten Felder ausfüllen.</t>
  </si>
  <si>
    <t>Diese Punkte gehen nicht in eine Rechnung ein, sie sind nur ein Hilfsmittel für den Betreuer.</t>
  </si>
  <si>
    <t>Bonusnote (Feld C33):  Zusatznotenpunkte, gerundet auf 1/10.</t>
  </si>
  <si>
    <r>
      <t xml:space="preserve">   Bonus
   </t>
    </r>
    <r>
      <rPr>
        <i/>
        <sz val="11"/>
        <rFont val="Arial"/>
        <family val="2"/>
      </rPr>
      <t>absolute Notenkorrektur
   festgelegt durch Betreuer aufgrund der
   Bonuspunkte (Wert wird nicht berechnet)</t>
    </r>
  </si>
  <si>
    <t>Gewichtungsfaktoren (Spalte C) in der Anphangsphase des Projektes festlegen.</t>
  </si>
  <si>
    <t>Bonuspunkte: nur für grössere bzw. unvorhergesehene Herausforderungen in 3 Bereichen.</t>
  </si>
  <si>
    <t>Sparsam einsetzen, max. 0.2 Notenpunkte!</t>
  </si>
  <si>
    <t>Mit dem Bonus keine Notenkosmetik betreiben.</t>
  </si>
  <si>
    <t>Benotung im oberen Teil berücksichtigen oder mit dem Bonus.</t>
  </si>
  <si>
    <t>Achtung: Bonus nicht doppelt vergeben, d.h. grössere Herausforderungen entweder bei der</t>
  </si>
  <si>
    <t>Bewertungsbogen: Challenges</t>
  </si>
  <si>
    <t>Gruppen-note</t>
  </si>
  <si>
    <r>
      <t xml:space="preserve">Professionalität
</t>
    </r>
    <r>
      <rPr>
        <i/>
        <sz val="10"/>
        <rFont val="Arial"/>
        <family val="2"/>
      </rPr>
      <t>Die Studierenden geben termingerecht ein Produkt ab, welches in der Aufgabestellung gefordert ist und dokumentieren es in einer nachvollziehbare Abschlussabgabe.</t>
    </r>
  </si>
  <si>
    <r>
      <t xml:space="preserve">Wissenschaftlichkeit/Reproduzierbarkeit
</t>
    </r>
    <r>
      <rPr>
        <i/>
        <sz val="10"/>
        <rFont val="Arial"/>
        <family val="2"/>
      </rPr>
      <t xml:space="preserve">Die Studierende dokumentieren ihren Arbeitsprozess und Fortschritte nachvollziehbar. </t>
    </r>
  </si>
  <si>
    <r>
      <t xml:space="preserve">Domäne
</t>
    </r>
    <r>
      <rPr>
        <i/>
        <sz val="10"/>
        <rFont val="Arial"/>
        <family val="2"/>
      </rPr>
      <t>Die Studierenden arbeiten sich in die Domänen ein und erlangen Domänenkenntnisse, die es erlauben die Aufgabestellung zu verstehen und zu bewältigen.</t>
    </r>
  </si>
  <si>
    <r>
      <t xml:space="preserve">Kompetenzen
</t>
    </r>
    <r>
      <rPr>
        <i/>
        <sz val="10"/>
        <rFont val="Arial"/>
        <family val="2"/>
      </rPr>
      <t>Die Studierende integrieren Wissen, Werkzeugen und Methoden aus Kompetenzmodulen im interdisziplinären und realitätsnahen Kontext der Challenge-Aufgabestellung. Sie können die Auswahl von Werkzeugen und Methoden und deren Einsatz in der Challenge verständlich argumentieren und erklären.</t>
    </r>
  </si>
  <si>
    <r>
      <t xml:space="preserve">Analyse/Kommunikation
</t>
    </r>
    <r>
      <rPr>
        <i/>
        <sz val="10"/>
        <rFont val="Arial"/>
        <family val="2"/>
      </rPr>
      <t>Die Studierenden können ihren Arbeitsweg, die Ergebnisse und ihre Abgabe kritisch einordnen und adressatengerecht kommunizieren.</t>
    </r>
  </si>
  <si>
    <t>Eine detaillierte Kommunikation der Bewertung ist obligatorisch.</t>
  </si>
  <si>
    <t>SCHLUSSPRÄSENTATION</t>
  </si>
  <si>
    <t>Präsentation</t>
  </si>
  <si>
    <t>FACHLICHES, ANWENDUNG VON WISSEN, ANALYSE/KOMMUNIKATION</t>
  </si>
  <si>
    <t>ORGANISATION, PLANUNG, METHODIK, DOKUMENTATION, ABGABE</t>
  </si>
  <si>
    <t xml:space="preserve">Beurteilungsbogen für die Challenge </t>
  </si>
  <si>
    <t>Gruppe:</t>
  </si>
  <si>
    <t>Challenge-Abgabetitel:</t>
  </si>
  <si>
    <t>Kommentare</t>
  </si>
  <si>
    <t>TN-1</t>
  </si>
  <si>
    <t>TN-2</t>
  </si>
  <si>
    <t>TN-3</t>
  </si>
  <si>
    <t>TN-4</t>
  </si>
  <si>
    <t>Die Gewichtungen der Blocknoten (Zellen C10, C17, C22 und C27) können angepasst werden. Wobei Studierende im Voraus in Kenntnis gesetzt werden müssen. Individualnote werden nicht gewichtet.</t>
  </si>
  <si>
    <t>Die Studierenden kennen den Bewertungsbogen ab Beginn der Challenges.</t>
  </si>
  <si>
    <t>Die Gewichtungsfaktoren im Blatt "2. Detailbewertung" werden in der Anfangsphase der Challenges festgelegt (der Aufgabenstellung angepasst) und den Studierenden abgegeben.</t>
  </si>
  <si>
    <t>Das Blatt "2. Detailbewertung" wird ebenfalls an die Studierenden abgegeben, ggf. aber ohne die Kommentare (Spalte G). Die Teilnoten (Spalte D+{F-H}) werden abgegeben.</t>
  </si>
  <si>
    <t>Gruppennote - Note Abgabe - 
Individualnote - Note Prüfung</t>
  </si>
  <si>
    <r>
      <t xml:space="preserve">Umfeld
</t>
    </r>
    <r>
      <rPr>
        <i/>
        <sz val="10"/>
        <rFont val="Arial"/>
        <family val="2"/>
      </rPr>
      <t>(Challenge Kunde, Datenakquisition usw.)</t>
    </r>
  </si>
  <si>
    <r>
      <t xml:space="preserve">Vorgehen
</t>
    </r>
    <r>
      <rPr>
        <i/>
        <sz val="10"/>
        <rFont val="Arial"/>
        <family val="2"/>
      </rPr>
      <t>Die Studierenden wählen ein angemessenes Vorgehen zur Lösung der Challenge in Berücksichtigung der Daten oder Artefakten, die zur Verfügung stehen.
Gewichtung aufgrund der Komplexität der Challenge festlegen.</t>
    </r>
  </si>
  <si>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PDF-From abgegeben. Nach der Challenge muss dieser Bewertungsbogen zwingen mit den Studierenden besprochen und auf mögliches Verbesserungspotential für die kommenden Challenges hingewiesen werden.
</t>
    </r>
    <r>
      <rPr>
        <b/>
        <sz val="14"/>
        <color rgb="FF0000FF"/>
        <rFont val="Arial"/>
        <family val="2"/>
      </rPr>
      <t>TN-{1-4} sollte mit dem Namen eines Gruppenmitglieds ersetzen werden.</t>
    </r>
  </si>
  <si>
    <t>Gesamtnote wird unten im Blatt angezeigt!</t>
  </si>
  <si>
    <t>Gruppennote macht 40% aus der Note aus, Individualnote 50% und Präsentation 10%.</t>
  </si>
  <si>
    <t>Gruppennote besteht aus der Abgabe. Die Präsentation ist auch eine Gruppennote wird aber getrennt vergeben.</t>
  </si>
  <si>
    <t xml:space="preserve">Individualnote besteht aus einer mündlichen Prüfung nach der Präsentation. </t>
  </si>
  <si>
    <t>Zeitplan-Richtlinie: 30 Min Präsentation + 15-20 Min Individualabfragen</t>
  </si>
  <si>
    <t>Die Kommentare (Spalte K) sind ein Hilfsmittel für die Projektbetreuer und u.U. nicht geeignet, weitergegeben zu werden. Sie dienen darum primär als Grundlage für die Notengebung und die Schlussbesprechung, aber nicht direkt für die Kommunikation der Bewertung. Auch die Noten der andere Studierende soll nicht weitergegeben werden.</t>
  </si>
  <si>
    <t>Individualnote wird nur in den Bereiche ngezählt, wo es vergeben worden ist -&gt; Man muss nicht alle Bereiche prüfen.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</si>
</sst>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
  </numFmts>
  <fonts count="36" x14ac:knownFonts="1">
    <font>
      <sz val="10"/>
      <name val="Arial"/>
    </font>
    <font>
      <sz val="10"/>
      <name val="Arial"/>
      <family val="2"/>
    </font>
    <font>
      <b/>
      <sz val="10"/>
      <name val="Arial"/>
      <family val="2"/>
    </font>
    <font>
      <sz val="8"/>
      <name val="Arial"/>
      <family val="2"/>
    </font>
    <font>
      <sz val="10"/>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
      <b/>
      <sz val="14"/>
      <color rgb="FF0000FF"/>
      <name val="Arial"/>
      <family val="2"/>
    </font>
    <font>
      <b/>
      <sz val="16"/>
      <name val="Arial"/>
      <family val="2"/>
    </font>
    <font>
      <b/>
      <i/>
      <sz val="10"/>
      <color rgb="FF0000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8">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0" fillId="0" borderId="0" xfId="0" applyAlignment="1">
      <alignment horizontal="right"/>
    </xf>
    <xf numFmtId="0" fontId="4" fillId="0" borderId="0" xfId="0" applyFont="1"/>
    <xf numFmtId="43" fontId="6" fillId="0" borderId="0" xfId="1" applyFont="1" applyAlignment="1">
      <alignment horizontal="center"/>
    </xf>
    <xf numFmtId="0" fontId="7" fillId="0" borderId="0" xfId="0" applyFont="1" applyAlignment="1">
      <alignment horizontal="center"/>
    </xf>
    <xf numFmtId="0" fontId="0" fillId="0" borderId="0" xfId="0" applyFill="1"/>
    <xf numFmtId="0" fontId="4" fillId="0" borderId="0" xfId="0" applyFont="1" applyFill="1"/>
    <xf numFmtId="0" fontId="18" fillId="0" borderId="0" xfId="0" applyFont="1"/>
    <xf numFmtId="0" fontId="20" fillId="0" borderId="0" xfId="0" applyFont="1"/>
    <xf numFmtId="0" fontId="20" fillId="0" borderId="0" xfId="0" applyFont="1" applyAlignment="1">
      <alignment horizontal="right"/>
    </xf>
    <xf numFmtId="0" fontId="19" fillId="0" borderId="38" xfId="0" applyFont="1" applyBorder="1"/>
    <xf numFmtId="0" fontId="0" fillId="0" borderId="25" xfId="0" applyBorder="1"/>
    <xf numFmtId="0" fontId="19" fillId="0" borderId="25" xfId="0" applyFont="1" applyBorder="1"/>
    <xf numFmtId="0" fontId="0" fillId="0" borderId="16" xfId="0" applyBorder="1"/>
    <xf numFmtId="0" fontId="9" fillId="0" borderId="39" xfId="0" applyFont="1" applyBorder="1" applyAlignment="1"/>
    <xf numFmtId="0" fontId="9" fillId="0" borderId="39"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27" fillId="0" borderId="0" xfId="0" applyFont="1"/>
    <xf numFmtId="0" fontId="25" fillId="2" borderId="20" xfId="0" applyNumberFormat="1" applyFont="1" applyFill="1" applyBorder="1" applyAlignment="1" applyProtection="1">
      <alignment horizontal="left" vertical="top" wrapText="1" readingOrder="1"/>
      <protection locked="0"/>
    </xf>
    <xf numFmtId="0" fontId="25" fillId="2" borderId="32" xfId="0" applyNumberFormat="1" applyFont="1" applyFill="1" applyBorder="1" applyAlignment="1" applyProtection="1">
      <alignment horizontal="left" vertical="top" wrapText="1" readingOrder="1"/>
      <protection locked="0"/>
    </xf>
    <xf numFmtId="0" fontId="25" fillId="2" borderId="19" xfId="0" applyNumberFormat="1" applyFont="1" applyFill="1" applyBorder="1" applyAlignment="1" applyProtection="1">
      <alignment horizontal="left" vertical="top" wrapText="1" readingOrder="1"/>
      <protection locked="0"/>
    </xf>
    <xf numFmtId="0" fontId="25" fillId="2" borderId="31" xfId="0" applyNumberFormat="1" applyFont="1" applyFill="1" applyBorder="1" applyAlignment="1" applyProtection="1">
      <alignment horizontal="left" vertical="top" wrapText="1" readingOrder="1"/>
      <protection locked="0"/>
    </xf>
    <xf numFmtId="0" fontId="25" fillId="2" borderId="5" xfId="0" applyNumberFormat="1" applyFont="1" applyFill="1" applyBorder="1" applyAlignment="1" applyProtection="1">
      <alignment horizontal="left" vertical="top" wrapText="1" readingOrder="1"/>
      <protection locked="0"/>
    </xf>
    <xf numFmtId="0" fontId="30" fillId="2" borderId="20" xfId="0" applyFont="1" applyFill="1" applyBorder="1" applyAlignment="1" applyProtection="1">
      <alignment vertical="top" wrapText="1"/>
      <protection locked="0"/>
    </xf>
    <xf numFmtId="0" fontId="30" fillId="2" borderId="36" xfId="0" applyFont="1" applyFill="1" applyBorder="1" applyAlignment="1" applyProtection="1">
      <alignment vertical="top" wrapText="1"/>
      <protection locked="0"/>
    </xf>
    <xf numFmtId="0" fontId="0" fillId="0" borderId="0" xfId="0" applyAlignment="1">
      <alignment wrapText="1"/>
    </xf>
    <xf numFmtId="0" fontId="31" fillId="0" borderId="0" xfId="0" applyFont="1" applyAlignment="1">
      <alignment vertical="top"/>
    </xf>
    <xf numFmtId="0" fontId="0" fillId="0" borderId="0" xfId="0" applyAlignment="1">
      <alignment vertical="top"/>
    </xf>
    <xf numFmtId="0" fontId="12" fillId="0" borderId="0" xfId="0" applyFont="1" applyAlignment="1">
      <alignment vertical="top"/>
    </xf>
    <xf numFmtId="0" fontId="17" fillId="0" borderId="22" xfId="0" applyFont="1" applyBorder="1" applyAlignment="1">
      <alignment vertical="top"/>
    </xf>
    <xf numFmtId="0" fontId="4" fillId="0" borderId="23" xfId="0" applyFont="1" applyBorder="1" applyAlignment="1">
      <alignment wrapText="1"/>
    </xf>
    <xf numFmtId="0" fontId="17" fillId="0" borderId="38" xfId="0" applyFont="1" applyBorder="1" applyAlignment="1">
      <alignment vertical="top"/>
    </xf>
    <xf numFmtId="0" fontId="2" fillId="0" borderId="25" xfId="0" applyFont="1" applyBorder="1" applyAlignment="1">
      <alignment vertical="top"/>
    </xf>
    <xf numFmtId="0" fontId="0" fillId="0" borderId="25" xfId="0" applyBorder="1" applyAlignment="1">
      <alignment vertical="top"/>
    </xf>
    <xf numFmtId="0" fontId="0" fillId="0" borderId="16" xfId="0" applyBorder="1" applyAlignment="1">
      <alignment vertical="top"/>
    </xf>
    <xf numFmtId="164" fontId="14" fillId="2" borderId="39" xfId="0" applyNumberFormat="1" applyFont="1" applyFill="1" applyBorder="1" applyAlignment="1" applyProtection="1">
      <alignment horizontal="center" vertical="top"/>
      <protection locked="0"/>
    </xf>
    <xf numFmtId="0" fontId="26" fillId="0" borderId="0" xfId="0" applyFont="1" applyAlignment="1">
      <alignment vertical="top"/>
    </xf>
    <xf numFmtId="0" fontId="27" fillId="0" borderId="0" xfId="0" applyFont="1" applyProtection="1"/>
    <xf numFmtId="0" fontId="29" fillId="0" borderId="0" xfId="0" applyFont="1" applyAlignment="1" applyProtection="1">
      <alignment vertical="center"/>
    </xf>
    <xf numFmtId="0" fontId="28" fillId="0" borderId="0" xfId="0" applyFont="1" applyAlignment="1" applyProtection="1">
      <alignment vertical="center"/>
    </xf>
    <xf numFmtId="0" fontId="28" fillId="0" borderId="0" xfId="0" applyFont="1" applyAlignment="1" applyProtection="1">
      <alignment horizontal="center" vertical="center"/>
    </xf>
    <xf numFmtId="0" fontId="0" fillId="0" borderId="0" xfId="0" applyAlignment="1" applyProtection="1">
      <alignment horizontal="center" vertical="center"/>
    </xf>
    <xf numFmtId="0" fontId="0" fillId="0" borderId="9" xfId="0" applyBorder="1" applyAlignment="1" applyProtection="1">
      <alignment horizontal="center" vertical="center"/>
    </xf>
    <xf numFmtId="0" fontId="2" fillId="0" borderId="3" xfId="0" applyFont="1" applyBorder="1" applyAlignment="1" applyProtection="1">
      <alignment horizontal="left" vertical="center"/>
    </xf>
    <xf numFmtId="0" fontId="24" fillId="0" borderId="10" xfId="0" applyFont="1" applyBorder="1" applyAlignment="1" applyProtection="1">
      <alignment horizontal="center" wrapText="1"/>
    </xf>
    <xf numFmtId="0" fontId="0" fillId="0" borderId="4" xfId="0" applyBorder="1" applyProtection="1"/>
    <xf numFmtId="0" fontId="9" fillId="0" borderId="6" xfId="0" applyFont="1" applyBorder="1" applyAlignment="1" applyProtection="1">
      <alignment vertical="center"/>
    </xf>
    <xf numFmtId="0" fontId="9" fillId="4" borderId="42" xfId="0" applyFont="1" applyFill="1" applyBorder="1" applyAlignment="1" applyProtection="1">
      <alignment horizontal="center" vertical="center"/>
    </xf>
    <xf numFmtId="0" fontId="2" fillId="4" borderId="8" xfId="0" applyFont="1" applyFill="1" applyBorder="1" applyAlignment="1" applyProtection="1">
      <alignment horizontal="left" vertical="center"/>
    </xf>
    <xf numFmtId="0" fontId="12" fillId="0" borderId="14" xfId="0" quotePrefix="1" applyNumberFormat="1" applyFont="1" applyBorder="1" applyAlignment="1" applyProtection="1">
      <alignment horizontal="center" vertical="center"/>
    </xf>
    <xf numFmtId="0" fontId="13" fillId="0" borderId="21" xfId="0" applyFont="1" applyFill="1" applyBorder="1" applyAlignment="1" applyProtection="1">
      <alignment horizontal="left" vertical="top" wrapText="1" indent="1"/>
    </xf>
    <xf numFmtId="0" fontId="12" fillId="0" borderId="18" xfId="0" applyFont="1" applyBorder="1" applyAlignment="1" applyProtection="1">
      <alignment horizontal="center"/>
    </xf>
    <xf numFmtId="0" fontId="12" fillId="0" borderId="19" xfId="0" applyNumberFormat="1" applyFont="1" applyBorder="1" applyAlignment="1" applyProtection="1">
      <alignment horizontal="left" vertical="top" wrapText="1" readingOrder="1"/>
    </xf>
    <xf numFmtId="0" fontId="12" fillId="0" borderId="14" xfId="0" quotePrefix="1" applyFont="1" applyBorder="1" applyAlignment="1" applyProtection="1">
      <alignment horizontal="center" vertical="center"/>
    </xf>
    <xf numFmtId="0" fontId="12" fillId="0" borderId="20" xfId="0" applyFont="1" applyBorder="1" applyAlignment="1" applyProtection="1">
      <alignment horizontal="center" vertical="center"/>
    </xf>
    <xf numFmtId="0" fontId="12" fillId="0" borderId="24" xfId="0" applyFont="1" applyBorder="1" applyAlignment="1" applyProtection="1">
      <alignment horizontal="center"/>
    </xf>
    <xf numFmtId="0" fontId="12" fillId="0" borderId="29" xfId="0" applyFont="1" applyFill="1" applyBorder="1" applyAlignment="1" applyProtection="1">
      <alignment horizontal="center"/>
    </xf>
    <xf numFmtId="0" fontId="12" fillId="0" borderId="30" xfId="0" applyNumberFormat="1" applyFont="1" applyFill="1" applyBorder="1" applyAlignment="1" applyProtection="1">
      <alignment horizontal="left" vertical="top" wrapText="1" readingOrder="1"/>
    </xf>
    <xf numFmtId="0" fontId="9" fillId="4" borderId="1" xfId="0" applyFont="1" applyFill="1" applyBorder="1" applyAlignment="1" applyProtection="1">
      <alignment horizontal="center" vertical="center" wrapText="1"/>
    </xf>
    <xf numFmtId="0" fontId="0" fillId="4" borderId="8" xfId="0" applyNumberFormat="1" applyFill="1" applyBorder="1" applyAlignment="1" applyProtection="1">
      <alignment horizontal="left" vertical="top" wrapText="1" readingOrder="1"/>
    </xf>
    <xf numFmtId="0" fontId="12" fillId="0" borderId="14" xfId="0" applyFont="1" applyBorder="1" applyAlignment="1" applyProtection="1">
      <alignment horizontal="center" vertical="center"/>
    </xf>
    <xf numFmtId="0" fontId="13" fillId="0" borderId="15" xfId="0" applyFont="1" applyFill="1" applyBorder="1" applyAlignment="1" applyProtection="1">
      <alignment horizontal="left" vertical="top" wrapText="1" indent="1"/>
    </xf>
    <xf numFmtId="0" fontId="0" fillId="0" borderId="12" xfId="0" applyBorder="1" applyAlignment="1" applyProtection="1">
      <alignment horizontal="center" vertical="center"/>
    </xf>
    <xf numFmtId="0" fontId="9" fillId="4" borderId="1" xfId="0" applyFont="1" applyFill="1" applyBorder="1" applyAlignment="1" applyProtection="1">
      <alignment horizontal="center" vertical="center"/>
    </xf>
    <xf numFmtId="0" fontId="0" fillId="4" borderId="8" xfId="0" applyNumberFormat="1" applyFill="1" applyBorder="1" applyAlignment="1" applyProtection="1">
      <alignment horizontal="center" vertical="center" wrapText="1"/>
    </xf>
    <xf numFmtId="0" fontId="0" fillId="0" borderId="32" xfId="0" applyBorder="1" applyAlignment="1" applyProtection="1">
      <alignment horizontal="center" vertical="center"/>
    </xf>
    <xf numFmtId="0" fontId="12" fillId="0" borderId="0" xfId="0" applyFont="1" applyFill="1" applyBorder="1" applyAlignment="1" applyProtection="1">
      <alignment horizontal="center"/>
    </xf>
    <xf numFmtId="0" fontId="0" fillId="0" borderId="12" xfId="0" applyFill="1" applyBorder="1" applyAlignment="1" applyProtection="1">
      <alignment horizontal="center" vertical="center"/>
    </xf>
    <xf numFmtId="0" fontId="16" fillId="0" borderId="29" xfId="0" applyFont="1" applyFill="1" applyBorder="1" applyAlignment="1" applyProtection="1">
      <alignment horizontal="center"/>
    </xf>
    <xf numFmtId="0" fontId="16" fillId="0" borderId="30" xfId="0" applyNumberFormat="1" applyFont="1" applyFill="1" applyBorder="1" applyAlignment="1" applyProtection="1">
      <alignment horizontal="left" vertical="top" wrapText="1" readingOrder="1"/>
    </xf>
    <xf numFmtId="0" fontId="0" fillId="0" borderId="11" xfId="0" applyBorder="1" applyAlignment="1" applyProtection="1">
      <alignment horizontal="center" vertical="center"/>
    </xf>
    <xf numFmtId="0" fontId="15" fillId="6" borderId="2" xfId="0" applyFont="1" applyFill="1" applyBorder="1" applyAlignment="1" applyProtection="1">
      <alignment vertical="center"/>
    </xf>
    <xf numFmtId="0" fontId="16" fillId="0" borderId="0" xfId="0" applyFont="1" applyBorder="1" applyAlignment="1" applyProtection="1">
      <alignment horizontal="center"/>
    </xf>
    <xf numFmtId="0" fontId="16" fillId="0" borderId="5" xfId="0" applyNumberFormat="1" applyFont="1" applyBorder="1" applyAlignment="1" applyProtection="1">
      <alignment horizontal="left" vertical="top" wrapText="1" readingOrder="1"/>
    </xf>
    <xf numFmtId="49" fontId="4" fillId="4" borderId="8" xfId="0" applyNumberFormat="1" applyFont="1" applyFill="1" applyBorder="1" applyAlignment="1" applyProtection="1">
      <alignment horizontal="left" vertical="top"/>
    </xf>
    <xf numFmtId="0" fontId="0" fillId="0" borderId="20" xfId="0" applyFill="1" applyBorder="1" applyAlignment="1" applyProtection="1">
      <alignment horizontal="center" vertical="center"/>
    </xf>
    <xf numFmtId="0" fontId="8" fillId="0" borderId="44" xfId="0" applyFont="1" applyFill="1" applyBorder="1" applyAlignment="1" applyProtection="1">
      <alignment horizontal="left" vertical="top" indent="1"/>
    </xf>
    <xf numFmtId="0" fontId="4" fillId="0" borderId="22" xfId="0" applyFont="1" applyFill="1" applyBorder="1" applyAlignment="1" applyProtection="1">
      <alignment horizontal="center"/>
    </xf>
    <xf numFmtId="0" fontId="12" fillId="0" borderId="31" xfId="0" applyNumberFormat="1" applyFont="1" applyBorder="1" applyAlignment="1" applyProtection="1">
      <alignment horizontal="left" vertical="top" wrapText="1" readingOrder="1"/>
    </xf>
    <xf numFmtId="2" fontId="2" fillId="0" borderId="22" xfId="0" applyNumberFormat="1" applyFont="1" applyBorder="1" applyAlignment="1" applyProtection="1">
      <alignment horizontal="center"/>
    </xf>
    <xf numFmtId="0" fontId="8" fillId="0" borderId="43" xfId="0" applyFont="1" applyFill="1" applyBorder="1" applyAlignment="1" applyProtection="1">
      <alignment horizontal="left" vertical="top" wrapText="1" indent="1"/>
    </xf>
    <xf numFmtId="0" fontId="2" fillId="0" borderId="27" xfId="0" applyFont="1" applyBorder="1" applyProtection="1"/>
    <xf numFmtId="0" fontId="12" fillId="0" borderId="30" xfId="0" applyNumberFormat="1" applyFont="1" applyBorder="1" applyAlignment="1" applyProtection="1">
      <alignment horizontal="left" vertical="top" wrapText="1" readingOrder="1"/>
    </xf>
    <xf numFmtId="0" fontId="12" fillId="0" borderId="13" xfId="0" applyFont="1" applyBorder="1" applyAlignment="1" applyProtection="1">
      <alignment horizontal="center" vertical="center"/>
    </xf>
    <xf numFmtId="0" fontId="13" fillId="6" borderId="2" xfId="0" applyFont="1" applyFill="1" applyBorder="1" applyAlignment="1" applyProtection="1">
      <alignment horizontal="left" vertical="top" wrapText="1"/>
    </xf>
    <xf numFmtId="0" fontId="4" fillId="0" borderId="0" xfId="0" applyFont="1" applyBorder="1" applyAlignment="1" applyProtection="1">
      <alignment horizontal="center"/>
    </xf>
    <xf numFmtId="0" fontId="0" fillId="0" borderId="5" xfId="0" applyBorder="1" applyAlignment="1" applyProtection="1">
      <alignment vertical="top" wrapText="1"/>
    </xf>
    <xf numFmtId="0" fontId="0" fillId="0" borderId="13" xfId="0" applyBorder="1" applyAlignment="1" applyProtection="1">
      <alignment horizontal="center" vertical="center"/>
    </xf>
    <xf numFmtId="0" fontId="18" fillId="5" borderId="33" xfId="0" applyFont="1" applyFill="1" applyBorder="1" applyAlignment="1" applyProtection="1">
      <alignment vertical="center"/>
    </xf>
    <xf numFmtId="0" fontId="12" fillId="0" borderId="34" xfId="0" applyFont="1" applyBorder="1" applyAlignment="1" applyProtection="1">
      <alignment horizontal="center"/>
    </xf>
    <xf numFmtId="0" fontId="17" fillId="0" borderId="35" xfId="0" applyFont="1" applyBorder="1" applyProtection="1"/>
    <xf numFmtId="0" fontId="17" fillId="0" borderId="35" xfId="0" applyFont="1" applyBorder="1" applyAlignment="1" applyProtection="1">
      <alignment vertical="top"/>
    </xf>
    <xf numFmtId="0" fontId="26" fillId="0" borderId="0" xfId="0" applyFont="1" applyAlignment="1">
      <alignment vertical="center"/>
    </xf>
    <xf numFmtId="0" fontId="4" fillId="0" borderId="0" xfId="0" applyFont="1" applyAlignment="1">
      <alignment vertical="top"/>
    </xf>
    <xf numFmtId="0" fontId="15" fillId="6" borderId="45" xfId="0" applyFont="1" applyFill="1" applyBorder="1" applyAlignment="1" applyProtection="1">
      <alignment vertical="center"/>
    </xf>
    <xf numFmtId="164" fontId="15" fillId="6" borderId="45" xfId="0" applyNumberFormat="1" applyFont="1" applyFill="1" applyBorder="1" applyAlignment="1" applyProtection="1">
      <alignment vertical="center"/>
    </xf>
    <xf numFmtId="0" fontId="26" fillId="0" borderId="0" xfId="0" applyFont="1" applyAlignment="1" applyProtection="1">
      <alignment vertical="top" wrapText="1"/>
    </xf>
    <xf numFmtId="0" fontId="26" fillId="0" borderId="0" xfId="0" applyFont="1" applyAlignment="1">
      <alignment vertical="top" wrapText="1"/>
    </xf>
    <xf numFmtId="0" fontId="4" fillId="0" borderId="40" xfId="0" applyFont="1" applyFill="1" applyBorder="1" applyAlignment="1">
      <alignment wrapText="1"/>
    </xf>
    <xf numFmtId="0" fontId="4" fillId="0" borderId="26" xfId="0" applyFont="1" applyFill="1" applyBorder="1" applyAlignment="1">
      <alignment wrapText="1"/>
    </xf>
    <xf numFmtId="0" fontId="0" fillId="0" borderId="26" xfId="0" applyFill="1" applyBorder="1" applyAlignment="1">
      <alignment wrapText="1"/>
    </xf>
    <xf numFmtId="0" fontId="4" fillId="0" borderId="26" xfId="0" applyFont="1" applyFill="1" applyBorder="1" applyAlignment="1">
      <alignment vertical="top" wrapText="1"/>
    </xf>
    <xf numFmtId="0" fontId="4" fillId="0" borderId="17" xfId="0" applyFont="1" applyFill="1" applyBorder="1" applyAlignment="1">
      <alignment wrapText="1"/>
    </xf>
    <xf numFmtId="0" fontId="34" fillId="0" borderId="0" xfId="0" applyFont="1" applyAlignment="1">
      <alignment vertical="top"/>
    </xf>
    <xf numFmtId="0" fontId="20"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14" fontId="20" fillId="0" borderId="41" xfId="0" applyNumberFormat="1" applyFont="1" applyBorder="1" applyAlignment="1">
      <alignment horizontal="left"/>
    </xf>
    <xf numFmtId="14" fontId="20" fillId="0" borderId="40" xfId="0" applyNumberFormat="1" applyFont="1" applyBorder="1" applyAlignment="1">
      <alignment horizontal="left"/>
    </xf>
    <xf numFmtId="0" fontId="19" fillId="0" borderId="38" xfId="0" applyFont="1" applyBorder="1" applyAlignment="1">
      <alignment horizontal="left" vertical="top" wrapText="1"/>
    </xf>
    <xf numFmtId="0" fontId="19" fillId="0" borderId="41" xfId="0" applyFont="1" applyBorder="1" applyAlignment="1">
      <alignment horizontal="left" vertical="top" wrapText="1"/>
    </xf>
    <xf numFmtId="0" fontId="19" fillId="0" borderId="40" xfId="0" applyFont="1" applyBorder="1" applyAlignment="1">
      <alignment horizontal="left" vertical="top" wrapText="1"/>
    </xf>
    <xf numFmtId="0" fontId="19" fillId="0" borderId="25" xfId="0" applyFont="1" applyBorder="1" applyAlignment="1">
      <alignment horizontal="left" vertical="top" wrapText="1"/>
    </xf>
    <xf numFmtId="0" fontId="19" fillId="0" borderId="0" xfId="0" applyFont="1" applyBorder="1" applyAlignment="1">
      <alignment horizontal="left" vertical="top" wrapText="1"/>
    </xf>
    <xf numFmtId="0" fontId="19" fillId="0" borderId="26" xfId="0" applyFont="1" applyBorder="1" applyAlignment="1">
      <alignment horizontal="left" vertical="top" wrapText="1"/>
    </xf>
    <xf numFmtId="0" fontId="19" fillId="0" borderId="16" xfId="0" applyFont="1" applyBorder="1" applyAlignment="1">
      <alignment horizontal="left" vertical="top" wrapText="1"/>
    </xf>
    <xf numFmtId="0" fontId="19" fillId="0" borderId="18" xfId="0" applyFont="1" applyBorder="1" applyAlignment="1">
      <alignment horizontal="left" vertical="top" wrapText="1"/>
    </xf>
    <xf numFmtId="0" fontId="19" fillId="0" borderId="17" xfId="0" applyFont="1" applyBorder="1" applyAlignment="1">
      <alignment horizontal="left" vertical="top" wrapText="1"/>
    </xf>
    <xf numFmtId="0" fontId="9" fillId="0" borderId="39" xfId="0" applyFont="1" applyBorder="1" applyAlignment="1">
      <alignment horizontal="left"/>
    </xf>
    <xf numFmtId="0" fontId="9" fillId="0" borderId="39" xfId="0" applyFont="1" applyBorder="1" applyAlignment="1">
      <alignment horizontal="center"/>
    </xf>
    <xf numFmtId="0" fontId="9" fillId="0" borderId="38" xfId="0" applyFont="1" applyBorder="1" applyAlignment="1">
      <alignment horizontal="center" wrapText="1"/>
    </xf>
    <xf numFmtId="0" fontId="9" fillId="0" borderId="40" xfId="0" applyFont="1" applyBorder="1" applyAlignment="1">
      <alignment horizontal="center" wrapText="1"/>
    </xf>
    <xf numFmtId="0" fontId="9" fillId="0" borderId="16" xfId="0" applyFont="1" applyBorder="1" applyAlignment="1">
      <alignment horizontal="center" wrapText="1"/>
    </xf>
    <xf numFmtId="0" fontId="9" fillId="0" borderId="17" xfId="0" applyFont="1" applyBorder="1" applyAlignment="1">
      <alignment horizontal="center" wrapText="1"/>
    </xf>
    <xf numFmtId="164" fontId="4" fillId="5" borderId="4" xfId="0" applyNumberFormat="1" applyFont="1" applyFill="1" applyBorder="1" applyAlignment="1">
      <alignment horizontal="center" vertical="center"/>
    </xf>
    <xf numFmtId="164" fontId="4" fillId="5" borderId="0" xfId="0" applyNumberFormat="1" applyFont="1" applyFill="1" applyBorder="1" applyAlignment="1">
      <alignment horizontal="center" vertical="center"/>
    </xf>
    <xf numFmtId="0" fontId="26" fillId="0" borderId="0" xfId="0" applyFont="1" applyAlignment="1" applyProtection="1">
      <alignment horizontal="center" vertical="top" wrapText="1"/>
    </xf>
    <xf numFmtId="0" fontId="11" fillId="0" borderId="0" xfId="0" applyFont="1" applyAlignment="1" applyProtection="1">
      <alignment horizontal="left" vertical="center" wrapText="1"/>
    </xf>
    <xf numFmtId="0" fontId="10" fillId="0" borderId="0" xfId="0" applyFont="1" applyAlignment="1" applyProtection="1">
      <alignment horizontal="left" vertical="center" wrapText="1"/>
    </xf>
    <xf numFmtId="164" fontId="13" fillId="2" borderId="10" xfId="2" applyNumberFormat="1" applyFont="1" applyFill="1" applyBorder="1" applyAlignment="1" applyProtection="1">
      <alignment horizontal="center" vertical="center" wrapText="1"/>
      <protection locked="0"/>
    </xf>
    <xf numFmtId="164" fontId="13" fillId="2" borderId="34" xfId="2" applyNumberFormat="1" applyFont="1" applyFill="1" applyBorder="1" applyAlignment="1" applyProtection="1">
      <alignment horizontal="center" vertical="center" wrapText="1"/>
      <protection locked="0"/>
    </xf>
    <xf numFmtId="164" fontId="13" fillId="2" borderId="37" xfId="2" applyNumberFormat="1" applyFont="1" applyFill="1" applyBorder="1" applyAlignment="1" applyProtection="1">
      <alignment horizontal="center" vertical="center" wrapText="1"/>
      <protection locked="0"/>
    </xf>
    <xf numFmtId="164" fontId="18" fillId="5" borderId="10" xfId="0" applyNumberFormat="1" applyFont="1" applyFill="1" applyBorder="1" applyAlignment="1" applyProtection="1">
      <alignment horizontal="center" vertical="center"/>
    </xf>
    <xf numFmtId="164" fontId="18" fillId="5" borderId="34" xfId="0" applyNumberFormat="1" applyFont="1" applyFill="1" applyBorder="1" applyAlignment="1" applyProtection="1">
      <alignment horizontal="center" vertical="center"/>
    </xf>
    <xf numFmtId="164" fontId="18" fillId="5" borderId="37" xfId="0" applyNumberFormat="1" applyFont="1" applyFill="1" applyBorder="1" applyAlignment="1" applyProtection="1">
      <alignment horizontal="center" vertical="center"/>
    </xf>
    <xf numFmtId="0" fontId="5" fillId="2" borderId="22" xfId="0" applyFont="1" applyFill="1" applyBorder="1" applyAlignment="1" applyProtection="1">
      <alignment horizontal="center" vertical="center"/>
      <protection locked="0"/>
    </xf>
    <xf numFmtId="0" fontId="5" fillId="2" borderId="24" xfId="0" applyFont="1" applyFill="1" applyBorder="1" applyAlignment="1" applyProtection="1">
      <alignment horizontal="center" vertical="center"/>
      <protection locked="0"/>
    </xf>
    <xf numFmtId="0" fontId="5" fillId="2" borderId="23" xfId="0" applyFont="1" applyFill="1" applyBorder="1" applyAlignment="1" applyProtection="1">
      <alignment horizontal="center" vertical="center"/>
      <protection locked="0"/>
    </xf>
    <xf numFmtId="0" fontId="5" fillId="2" borderId="27" xfId="0" applyFont="1" applyFill="1" applyBorder="1" applyAlignment="1" applyProtection="1">
      <alignment horizontal="center" vertical="center"/>
      <protection locked="0"/>
    </xf>
    <xf numFmtId="0" fontId="5" fillId="2" borderId="29" xfId="0" applyFont="1" applyFill="1" applyBorder="1" applyAlignment="1" applyProtection="1">
      <alignment horizontal="center" vertical="center"/>
      <protection locked="0"/>
    </xf>
    <xf numFmtId="0" fontId="5" fillId="2" borderId="28" xfId="0" applyFont="1" applyFill="1" applyBorder="1" applyAlignment="1" applyProtection="1">
      <alignment horizontal="center" vertical="center"/>
      <protection locked="0"/>
    </xf>
    <xf numFmtId="0" fontId="9" fillId="4" borderId="1" xfId="0" applyFont="1" applyFill="1" applyBorder="1" applyAlignment="1" applyProtection="1">
      <alignment horizontal="center" vertical="center"/>
    </xf>
    <xf numFmtId="0" fontId="9" fillId="4" borderId="7" xfId="0" applyFont="1" applyFill="1" applyBorder="1" applyAlignment="1" applyProtection="1">
      <alignment horizontal="center" vertical="center"/>
    </xf>
    <xf numFmtId="0" fontId="9" fillId="4" borderId="8" xfId="0" applyFont="1" applyFill="1" applyBorder="1" applyAlignment="1" applyProtection="1">
      <alignment horizontal="center" vertical="center"/>
    </xf>
    <xf numFmtId="0" fontId="9" fillId="4" borderId="1" xfId="0" applyFont="1" applyFill="1" applyBorder="1" applyAlignment="1" applyProtection="1">
      <alignment horizontal="center" vertical="center" wrapText="1"/>
    </xf>
    <xf numFmtId="0" fontId="9" fillId="4" borderId="7" xfId="0" applyFont="1" applyFill="1" applyBorder="1" applyAlignment="1" applyProtection="1">
      <alignment horizontal="center" vertical="center" wrapText="1"/>
    </xf>
    <xf numFmtId="0" fontId="9" fillId="4" borderId="8" xfId="0" applyFont="1" applyFill="1" applyBorder="1" applyAlignment="1" applyProtection="1">
      <alignment horizontal="center" vertical="center" wrapText="1"/>
    </xf>
    <xf numFmtId="0" fontId="9" fillId="4" borderId="18" xfId="0" applyFont="1" applyFill="1" applyBorder="1" applyAlignment="1" applyProtection="1">
      <alignment horizontal="center" vertical="center"/>
    </xf>
    <xf numFmtId="0" fontId="35" fillId="0" borderId="0" xfId="0" applyFont="1" applyAlignment="1">
      <alignment horizontal="center" vertical="center"/>
    </xf>
    <xf numFmtId="0" fontId="35" fillId="0" borderId="45" xfId="0" applyFont="1" applyBorder="1" applyAlignment="1" applyProtection="1">
      <alignment horizontal="center" vertical="center" wrapText="1"/>
    </xf>
    <xf numFmtId="164" fontId="14" fillId="2" borderId="23" xfId="0" applyNumberFormat="1" applyFont="1" applyFill="1" applyBorder="1" applyAlignment="1" applyProtection="1">
      <alignment horizontal="center" vertical="top"/>
      <protection locked="0"/>
    </xf>
    <xf numFmtId="164" fontId="14" fillId="2" borderId="31" xfId="0" applyNumberFormat="1" applyFont="1" applyFill="1" applyBorder="1" applyAlignment="1" applyProtection="1">
      <alignment horizontal="center" vertical="top"/>
      <protection locked="0"/>
    </xf>
    <xf numFmtId="164" fontId="14" fillId="2" borderId="30" xfId="0" applyNumberFormat="1" applyFont="1" applyFill="1" applyBorder="1" applyAlignment="1" applyProtection="1">
      <alignment horizontal="center" vertical="top"/>
      <protection locked="0"/>
    </xf>
    <xf numFmtId="0" fontId="14" fillId="2" borderId="47" xfId="0" applyFont="1" applyFill="1" applyBorder="1" applyAlignment="1" applyProtection="1">
      <alignment horizontal="center" vertical="top"/>
      <protection locked="0"/>
    </xf>
    <xf numFmtId="0" fontId="25" fillId="2" borderId="47" xfId="0" applyFont="1" applyFill="1" applyBorder="1" applyAlignment="1" applyProtection="1">
      <alignment horizontal="center" vertical="top"/>
      <protection locked="0"/>
    </xf>
    <xf numFmtId="0" fontId="14" fillId="2" borderId="46" xfId="0" applyFont="1" applyFill="1" applyBorder="1" applyAlignment="1" applyProtection="1">
      <alignment horizontal="center" vertical="top"/>
      <protection locked="0"/>
    </xf>
    <xf numFmtId="0" fontId="14" fillId="2" borderId="22" xfId="0" applyFont="1" applyFill="1" applyBorder="1" applyAlignment="1" applyProtection="1">
      <alignment horizontal="center" vertical="top"/>
    </xf>
    <xf numFmtId="164" fontId="14" fillId="2" borderId="20" xfId="0" applyNumberFormat="1" applyFont="1" applyFill="1" applyBorder="1" applyAlignment="1" applyProtection="1">
      <alignment horizontal="center" vertical="top"/>
      <protection locked="0"/>
    </xf>
    <xf numFmtId="1" fontId="15" fillId="3" borderId="49" xfId="0" applyNumberFormat="1" applyFont="1" applyFill="1" applyBorder="1" applyAlignment="1" applyProtection="1">
      <alignment horizontal="center" vertical="center"/>
    </xf>
    <xf numFmtId="0" fontId="13" fillId="0" borderId="50" xfId="0" applyFont="1" applyFill="1" applyBorder="1" applyAlignment="1" applyProtection="1">
      <alignment horizontal="left" vertical="top" wrapText="1" indent="1"/>
    </xf>
    <xf numFmtId="0" fontId="14" fillId="2" borderId="38" xfId="0" applyFont="1" applyFill="1" applyBorder="1" applyAlignment="1" applyProtection="1">
      <alignment horizontal="center" vertical="top"/>
    </xf>
    <xf numFmtId="164" fontId="14" fillId="2" borderId="32" xfId="0" applyNumberFormat="1" applyFont="1" applyFill="1" applyBorder="1" applyAlignment="1" applyProtection="1">
      <alignment horizontal="center" vertical="top"/>
      <protection locked="0"/>
    </xf>
    <xf numFmtId="164" fontId="14" fillId="2" borderId="40" xfId="0" applyNumberFormat="1" applyFont="1" applyFill="1" applyBorder="1" applyAlignment="1" applyProtection="1">
      <alignment horizontal="center" vertical="top"/>
      <protection locked="0"/>
    </xf>
    <xf numFmtId="164" fontId="14" fillId="2" borderId="51" xfId="0" applyNumberFormat="1" applyFont="1" applyFill="1" applyBorder="1" applyAlignment="1" applyProtection="1">
      <alignment horizontal="center" vertical="top"/>
      <protection locked="0"/>
    </xf>
    <xf numFmtId="0" fontId="13" fillId="3" borderId="33" xfId="0" applyFont="1" applyFill="1" applyBorder="1" applyAlignment="1" applyProtection="1">
      <alignment vertical="center" wrapText="1"/>
    </xf>
    <xf numFmtId="1" fontId="13" fillId="3" borderId="45" xfId="0" applyNumberFormat="1" applyFont="1" applyFill="1" applyBorder="1" applyAlignment="1" applyProtection="1">
      <alignment horizontal="center" vertical="center"/>
    </xf>
    <xf numFmtId="1" fontId="13" fillId="3" borderId="10" xfId="0" applyNumberFormat="1" applyFont="1" applyFill="1" applyBorder="1" applyAlignment="1" applyProtection="1">
      <alignment horizontal="center" vertical="center"/>
    </xf>
    <xf numFmtId="1" fontId="13" fillId="3" borderId="52" xfId="0" applyNumberFormat="1" applyFont="1" applyFill="1" applyBorder="1" applyAlignment="1" applyProtection="1">
      <alignment horizontal="center" vertical="center"/>
    </xf>
    <xf numFmtId="1" fontId="13" fillId="3" borderId="37" xfId="0" applyNumberFormat="1" applyFont="1" applyFill="1" applyBorder="1" applyAlignment="1" applyProtection="1">
      <alignment horizontal="center" vertical="center"/>
    </xf>
    <xf numFmtId="1" fontId="13" fillId="3" borderId="13" xfId="0" applyNumberFormat="1" applyFont="1" applyFill="1" applyBorder="1" applyAlignment="1" applyProtection="1">
      <alignment horizontal="center" vertical="center"/>
    </xf>
    <xf numFmtId="0" fontId="13" fillId="3" borderId="54" xfId="0" applyFont="1" applyFill="1" applyBorder="1" applyAlignment="1" applyProtection="1">
      <alignment vertical="center"/>
    </xf>
    <xf numFmtId="1" fontId="15" fillId="3" borderId="48" xfId="0" applyNumberFormat="1" applyFont="1" applyFill="1" applyBorder="1" applyAlignment="1" applyProtection="1">
      <alignment horizontal="center" vertical="center"/>
    </xf>
    <xf numFmtId="1" fontId="15" fillId="3" borderId="55" xfId="0" applyNumberFormat="1" applyFont="1" applyFill="1" applyBorder="1" applyAlignment="1" applyProtection="1">
      <alignment horizontal="center" vertical="center"/>
    </xf>
    <xf numFmtId="1" fontId="15" fillId="3" borderId="56" xfId="0" applyNumberFormat="1" applyFont="1" applyFill="1" applyBorder="1" applyAlignment="1" applyProtection="1">
      <alignment horizontal="center" vertical="center"/>
    </xf>
    <xf numFmtId="164" fontId="15" fillId="3" borderId="49" xfId="0" applyNumberFormat="1" applyFont="1" applyFill="1" applyBorder="1" applyAlignment="1" applyProtection="1">
      <alignment horizontal="center" vertical="center"/>
    </xf>
    <xf numFmtId="0" fontId="13" fillId="0" borderId="54" xfId="0" applyFont="1" applyFill="1" applyBorder="1" applyAlignment="1" applyProtection="1">
      <alignment horizontal="left" vertical="top" wrapText="1" indent="1"/>
    </xf>
    <xf numFmtId="0" fontId="14" fillId="2" borderId="48" xfId="0" applyFont="1" applyFill="1" applyBorder="1" applyAlignment="1" applyProtection="1">
      <alignment horizontal="center" vertical="top"/>
    </xf>
    <xf numFmtId="164" fontId="14" fillId="2" borderId="55" xfId="0" applyNumberFormat="1" applyFont="1" applyFill="1" applyBorder="1" applyAlignment="1" applyProtection="1">
      <alignment horizontal="center" vertical="top"/>
      <protection locked="0"/>
    </xf>
    <xf numFmtId="164" fontId="14" fillId="2" borderId="56" xfId="0" applyNumberFormat="1" applyFont="1" applyFill="1" applyBorder="1" applyAlignment="1" applyProtection="1">
      <alignment horizontal="center" vertical="top"/>
      <protection locked="0"/>
    </xf>
    <xf numFmtId="164" fontId="14" fillId="2" borderId="49" xfId="0" applyNumberFormat="1" applyFont="1" applyFill="1" applyBorder="1" applyAlignment="1" applyProtection="1">
      <alignment horizontal="center" vertical="top"/>
      <protection locked="0"/>
    </xf>
    <xf numFmtId="0" fontId="14" fillId="2" borderId="16" xfId="0" applyFont="1" applyFill="1" applyBorder="1" applyAlignment="1" applyProtection="1">
      <alignment horizontal="center" vertical="top"/>
      <protection locked="0"/>
    </xf>
    <xf numFmtId="164" fontId="14" fillId="2" borderId="14" xfId="0" applyNumberFormat="1" applyFont="1" applyFill="1" applyBorder="1" applyAlignment="1" applyProtection="1">
      <alignment horizontal="center" vertical="top"/>
      <protection locked="0"/>
    </xf>
    <xf numFmtId="164" fontId="14" fillId="2" borderId="17" xfId="0" applyNumberFormat="1" applyFont="1" applyFill="1" applyBorder="1" applyAlignment="1" applyProtection="1">
      <alignment horizontal="center" vertical="top"/>
      <protection locked="0"/>
    </xf>
    <xf numFmtId="164" fontId="14" fillId="2" borderId="57" xfId="0" applyNumberFormat="1" applyFont="1" applyFill="1" applyBorder="1" applyAlignment="1" applyProtection="1">
      <alignment horizontal="center" vertical="top"/>
      <protection locked="0"/>
    </xf>
    <xf numFmtId="0" fontId="24" fillId="0" borderId="13" xfId="0" applyFont="1" applyBorder="1" applyAlignment="1" applyProtection="1">
      <alignment horizontal="center" wrapText="1"/>
    </xf>
    <xf numFmtId="0" fontId="35" fillId="0" borderId="53" xfId="0" applyFont="1" applyBorder="1" applyAlignment="1" applyProtection="1">
      <alignment horizontal="center" vertical="center" wrapText="1"/>
    </xf>
  </cellXfs>
  <cellStyles count="3">
    <cellStyle name="Komma" xfId="1" builtinId="3"/>
    <cellStyle name="Prozent" xfId="2" builtinId="5"/>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6</xdr:row>
      <xdr:rowOff>0</xdr:rowOff>
    </xdr:from>
    <xdr:to>
      <xdr:col>10</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9</xdr:col>
      <xdr:colOff>0</xdr:colOff>
      <xdr:row>7</xdr:row>
      <xdr:rowOff>0</xdr:rowOff>
    </xdr:from>
    <xdr:to>
      <xdr:col>10</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überdurchschnittliche/unerwartete Analyse der</a:t>
          </a:r>
          <a:r>
            <a:rPr lang="en-GB" sz="1100" baseline="0"/>
            <a:t> </a:t>
          </a:r>
          <a:r>
            <a:rPr lang="en-GB" sz="1100"/>
            <a:t>Aufgabenstellung, Erfassung sämtlicher</a:t>
          </a:r>
          <a:r>
            <a:rPr lang="en-GB" sz="1100" baseline="0"/>
            <a:t> Einzelfragen im thematischen Zusammenhang,</a:t>
          </a:r>
          <a:r>
            <a:rPr lang="en-GB" sz="1100"/>
            <a:t>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nur teilweise erkennbar,</a:t>
          </a:r>
          <a:r>
            <a:rPr lang="en-GB" sz="1100" baseline="0"/>
            <a:t> ungenügende Analyse, unpassender Lösungsatz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9</xdr:col>
      <xdr:colOff>0</xdr:colOff>
      <xdr:row>8</xdr:row>
      <xdr:rowOff>0</xdr:rowOff>
    </xdr:from>
    <xdr:to>
      <xdr:col>10</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mit Artefakten</a:t>
          </a:r>
          <a:r>
            <a:rPr lang="en-GB" sz="1100" baseline="0"/>
            <a:t> (Daten/Skripte einfach herunterzuladen und auszuführen)</a:t>
          </a:r>
          <a:r>
            <a:rPr lang="en-GB" sz="1100"/>
            <a:t>, überdurchschnittliche und detaillierte Projektdokumentation/Software</a:t>
          </a:r>
          <a:r>
            <a:rPr lang="en-GB" sz="1100" baseline="0"/>
            <a:t> Dokumentation</a:t>
          </a:r>
          <a:r>
            <a:rPr lang="en-GB" sz="1100"/>
            <a:t>,</a:t>
          </a:r>
          <a:r>
            <a:rPr lang="en-GB" sz="1100" baseline="0"/>
            <a:t> sämtliche Quellen vorhanden (auch von Code), Diskussion über Evaluationsmethoden der Ergebnisse der Challenge</a:t>
          </a:r>
          <a:endParaRPr lang="en-GB" sz="1100"/>
        </a:p>
        <a:p>
          <a:pPr marL="228600" indent="-228600">
            <a:spcAft>
              <a:spcPts val="200"/>
            </a:spcAft>
            <a:buFont typeface="+mj-lt"/>
            <a:buAutoNum type="arabicPeriod" startAt="5"/>
          </a:pPr>
          <a:r>
            <a:rPr lang="en-GB" sz="1100"/>
            <a:t>Abgabe</a:t>
          </a:r>
          <a:r>
            <a:rPr lang="en-GB" sz="1100" baseline="0"/>
            <a:t> mit Daten/Skripte, Projektdokumentation/Software Dokumentation vorhanden, Quellen sind genannt worden, Evaluationsmethoden werden verglichen.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mit Artefakten (nur Skripte), </a:t>
          </a:r>
          <a:r>
            <a:rPr lang="en-GB" sz="1100"/>
            <a:t>Projektdokumentation enthält die wesentlichen Arbeitsschritte,</a:t>
          </a:r>
          <a:r>
            <a:rPr lang="en-GB" sz="1100" baseline="0"/>
            <a:t> Quellen werden in wichtigen Punkten genannt. </a:t>
          </a:r>
          <a:r>
            <a:rPr lang="en-GB" sz="1100" baseline="0">
              <a:solidFill>
                <a:schemeClr val="dk1"/>
              </a:solidFill>
              <a:effectLst/>
              <a:latin typeface="+mn-lt"/>
              <a:ea typeface="+mn-ea"/>
              <a:cs typeface="+mn-cs"/>
            </a:rPr>
            <a:t>Evaluationsmethode wird erklärt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mit Artefakten (Skipte undokumentiert), </a:t>
          </a:r>
          <a:r>
            <a:rPr lang="en-GB" sz="1100"/>
            <a:t>Projektdokumentation enthält nicht alle Arbeitsschritte,</a:t>
          </a:r>
          <a:r>
            <a:rPr lang="en-GB" sz="1100" baseline="0"/>
            <a:t> Quellen sind selten, Evaluations methode nicht erklärt.</a:t>
          </a:r>
          <a:endParaRPr lang="en-GB" sz="1100"/>
        </a:p>
        <a:p>
          <a:pPr marL="228600" indent="-228600">
            <a:spcAft>
              <a:spcPts val="200"/>
            </a:spcAft>
            <a:buFont typeface="+mj-lt"/>
            <a:buAutoNum type="arabicPeriod" startAt="2"/>
          </a:pPr>
          <a:r>
            <a:rPr lang="en-GB" sz="1100"/>
            <a:t>Abgabe</a:t>
          </a:r>
          <a:r>
            <a:rPr lang="en-GB" sz="1100" baseline="0"/>
            <a:t> funktioniert nicht (viele Fehler), </a:t>
          </a:r>
          <a:r>
            <a:rPr lang="en-GB" sz="1100">
              <a:solidFill>
                <a:schemeClr val="dk1"/>
              </a:solidFill>
              <a:effectLst/>
              <a:latin typeface="+mn-lt"/>
              <a:ea typeface="+mn-ea"/>
              <a:cs typeface="+mn-cs"/>
            </a:rPr>
            <a:t>Projektdokumentation ungenügend,</a:t>
          </a:r>
          <a:r>
            <a:rPr lang="en-GB" sz="1100" baseline="0">
              <a:solidFill>
                <a:schemeClr val="dk1"/>
              </a:solidFill>
              <a:effectLst/>
              <a:latin typeface="+mn-lt"/>
              <a:ea typeface="+mn-ea"/>
              <a:cs typeface="+mn-cs"/>
            </a:rPr>
            <a:t> keine Quellen Angaben, keine Ergebnisse</a:t>
          </a:r>
          <a:endParaRPr lang="en-GB" sz="1100"/>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9</xdr:col>
      <xdr:colOff>0</xdr:colOff>
      <xdr:row>10</xdr:row>
      <xdr:rowOff>0</xdr:rowOff>
    </xdr:from>
    <xdr:to>
      <xdr:col>10</xdr:col>
      <xdr:colOff>0</xdr:colOff>
      <xdr:row>11</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Daten werden ausführlich beschrieben,</a:t>
          </a:r>
          <a:r>
            <a:rPr lang="en-GB" sz="1100" baseline="0"/>
            <a:t> Use Case ist klar erkennbar und sehr gut motiviert, Studierende haben sogar mehr Daten geholt als gefördert</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Domäne umfassend in allen Aspekten bekannt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Domäne mit bekannten Konzepten und Tools in seinen wesentlichen Aspekten bekannt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der Domäne, teilweise falsche Argumentation aufgrund der Domäne</a:t>
          </a:r>
          <a:endParaRPr lang="en-GB" sz="1100"/>
        </a:p>
        <a:p>
          <a:pPr marL="228600" indent="-228600">
            <a:spcAft>
              <a:spcPts val="200"/>
            </a:spcAft>
            <a:buFont typeface="+mj-lt"/>
            <a:buAutoNum type="arabicPeriod" startAt="2"/>
          </a:pPr>
          <a:r>
            <a:rPr lang="en-GB" sz="1100"/>
            <a:t>Theoretischer Hintergrund </a:t>
          </a:r>
          <a:r>
            <a:rPr lang="en-GB" sz="1100">
              <a:solidFill>
                <a:schemeClr val="dk1"/>
              </a:solidFill>
              <a:effectLst/>
              <a:latin typeface="+mn-lt"/>
              <a:ea typeface="+mn-ea"/>
              <a:cs typeface="+mn-cs"/>
            </a:rPr>
            <a:t>der Domäne</a:t>
          </a:r>
          <a:r>
            <a:rPr lang="en-GB" sz="1100"/>
            <a:t> nicht ersichtlich</a:t>
          </a:r>
        </a:p>
        <a:p>
          <a:pPr marL="228600" indent="-228600">
            <a:spcAft>
              <a:spcPts val="200"/>
            </a:spcAft>
            <a:buFont typeface="+mj-lt"/>
            <a:buAutoNum type="arabicPeriod"/>
          </a:pPr>
          <a:r>
            <a:rPr lang="en-GB" sz="1100"/>
            <a:t>Keine Bearbeitung/Kenntnisse </a:t>
          </a:r>
          <a:r>
            <a:rPr lang="en-GB" sz="1100">
              <a:solidFill>
                <a:schemeClr val="dk1"/>
              </a:solidFill>
              <a:effectLst/>
              <a:latin typeface="+mn-lt"/>
              <a:ea typeface="+mn-ea"/>
              <a:cs typeface="+mn-cs"/>
            </a:rPr>
            <a:t>der Domäne</a:t>
          </a:r>
          <a:endParaRPr lang="en-GB" sz="1100"/>
        </a:p>
      </xdr:txBody>
    </xdr:sp>
    <xdr:clientData/>
  </xdr:twoCellAnchor>
  <xdr:twoCellAnchor>
    <xdr:from>
      <xdr:col>9</xdr:col>
      <xdr:colOff>0</xdr:colOff>
      <xdr:row>11</xdr:row>
      <xdr:rowOff>0</xdr:rowOff>
    </xdr:from>
    <xdr:to>
      <xdr:col>10</xdr:col>
      <xdr:colOff>0</xdr:colOff>
      <xdr:row>12</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der relevanten Kompetenzen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der relevanten Kompetenzen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Schäden/Zeitverlust</a:t>
          </a:r>
        </a:p>
        <a:p>
          <a:pPr marL="228600" indent="-228600">
            <a:spcAft>
              <a:spcPts val="200"/>
            </a:spcAft>
            <a:buFont typeface="+mj-lt"/>
            <a:buAutoNum type="arabicPeriod"/>
          </a:pPr>
          <a:endParaRPr lang="en-GB" sz="1100"/>
        </a:p>
      </xdr:txBody>
    </xdr:sp>
    <xdr:clientData/>
  </xdr:twoCellAnchor>
  <xdr:twoCellAnchor>
    <xdr:from>
      <xdr:col>9</xdr:col>
      <xdr:colOff>0</xdr:colOff>
      <xdr:row>12</xdr:row>
      <xdr:rowOff>0</xdr:rowOff>
    </xdr:from>
    <xdr:to>
      <xdr:col>10</xdr:col>
      <xdr:colOff>0</xdr:colOff>
      <xdr:row>13</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marR="0" lvl="0" indent="-228600" defTabSz="914400" eaLnBrk="1" fontAlgn="auto" latinLnBrk="0" hangingPunct="1">
            <a:lnSpc>
              <a:spcPct val="100000"/>
            </a:lnSpc>
            <a:spcBef>
              <a:spcPts val="0"/>
            </a:spcBef>
            <a:spcAft>
              <a:spcPts val="200"/>
            </a:spcAft>
            <a:buClrTx/>
            <a:buSzTx/>
            <a:buFont typeface="+mj-lt"/>
            <a:buAutoNum type="arabicPeriod" startAt="6"/>
            <a:tabLst/>
            <a:defRPr/>
          </a:pPr>
          <a:r>
            <a:rPr lang="en-GB" sz="1100">
              <a:solidFill>
                <a:schemeClr val="dk1"/>
              </a:solidFill>
              <a:effectLst/>
              <a:latin typeface="+mn-lt"/>
              <a:ea typeface="+mn-ea"/>
              <a:cs typeface="+mn-cs"/>
            </a:rPr>
            <a:t>Ergebnisse umfassend und kritisch analysiert, klare Schlussfolgerungen gezogen und Vorschläge für Umsetzung und Vertiefung erarbeitet, sehr</a:t>
          </a:r>
          <a:r>
            <a:rPr lang="en-GB" sz="1100" baseline="0">
              <a:solidFill>
                <a:schemeClr val="dk1"/>
              </a:solidFill>
              <a:effectLst/>
              <a:latin typeface="+mn-lt"/>
              <a:ea typeface="+mn-ea"/>
              <a:cs typeface="+mn-cs"/>
            </a:rPr>
            <a:t> gut geeignete Visualisierungen/Graphen und korrekt beschrieben</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Vollständige Analyse der Ergebnisse, ausgerichtet auf deren Umsetzung, </a:t>
          </a:r>
          <a:r>
            <a:rPr lang="en-GB" sz="1100" baseline="0">
              <a:solidFill>
                <a:schemeClr val="dk1"/>
              </a:solidFill>
              <a:effectLst/>
              <a:latin typeface="+mn-lt"/>
              <a:ea typeface="+mn-ea"/>
              <a:cs typeface="+mn-cs"/>
            </a:rPr>
            <a:t>Visualisierungen/</a:t>
          </a:r>
          <a:r>
            <a:rPr lang="en-GB" sz="1100">
              <a:solidFill>
                <a:schemeClr val="dk1"/>
              </a:solidFill>
              <a:effectLst/>
              <a:latin typeface="+mn-lt"/>
              <a:ea typeface="+mn-ea"/>
              <a:cs typeface="+mn-cs"/>
            </a:rPr>
            <a:t>Graphen sind gut</a:t>
          </a:r>
          <a:r>
            <a:rPr lang="en-GB" sz="1100" baseline="0">
              <a:solidFill>
                <a:schemeClr val="dk1"/>
              </a:solidFill>
              <a:effectLst/>
              <a:latin typeface="+mn-lt"/>
              <a:ea typeface="+mn-ea"/>
              <a:cs typeface="+mn-cs"/>
            </a:rPr>
            <a:t> gewählt/korrekt beschrieben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 Graphen/Visualisierung</a:t>
          </a:r>
          <a:r>
            <a:rPr lang="en-GB" sz="1100" baseline="0">
              <a:solidFill>
                <a:schemeClr val="dk1"/>
              </a:solidFill>
              <a:effectLst/>
              <a:latin typeface="+mn-lt"/>
              <a:ea typeface="+mn-ea"/>
              <a:cs typeface="+mn-cs"/>
            </a:rPr>
            <a:t> nicht im Text beschrieben oder Verwirrend</a:t>
          </a:r>
          <a:endParaRPr lang="en-GB" sz="1100"/>
        </a:p>
        <a:p>
          <a:pPr marL="228600" indent="-228600">
            <a:spcAft>
              <a:spcPts val="200"/>
            </a:spcAft>
            <a:buFont typeface="+mj-lt"/>
            <a:buAutoNum type="arabicPeriod" startAt="3"/>
          </a:pPr>
          <a:r>
            <a:rPr lang="en-GB" sz="1100"/>
            <a:t>Ergebnisse unvollständig analysiert, teilweise falsche Schlussfolgerungen, teilweise falsche</a:t>
          </a:r>
          <a:r>
            <a:rPr lang="en-GB" sz="1100" baseline="0"/>
            <a:t> Visualiserung/Graphen</a:t>
          </a:r>
          <a:endParaRPr lang="en-GB" sz="1100"/>
        </a:p>
        <a:p>
          <a:pPr marL="228600" indent="-228600">
            <a:spcAft>
              <a:spcPts val="200"/>
            </a:spcAft>
            <a:buFont typeface="+mj-lt"/>
            <a:buAutoNum type="arabicPeriod" startAt="2"/>
          </a:pPr>
          <a:r>
            <a:rPr lang="en-GB" sz="1100"/>
            <a:t>Nicht in der Lage, die Ergebnisse einzuordnen und zu bewerten, komplett-falsche</a:t>
          </a:r>
          <a:r>
            <a:rPr lang="en-GB" sz="1100" baseline="0"/>
            <a:t> Graphen/Visualierung</a:t>
          </a:r>
          <a:endParaRPr lang="en-GB" sz="1100"/>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9</xdr:col>
      <xdr:colOff>0</xdr:colOff>
      <xdr:row>15</xdr:row>
      <xdr:rowOff>0</xdr:rowOff>
    </xdr:from>
    <xdr:to>
      <xdr:col>10</xdr:col>
      <xdr:colOff>0</xdr:colOff>
      <xdr:row>16</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und logisch aufgebauter Vortrag,  grafisch sehr gut gestaltet (unterstützend)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Im Vortrag relevante Inhalte behandelt, Einschränkungen in Aufbau (inkl. Folien) und Präsentationstechnik,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9</xdr:col>
      <xdr:colOff>0</xdr:colOff>
      <xdr:row>19</xdr:row>
      <xdr:rowOff>0</xdr:rowOff>
    </xdr:from>
    <xdr:to>
      <xdr:col>10</xdr:col>
      <xdr:colOff>0</xdr:colOff>
      <xdr:row>20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9</xdr:col>
      <xdr:colOff>0</xdr:colOff>
      <xdr:row>20</xdr:row>
      <xdr:rowOff>0</xdr:rowOff>
    </xdr:from>
    <xdr:to>
      <xdr:col>10</xdr:col>
      <xdr:colOff>0</xdr:colOff>
      <xdr:row>21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9</xdr:col>
      <xdr:colOff>0</xdr:colOff>
      <xdr:row>21</xdr:row>
      <xdr:rowOff>0</xdr:rowOff>
    </xdr:from>
    <xdr:to>
      <xdr:col>10</xdr:col>
      <xdr:colOff>0</xdr:colOff>
      <xdr:row>22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9</xdr:col>
      <xdr:colOff>0</xdr:colOff>
      <xdr:row>22</xdr:row>
      <xdr:rowOff>0</xdr:rowOff>
    </xdr:from>
    <xdr:to>
      <xdr:col>10</xdr:col>
      <xdr:colOff>0</xdr:colOff>
      <xdr:row>23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komplexer Datenanalyse; neuen, noch nicht erprobten Tools u.Ä.</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46"/>
  <sheetViews>
    <sheetView zoomScale="75" zoomScaleNormal="75" workbookViewId="0">
      <selection activeCell="B12" sqref="B12:C12"/>
    </sheetView>
  </sheetViews>
  <sheetFormatPr baseColWidth="10" defaultColWidth="10.7265625" defaultRowHeight="20.149999999999999" customHeight="1" x14ac:dyDescent="0.25"/>
  <cols>
    <col min="1" max="1" width="25.26953125" customWidth="1"/>
    <col min="2" max="2" width="80" style="5" customWidth="1"/>
    <col min="3" max="3" width="10.7265625" style="2"/>
  </cols>
  <sheetData>
    <row r="6" spans="1:3" ht="20.149999999999999" customHeight="1" x14ac:dyDescent="0.4">
      <c r="A6" s="11" t="s">
        <v>46</v>
      </c>
    </row>
    <row r="7" spans="1:3" ht="20.149999999999999" customHeight="1" x14ac:dyDescent="0.35">
      <c r="A7" s="18" t="s">
        <v>47</v>
      </c>
    </row>
    <row r="8" spans="1:3" ht="20.149999999999999" customHeight="1" x14ac:dyDescent="0.35">
      <c r="A8" s="18" t="s">
        <v>8</v>
      </c>
      <c r="B8" s="128"/>
      <c r="C8" s="128"/>
    </row>
    <row r="9" spans="1:3" ht="20.149999999999999" customHeight="1" x14ac:dyDescent="0.35">
      <c r="A9" s="18" t="s">
        <v>48</v>
      </c>
      <c r="B9" s="129"/>
      <c r="C9" s="130"/>
    </row>
    <row r="10" spans="1:3" ht="20.149999999999999" customHeight="1" x14ac:dyDescent="0.35">
      <c r="A10" s="18"/>
      <c r="B10" s="131"/>
      <c r="C10" s="132"/>
    </row>
    <row r="11" spans="1:3" ht="20.149999999999999" customHeight="1" x14ac:dyDescent="0.35">
      <c r="A11" s="18" t="s">
        <v>12</v>
      </c>
      <c r="B11" s="128"/>
      <c r="C11" s="128"/>
    </row>
    <row r="12" spans="1:3" ht="20.149999999999999" customHeight="1" x14ac:dyDescent="0.35">
      <c r="A12" s="18" t="s">
        <v>9</v>
      </c>
      <c r="B12" s="128"/>
      <c r="C12" s="128"/>
    </row>
    <row r="13" spans="1:3" ht="20.149999999999999" customHeight="1" x14ac:dyDescent="0.35">
      <c r="A13" s="12"/>
      <c r="B13" s="13"/>
    </row>
    <row r="14" spans="1:3" ht="20.149999999999999" customHeight="1" x14ac:dyDescent="0.25">
      <c r="A14" s="118" t="s">
        <v>49</v>
      </c>
      <c r="B14" s="119"/>
      <c r="C14" s="120"/>
    </row>
    <row r="15" spans="1:3" ht="20.149999999999999" customHeight="1" x14ac:dyDescent="0.25">
      <c r="A15" s="121"/>
      <c r="B15" s="122"/>
      <c r="C15" s="123"/>
    </row>
    <row r="16" spans="1:3" ht="20.149999999999999" customHeight="1" x14ac:dyDescent="0.25">
      <c r="A16" s="121"/>
      <c r="B16" s="122"/>
      <c r="C16" s="123"/>
    </row>
    <row r="17" spans="1:3" ht="20.149999999999999" customHeight="1" x14ac:dyDescent="0.25">
      <c r="A17" s="121"/>
      <c r="B17" s="122"/>
      <c r="C17" s="123"/>
    </row>
    <row r="18" spans="1:3" ht="20.149999999999999" customHeight="1" x14ac:dyDescent="0.25">
      <c r="A18" s="121"/>
      <c r="B18" s="122"/>
      <c r="C18" s="123"/>
    </row>
    <row r="19" spans="1:3" ht="20.149999999999999" customHeight="1" x14ac:dyDescent="0.25">
      <c r="A19" s="121"/>
      <c r="B19" s="122"/>
      <c r="C19" s="123"/>
    </row>
    <row r="20" spans="1:3" ht="20.149999999999999" customHeight="1" x14ac:dyDescent="0.25">
      <c r="A20" s="121"/>
      <c r="B20" s="122"/>
      <c r="C20" s="123"/>
    </row>
    <row r="21" spans="1:3" ht="20.149999999999999" customHeight="1" x14ac:dyDescent="0.25">
      <c r="A21" s="121"/>
      <c r="B21" s="122"/>
      <c r="C21" s="123"/>
    </row>
    <row r="22" spans="1:3" ht="20.149999999999999" customHeight="1" x14ac:dyDescent="0.25">
      <c r="A22" s="121"/>
      <c r="B22" s="122"/>
      <c r="C22" s="123"/>
    </row>
    <row r="23" spans="1:3" ht="20.149999999999999" customHeight="1" x14ac:dyDescent="0.25">
      <c r="A23" s="121"/>
      <c r="B23" s="122"/>
      <c r="C23" s="123"/>
    </row>
    <row r="24" spans="1:3" ht="20.149999999999999" customHeight="1" x14ac:dyDescent="0.25">
      <c r="A24" s="121"/>
      <c r="B24" s="122"/>
      <c r="C24" s="123"/>
    </row>
    <row r="25" spans="1:3" ht="20.149999999999999" customHeight="1" x14ac:dyDescent="0.25">
      <c r="A25" s="121"/>
      <c r="B25" s="122"/>
      <c r="C25" s="123"/>
    </row>
    <row r="26" spans="1:3" ht="20.149999999999999" customHeight="1" x14ac:dyDescent="0.25">
      <c r="A26" s="121"/>
      <c r="B26" s="122"/>
      <c r="C26" s="123"/>
    </row>
    <row r="27" spans="1:3" ht="20.149999999999999" customHeight="1" x14ac:dyDescent="0.25">
      <c r="A27" s="121"/>
      <c r="B27" s="122"/>
      <c r="C27" s="123"/>
    </row>
    <row r="28" spans="1:3" ht="20.149999999999999" customHeight="1" x14ac:dyDescent="0.25">
      <c r="A28" s="121"/>
      <c r="B28" s="122"/>
      <c r="C28" s="123"/>
    </row>
    <row r="29" spans="1:3" ht="20.149999999999999" customHeight="1" x14ac:dyDescent="0.25">
      <c r="A29" s="121"/>
      <c r="B29" s="122"/>
      <c r="C29" s="123"/>
    </row>
    <row r="30" spans="1:3" ht="20.149999999999999" customHeight="1" x14ac:dyDescent="0.25">
      <c r="A30" s="121"/>
      <c r="B30" s="122"/>
      <c r="C30" s="123"/>
    </row>
    <row r="31" spans="1:3" ht="20.149999999999999" customHeight="1" x14ac:dyDescent="0.25">
      <c r="A31" s="121"/>
      <c r="B31" s="122"/>
      <c r="C31" s="123"/>
    </row>
    <row r="32" spans="1:3" ht="20.149999999999999" customHeight="1" x14ac:dyDescent="0.25">
      <c r="A32" s="121"/>
      <c r="B32" s="122"/>
      <c r="C32" s="123"/>
    </row>
    <row r="33" spans="1:3" ht="20.149999999999999" customHeight="1" x14ac:dyDescent="0.25">
      <c r="A33" s="121"/>
      <c r="B33" s="122"/>
      <c r="C33" s="123"/>
    </row>
    <row r="34" spans="1:3" ht="20.149999999999999" customHeight="1" x14ac:dyDescent="0.25">
      <c r="A34" s="121"/>
      <c r="B34" s="122"/>
      <c r="C34" s="123"/>
    </row>
    <row r="35" spans="1:3" ht="20.149999999999999" customHeight="1" x14ac:dyDescent="0.25">
      <c r="A35" s="124"/>
      <c r="B35" s="125"/>
      <c r="C35" s="126"/>
    </row>
    <row r="36" spans="1:3" ht="20.149999999999999" customHeight="1" x14ac:dyDescent="0.35">
      <c r="A36" s="12"/>
      <c r="B36" s="13"/>
    </row>
    <row r="37" spans="1:3" ht="20.149999999999999" customHeight="1" x14ac:dyDescent="0.35">
      <c r="A37" s="127" t="s">
        <v>10</v>
      </c>
      <c r="B37" s="127"/>
      <c r="C37" s="19">
        <f>'2. Detailbewertung (Excel)'!C24</f>
        <v>0</v>
      </c>
    </row>
    <row r="38" spans="1:3" ht="20.149999999999999" customHeight="1" x14ac:dyDescent="0.35">
      <c r="A38" s="12"/>
      <c r="B38" s="13"/>
    </row>
    <row r="39" spans="1:3" ht="20.149999999999999" customHeight="1" x14ac:dyDescent="0.35">
      <c r="A39" s="12"/>
      <c r="B39" s="13"/>
    </row>
    <row r="40" spans="1:3" ht="20.149999999999999" customHeight="1" x14ac:dyDescent="0.35">
      <c r="A40" s="14" t="s">
        <v>13</v>
      </c>
      <c r="B40" s="116">
        <f ca="1">TODAY()</f>
        <v>44187</v>
      </c>
      <c r="C40" s="117"/>
    </row>
    <row r="41" spans="1:3" ht="20.149999999999999" customHeight="1" x14ac:dyDescent="0.35">
      <c r="A41" s="15"/>
      <c r="B41" s="112"/>
      <c r="C41" s="112"/>
    </row>
    <row r="42" spans="1:3" ht="20.149999999999999" customHeight="1" x14ac:dyDescent="0.35">
      <c r="A42" s="15"/>
      <c r="B42" s="112"/>
      <c r="C42" s="112"/>
    </row>
    <row r="43" spans="1:3" ht="20.149999999999999" customHeight="1" x14ac:dyDescent="0.35">
      <c r="A43" s="16" t="s">
        <v>11</v>
      </c>
      <c r="B43" s="112"/>
      <c r="C43" s="112"/>
    </row>
    <row r="44" spans="1:3" ht="20.149999999999999" customHeight="1" x14ac:dyDescent="0.35">
      <c r="A44" s="16"/>
      <c r="B44" s="112"/>
      <c r="C44" s="112"/>
    </row>
    <row r="45" spans="1:3" ht="20.149999999999999" customHeight="1" x14ac:dyDescent="0.35">
      <c r="A45" s="16" t="s">
        <v>9</v>
      </c>
      <c r="B45" s="113"/>
      <c r="C45" s="113"/>
    </row>
    <row r="46" spans="1:3" ht="20.149999999999999" customHeight="1" x14ac:dyDescent="0.25">
      <c r="A46" s="17"/>
      <c r="B46" s="114"/>
      <c r="C46" s="115"/>
    </row>
  </sheetData>
  <mergeCells count="13">
    <mergeCell ref="A14:C35"/>
    <mergeCell ref="A37:B37"/>
    <mergeCell ref="B8:C8"/>
    <mergeCell ref="B11:C11"/>
    <mergeCell ref="B12:C12"/>
    <mergeCell ref="B9:C10"/>
    <mergeCell ref="B44:C44"/>
    <mergeCell ref="B45:C45"/>
    <mergeCell ref="B46:C46"/>
    <mergeCell ref="B40:C40"/>
    <mergeCell ref="B41:C41"/>
    <mergeCell ref="B42:C42"/>
    <mergeCell ref="B43:C43"/>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tabSelected="1" topLeftCell="A2" zoomScaleNormal="100" zoomScalePageLayoutView="85" workbookViewId="0">
      <selection activeCell="B4" sqref="B4:K4"/>
    </sheetView>
  </sheetViews>
  <sheetFormatPr baseColWidth="10" defaultColWidth="10.81640625" defaultRowHeight="12.5" x14ac:dyDescent="0.25"/>
  <cols>
    <col min="1" max="1" width="5" style="22" customWidth="1"/>
    <col min="2" max="2" width="45.81640625" customWidth="1"/>
    <col min="3" max="7" width="10.26953125" style="5" customWidth="1"/>
    <col min="8" max="8" width="10.26953125" style="2" customWidth="1"/>
    <col min="9" max="9" width="2.81640625" customWidth="1"/>
    <col min="10" max="10" width="65.81640625" customWidth="1"/>
    <col min="11" max="11" width="66.7265625" customWidth="1"/>
  </cols>
  <sheetData>
    <row r="1" spans="1:11" s="25" customFormat="1" ht="29.5" x14ac:dyDescent="0.5">
      <c r="A1" s="45"/>
      <c r="B1" s="46" t="s">
        <v>34</v>
      </c>
      <c r="C1" s="47"/>
      <c r="D1" s="47"/>
      <c r="E1" s="47"/>
      <c r="F1" s="47"/>
      <c r="G1" s="47"/>
      <c r="H1" s="47"/>
      <c r="I1" s="47"/>
      <c r="J1" s="47"/>
      <c r="K1" s="47"/>
    </row>
    <row r="2" spans="1:11" s="25" customFormat="1" ht="45.75" customHeight="1" x14ac:dyDescent="0.5">
      <c r="A2" s="48"/>
      <c r="B2" s="48"/>
      <c r="C2" s="48"/>
      <c r="D2" s="48"/>
      <c r="E2" s="48"/>
      <c r="F2" s="48"/>
      <c r="G2" s="48"/>
      <c r="H2" s="48"/>
      <c r="I2" s="48"/>
      <c r="J2" s="48"/>
      <c r="K2" s="48"/>
    </row>
    <row r="3" spans="1:11" ht="114" customHeight="1" x14ac:dyDescent="0.25">
      <c r="A3" s="49"/>
      <c r="B3" s="135" t="s">
        <v>61</v>
      </c>
      <c r="C3" s="135"/>
      <c r="D3" s="135"/>
      <c r="E3" s="135"/>
      <c r="F3" s="135"/>
      <c r="G3" s="135"/>
      <c r="H3" s="135"/>
      <c r="I3" s="135"/>
      <c r="J3" s="135"/>
      <c r="K3" s="104"/>
    </row>
    <row r="4" spans="1:11" ht="51" customHeight="1" thickBot="1" x14ac:dyDescent="0.3">
      <c r="A4" s="49"/>
      <c r="B4" s="136"/>
      <c r="C4" s="137"/>
      <c r="D4" s="137"/>
      <c r="E4" s="137"/>
      <c r="F4" s="137"/>
      <c r="G4" s="137"/>
      <c r="H4" s="137"/>
      <c r="I4" s="137"/>
      <c r="J4" s="137"/>
      <c r="K4" s="137"/>
    </row>
    <row r="5" spans="1:11" ht="33.75" customHeight="1" thickBot="1" x14ac:dyDescent="0.35">
      <c r="A5" s="50"/>
      <c r="B5" s="51" t="s">
        <v>0</v>
      </c>
      <c r="C5" s="52" t="s">
        <v>3</v>
      </c>
      <c r="D5" s="193" t="s">
        <v>35</v>
      </c>
      <c r="E5" s="194" t="s">
        <v>50</v>
      </c>
      <c r="F5" s="158" t="s">
        <v>51</v>
      </c>
      <c r="G5" s="158" t="s">
        <v>52</v>
      </c>
      <c r="H5" s="158" t="s">
        <v>53</v>
      </c>
      <c r="I5" s="53"/>
      <c r="J5" s="54" t="s">
        <v>1</v>
      </c>
      <c r="K5" s="54" t="s">
        <v>14</v>
      </c>
    </row>
    <row r="6" spans="1:11" s="20" customFormat="1" ht="30.75" customHeight="1" x14ac:dyDescent="0.25">
      <c r="A6" s="55">
        <v>1</v>
      </c>
      <c r="B6" s="150" t="s">
        <v>45</v>
      </c>
      <c r="C6" s="151"/>
      <c r="D6" s="151"/>
      <c r="E6" s="151"/>
      <c r="F6" s="151"/>
      <c r="G6" s="151"/>
      <c r="H6" s="151"/>
      <c r="I6" s="151"/>
      <c r="J6" s="152"/>
      <c r="K6" s="56"/>
    </row>
    <row r="7" spans="1:11" ht="113.25" customHeight="1" x14ac:dyDescent="0.3">
      <c r="A7" s="57">
        <v>1.1000000000000001</v>
      </c>
      <c r="B7" s="58" t="s">
        <v>60</v>
      </c>
      <c r="C7" s="162">
        <v>1</v>
      </c>
      <c r="D7" s="160">
        <v>4</v>
      </c>
      <c r="E7" s="159"/>
      <c r="F7" s="43"/>
      <c r="G7" s="43"/>
      <c r="H7" s="43"/>
      <c r="I7" s="59"/>
      <c r="J7" s="60" t="s">
        <v>15</v>
      </c>
      <c r="K7" s="28"/>
    </row>
    <row r="8" spans="1:11" ht="206.25" customHeight="1" x14ac:dyDescent="0.3">
      <c r="A8" s="61">
        <v>1.2</v>
      </c>
      <c r="B8" s="69" t="s">
        <v>36</v>
      </c>
      <c r="C8" s="163">
        <v>1</v>
      </c>
      <c r="D8" s="160">
        <v>4</v>
      </c>
      <c r="E8" s="159"/>
      <c r="F8" s="43"/>
      <c r="G8" s="43"/>
      <c r="H8" s="43"/>
      <c r="I8" s="59"/>
      <c r="J8" s="60" t="s">
        <v>15</v>
      </c>
      <c r="K8" s="28"/>
    </row>
    <row r="9" spans="1:11" ht="248" customHeight="1" thickBot="1" x14ac:dyDescent="0.35">
      <c r="A9" s="62">
        <v>1.3</v>
      </c>
      <c r="B9" s="58" t="s">
        <v>37</v>
      </c>
      <c r="C9" s="164">
        <v>1</v>
      </c>
      <c r="D9" s="161">
        <v>4</v>
      </c>
      <c r="E9" s="159"/>
      <c r="F9" s="43"/>
      <c r="G9" s="43"/>
      <c r="H9" s="43"/>
      <c r="I9" s="63"/>
      <c r="J9" s="60" t="s">
        <v>15</v>
      </c>
      <c r="K9" s="29"/>
    </row>
    <row r="10" spans="1:11" ht="30" customHeight="1" x14ac:dyDescent="0.25">
      <c r="A10" s="66">
        <v>2</v>
      </c>
      <c r="B10" s="153" t="s">
        <v>44</v>
      </c>
      <c r="C10" s="154"/>
      <c r="D10" s="154"/>
      <c r="E10" s="154"/>
      <c r="F10" s="154"/>
      <c r="G10" s="154"/>
      <c r="H10" s="154"/>
      <c r="I10" s="154"/>
      <c r="J10" s="155"/>
      <c r="K10" s="67"/>
    </row>
    <row r="11" spans="1:11" ht="165.75" customHeight="1" x14ac:dyDescent="0.3">
      <c r="A11" s="68">
        <v>2.1</v>
      </c>
      <c r="B11" s="69" t="s">
        <v>38</v>
      </c>
      <c r="C11" s="189">
        <v>1</v>
      </c>
      <c r="D11" s="190">
        <v>4</v>
      </c>
      <c r="E11" s="191"/>
      <c r="F11" s="192"/>
      <c r="G11" s="192"/>
      <c r="H11" s="192"/>
      <c r="I11" s="59"/>
      <c r="J11" s="60" t="s">
        <v>15</v>
      </c>
      <c r="K11" s="26"/>
    </row>
    <row r="12" spans="1:11" ht="183" customHeight="1" x14ac:dyDescent="0.3">
      <c r="A12" s="62">
        <v>2.2000000000000002</v>
      </c>
      <c r="B12" s="58" t="s">
        <v>39</v>
      </c>
      <c r="C12" s="165">
        <v>1</v>
      </c>
      <c r="D12" s="166">
        <v>4</v>
      </c>
      <c r="E12" s="159"/>
      <c r="F12" s="43"/>
      <c r="G12" s="43"/>
      <c r="H12" s="43"/>
      <c r="I12" s="63"/>
      <c r="J12" s="60" t="s">
        <v>15</v>
      </c>
      <c r="K12" s="27"/>
    </row>
    <row r="13" spans="1:11" ht="205.5" customHeight="1" thickBot="1" x14ac:dyDescent="0.35">
      <c r="A13" s="62">
        <v>2.2999999999999998</v>
      </c>
      <c r="B13" s="168" t="s">
        <v>40</v>
      </c>
      <c r="C13" s="169">
        <v>1</v>
      </c>
      <c r="D13" s="170">
        <v>4</v>
      </c>
      <c r="E13" s="171"/>
      <c r="F13" s="172"/>
      <c r="G13" s="172"/>
      <c r="H13" s="172"/>
      <c r="I13" s="63"/>
      <c r="J13" s="60" t="s">
        <v>15</v>
      </c>
      <c r="K13" s="28"/>
    </row>
    <row r="14" spans="1:11" ht="33" customHeight="1" thickBot="1" x14ac:dyDescent="0.35">
      <c r="A14" s="70"/>
      <c r="B14" s="173" t="s">
        <v>58</v>
      </c>
      <c r="C14" s="175"/>
      <c r="D14" s="178">
        <f>(C7*D7+C8*D8+C9*D9+C11*D11+C12*D12+C13*D13)/SUM(C7:C9,C11:C13)</f>
        <v>4</v>
      </c>
      <c r="E14" s="177">
        <f>IFERROR(AVERAGE(E7:E9,E11:E13),1)</f>
        <v>1</v>
      </c>
      <c r="F14" s="174">
        <f t="shared" ref="F14:H14" si="0">IFERROR(AVERAGE(F7:F9,F11:F13),1)</f>
        <v>1</v>
      </c>
      <c r="G14" s="174">
        <f t="shared" si="0"/>
        <v>1</v>
      </c>
      <c r="H14" s="176">
        <f t="shared" si="0"/>
        <v>1</v>
      </c>
      <c r="I14" s="64"/>
      <c r="J14" s="65"/>
      <c r="K14" s="65"/>
    </row>
    <row r="15" spans="1:11" s="24" customFormat="1" ht="30" customHeight="1" x14ac:dyDescent="0.25">
      <c r="A15" s="71">
        <v>3</v>
      </c>
      <c r="B15" s="150" t="s">
        <v>42</v>
      </c>
      <c r="C15" s="151"/>
      <c r="D15" s="151"/>
      <c r="E15" s="151"/>
      <c r="F15" s="151"/>
      <c r="G15" s="151"/>
      <c r="H15" s="151"/>
      <c r="I15" s="151"/>
      <c r="J15" s="152"/>
      <c r="K15" s="72"/>
    </row>
    <row r="16" spans="1:11" ht="192.75" customHeight="1" thickBot="1" x14ac:dyDescent="0.35">
      <c r="A16" s="73">
        <v>3.3</v>
      </c>
      <c r="B16" s="184" t="s">
        <v>43</v>
      </c>
      <c r="C16" s="185">
        <v>1</v>
      </c>
      <c r="D16" s="186">
        <v>4</v>
      </c>
      <c r="E16" s="187"/>
      <c r="F16" s="188"/>
      <c r="G16" s="188"/>
      <c r="H16" s="188"/>
      <c r="I16" s="74"/>
      <c r="J16" s="60" t="s">
        <v>15</v>
      </c>
      <c r="K16" s="30"/>
    </row>
    <row r="17" spans="1:11" s="9" customFormat="1" ht="25.5" customHeight="1" thickBot="1" x14ac:dyDescent="0.35">
      <c r="A17" s="75"/>
      <c r="B17" s="179" t="s">
        <v>2</v>
      </c>
      <c r="C17" s="180">
        <v>1</v>
      </c>
      <c r="D17" s="181">
        <f>D16</f>
        <v>4</v>
      </c>
      <c r="E17" s="182"/>
      <c r="F17" s="167"/>
      <c r="G17" s="167"/>
      <c r="H17" s="183"/>
      <c r="I17" s="76"/>
      <c r="J17" s="77"/>
      <c r="K17" s="77"/>
    </row>
    <row r="18" spans="1:11" ht="28.5" customHeight="1" thickBot="1" x14ac:dyDescent="0.35">
      <c r="A18" s="78"/>
      <c r="B18" s="79" t="s">
        <v>7</v>
      </c>
      <c r="C18" s="102"/>
      <c r="D18" s="102"/>
      <c r="E18" s="103">
        <f>IFERROR($D$17*0.1+$D$14*0.4+E14*0.5,1)</f>
        <v>2.5</v>
      </c>
      <c r="F18" s="103">
        <f t="shared" ref="F18:H18" si="1">IFERROR($D$17*0.1+$D$14*0.4+F14*0.5,1)</f>
        <v>2.5</v>
      </c>
      <c r="G18" s="103">
        <f t="shared" si="1"/>
        <v>2.5</v>
      </c>
      <c r="H18" s="103">
        <f t="shared" si="1"/>
        <v>2.5</v>
      </c>
      <c r="I18" s="80"/>
      <c r="J18" s="81"/>
      <c r="K18" s="81"/>
    </row>
    <row r="19" spans="1:11" s="10" customFormat="1" ht="30" customHeight="1" x14ac:dyDescent="0.25">
      <c r="A19" s="55">
        <v>5</v>
      </c>
      <c r="B19" s="150" t="s">
        <v>6</v>
      </c>
      <c r="C19" s="156"/>
      <c r="D19" s="156"/>
      <c r="E19" s="156"/>
      <c r="F19" s="156"/>
      <c r="G19" s="156"/>
      <c r="H19" s="156"/>
      <c r="I19" s="151"/>
      <c r="J19" s="152"/>
      <c r="K19" s="82"/>
    </row>
    <row r="20" spans="1:11" ht="53.25" customHeight="1" x14ac:dyDescent="0.25">
      <c r="A20" s="83"/>
      <c r="B20" s="84" t="s">
        <v>4</v>
      </c>
      <c r="C20" s="144">
        <v>5</v>
      </c>
      <c r="D20" s="145"/>
      <c r="E20" s="145"/>
      <c r="F20" s="145"/>
      <c r="G20" s="145"/>
      <c r="H20" s="146"/>
      <c r="I20" s="85"/>
      <c r="J20" s="86" t="s">
        <v>15</v>
      </c>
      <c r="K20" s="28"/>
    </row>
    <row r="21" spans="1:11" s="1" customFormat="1" ht="52.5" customHeight="1" x14ac:dyDescent="0.3">
      <c r="A21" s="83"/>
      <c r="B21" s="84" t="s">
        <v>5</v>
      </c>
      <c r="C21" s="144">
        <v>0</v>
      </c>
      <c r="D21" s="145"/>
      <c r="E21" s="145"/>
      <c r="F21" s="145"/>
      <c r="G21" s="145"/>
      <c r="H21" s="146"/>
      <c r="I21" s="87"/>
      <c r="J21" s="86" t="s">
        <v>15</v>
      </c>
      <c r="K21" s="31"/>
    </row>
    <row r="22" spans="1:11" s="1" customFormat="1" ht="52.5" customHeight="1" thickBot="1" x14ac:dyDescent="0.35">
      <c r="A22" s="75"/>
      <c r="B22" s="88" t="s">
        <v>59</v>
      </c>
      <c r="C22" s="147">
        <v>5</v>
      </c>
      <c r="D22" s="148"/>
      <c r="E22" s="148"/>
      <c r="F22" s="148"/>
      <c r="G22" s="148"/>
      <c r="H22" s="149"/>
      <c r="I22" s="89"/>
      <c r="J22" s="90" t="s">
        <v>15</v>
      </c>
      <c r="K22" s="32"/>
    </row>
    <row r="23" spans="1:11" ht="65.25" customHeight="1" thickBot="1" x14ac:dyDescent="0.3">
      <c r="A23" s="91"/>
      <c r="B23" s="92" t="s">
        <v>27</v>
      </c>
      <c r="C23" s="138">
        <v>0.2</v>
      </c>
      <c r="D23" s="139"/>
      <c r="E23" s="139"/>
      <c r="F23" s="139"/>
      <c r="G23" s="139"/>
      <c r="H23" s="140"/>
      <c r="I23" s="93"/>
      <c r="J23" s="94"/>
      <c r="K23" s="94"/>
    </row>
    <row r="24" spans="1:11" ht="26.25" customHeight="1" thickBot="1" x14ac:dyDescent="0.35">
      <c r="A24" s="95"/>
      <c r="B24" s="96" t="s">
        <v>16</v>
      </c>
      <c r="C24" s="141"/>
      <c r="D24" s="142"/>
      <c r="E24" s="142"/>
      <c r="F24" s="142"/>
      <c r="G24" s="142"/>
      <c r="H24" s="143"/>
      <c r="I24" s="97"/>
      <c r="J24" s="98"/>
      <c r="K24" s="99"/>
    </row>
    <row r="25" spans="1:11" s="8" customFormat="1" ht="21" customHeight="1" x14ac:dyDescent="0.25">
      <c r="A25" s="21"/>
      <c r="B25" s="157" t="str">
        <f>E5</f>
        <v>TN-1</v>
      </c>
      <c r="C25" s="133">
        <f>ROUND(E18+C23,1)</f>
        <v>2.7</v>
      </c>
      <c r="D25" s="133"/>
      <c r="E25" s="133"/>
      <c r="F25" s="133"/>
      <c r="G25" s="133"/>
      <c r="H25" s="133"/>
      <c r="I25" s="4"/>
      <c r="J25" s="4"/>
      <c r="K25"/>
    </row>
    <row r="26" spans="1:11" s="1" customFormat="1" ht="24" customHeight="1" x14ac:dyDescent="0.3">
      <c r="A26" s="23"/>
      <c r="B26" s="157" t="str">
        <f>F5</f>
        <v>TN-2</v>
      </c>
      <c r="C26" s="134">
        <f>ROUND(F18+C23,1)</f>
        <v>2.7</v>
      </c>
      <c r="D26" s="134"/>
      <c r="E26" s="134"/>
      <c r="F26" s="134"/>
      <c r="G26" s="134"/>
      <c r="H26" s="134"/>
      <c r="I26" s="7"/>
      <c r="J26" s="7"/>
      <c r="K26" s="8"/>
    </row>
    <row r="27" spans="1:11" ht="24.5" customHeight="1" x14ac:dyDescent="0.3">
      <c r="B27" s="157" t="str">
        <f>G5</f>
        <v>TN-3</v>
      </c>
      <c r="C27" s="134">
        <f>ROUND(G18+C23,1)</f>
        <v>2.7</v>
      </c>
      <c r="D27" s="134"/>
      <c r="E27" s="134"/>
      <c r="F27" s="134"/>
      <c r="G27" s="134"/>
      <c r="H27" s="134"/>
      <c r="I27" s="3"/>
      <c r="J27" s="3"/>
      <c r="K27" s="1"/>
    </row>
    <row r="28" spans="1:11" s="6" customFormat="1" ht="24" customHeight="1" x14ac:dyDescent="0.25">
      <c r="B28" s="157" t="str">
        <f>H5</f>
        <v>TN-4</v>
      </c>
      <c r="C28" s="134">
        <f>ROUND(H18+C23,1)</f>
        <v>2.7</v>
      </c>
      <c r="D28" s="134"/>
      <c r="E28" s="134"/>
      <c r="F28" s="134"/>
      <c r="G28" s="134"/>
      <c r="H28" s="134"/>
      <c r="I28"/>
      <c r="J28"/>
      <c r="K28"/>
    </row>
  </sheetData>
  <mergeCells count="15">
    <mergeCell ref="C25:H25"/>
    <mergeCell ref="C26:H26"/>
    <mergeCell ref="C27:H27"/>
    <mergeCell ref="C28:H28"/>
    <mergeCell ref="B3:J3"/>
    <mergeCell ref="B4:K4"/>
    <mergeCell ref="C23:H23"/>
    <mergeCell ref="C24:H24"/>
    <mergeCell ref="C20:H20"/>
    <mergeCell ref="C21:H21"/>
    <mergeCell ref="C22:H22"/>
    <mergeCell ref="B6:J6"/>
    <mergeCell ref="B10:J10"/>
    <mergeCell ref="B15:J15"/>
    <mergeCell ref="B19:J19"/>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30"/>
  <sheetViews>
    <sheetView topLeftCell="A10" workbookViewId="0">
      <selection activeCell="A14" sqref="A14"/>
    </sheetView>
  </sheetViews>
  <sheetFormatPr baseColWidth="10" defaultColWidth="11.453125" defaultRowHeight="12.5" x14ac:dyDescent="0.25"/>
  <cols>
    <col min="1" max="1" width="115" style="35" customWidth="1"/>
  </cols>
  <sheetData>
    <row r="3" spans="1:1" ht="23" x14ac:dyDescent="0.25">
      <c r="A3" s="34" t="s">
        <v>23</v>
      </c>
    </row>
    <row r="5" spans="1:1" ht="17.5" x14ac:dyDescent="0.25">
      <c r="A5" s="44" t="s">
        <v>24</v>
      </c>
    </row>
    <row r="7" spans="1:1" ht="17.5" x14ac:dyDescent="0.25">
      <c r="A7" s="44" t="s">
        <v>28</v>
      </c>
    </row>
    <row r="8" spans="1:1" ht="17.5" x14ac:dyDescent="0.25">
      <c r="A8" s="44"/>
    </row>
    <row r="9" spans="1:1" ht="17.5" x14ac:dyDescent="0.25">
      <c r="A9" s="44" t="s">
        <v>63</v>
      </c>
    </row>
    <row r="10" spans="1:1" ht="17.5" x14ac:dyDescent="0.25">
      <c r="A10" s="44"/>
    </row>
    <row r="11" spans="1:1" ht="17.5" x14ac:dyDescent="0.25">
      <c r="A11" s="44" t="s">
        <v>64</v>
      </c>
    </row>
    <row r="12" spans="1:1" ht="17.5" x14ac:dyDescent="0.25">
      <c r="A12" s="44"/>
    </row>
    <row r="13" spans="1:1" ht="17.5" x14ac:dyDescent="0.25">
      <c r="A13" s="44" t="s">
        <v>65</v>
      </c>
    </row>
    <row r="14" spans="1:1" ht="17.5" x14ac:dyDescent="0.25">
      <c r="A14" s="44"/>
    </row>
    <row r="15" spans="1:1" ht="17.5" x14ac:dyDescent="0.25">
      <c r="A15" s="44" t="s">
        <v>68</v>
      </c>
    </row>
    <row r="17" spans="1:1" ht="52.5" x14ac:dyDescent="0.25">
      <c r="A17" s="105" t="s">
        <v>54</v>
      </c>
    </row>
    <row r="18" spans="1:1" x14ac:dyDescent="0.25">
      <c r="A18" s="101"/>
    </row>
    <row r="19" spans="1:1" ht="17.5" x14ac:dyDescent="0.25">
      <c r="A19" s="44" t="s">
        <v>29</v>
      </c>
    </row>
    <row r="20" spans="1:1" ht="17.5" x14ac:dyDescent="0.25">
      <c r="A20" s="44" t="s">
        <v>25</v>
      </c>
    </row>
    <row r="21" spans="1:1" ht="17.5" x14ac:dyDescent="0.25">
      <c r="A21" s="100" t="s">
        <v>33</v>
      </c>
    </row>
    <row r="22" spans="1:1" ht="17.5" x14ac:dyDescent="0.25">
      <c r="A22" s="100" t="s">
        <v>32</v>
      </c>
    </row>
    <row r="23" spans="1:1" ht="17.5" x14ac:dyDescent="0.25">
      <c r="A23" s="100" t="s">
        <v>31</v>
      </c>
    </row>
    <row r="25" spans="1:1" ht="17.5" x14ac:dyDescent="0.25">
      <c r="A25" s="44" t="s">
        <v>26</v>
      </c>
    </row>
    <row r="26" spans="1:1" ht="17.5" x14ac:dyDescent="0.25">
      <c r="A26" s="44" t="s">
        <v>30</v>
      </c>
    </row>
    <row r="28" spans="1:1" ht="20" x14ac:dyDescent="0.25">
      <c r="A28" s="111" t="s">
        <v>62</v>
      </c>
    </row>
    <row r="30" spans="1:1" ht="17.5" x14ac:dyDescent="0.25">
      <c r="A30" s="44" t="s">
        <v>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8"/>
  <sheetViews>
    <sheetView topLeftCell="A12" zoomScale="130" zoomScaleNormal="130" workbookViewId="0">
      <selection activeCell="A18" sqref="A18"/>
    </sheetView>
  </sheetViews>
  <sheetFormatPr baseColWidth="10" defaultColWidth="11.453125" defaultRowHeight="12.5" x14ac:dyDescent="0.25"/>
  <cols>
    <col min="1" max="1" width="14.26953125" style="35" customWidth="1"/>
    <col min="2" max="2" width="67.81640625" style="33" customWidth="1"/>
  </cols>
  <sheetData>
    <row r="3" spans="1:2" ht="23" x14ac:dyDescent="0.25">
      <c r="A3" s="34" t="s">
        <v>17</v>
      </c>
    </row>
    <row r="6" spans="1:2" ht="14" x14ac:dyDescent="0.25">
      <c r="A6" s="37" t="s">
        <v>19</v>
      </c>
      <c r="B6" s="38" t="s">
        <v>22</v>
      </c>
    </row>
    <row r="7" spans="1:2" ht="14" x14ac:dyDescent="0.25">
      <c r="A7" s="36"/>
    </row>
    <row r="8" spans="1:2" ht="14" x14ac:dyDescent="0.25">
      <c r="A8" s="37" t="s">
        <v>18</v>
      </c>
      <c r="B8" s="38" t="s">
        <v>41</v>
      </c>
    </row>
    <row r="9" spans="1:2" ht="14" x14ac:dyDescent="0.25">
      <c r="A9" s="36"/>
    </row>
    <row r="10" spans="1:2" ht="14" x14ac:dyDescent="0.25">
      <c r="A10" s="39" t="s">
        <v>20</v>
      </c>
      <c r="B10" s="106" t="s">
        <v>55</v>
      </c>
    </row>
    <row r="11" spans="1:2" ht="13" x14ac:dyDescent="0.25">
      <c r="A11" s="40"/>
      <c r="B11" s="107"/>
    </row>
    <row r="12" spans="1:2" ht="37.5" x14ac:dyDescent="0.25">
      <c r="A12" s="41"/>
      <c r="B12" s="107" t="s">
        <v>56</v>
      </c>
    </row>
    <row r="13" spans="1:2" x14ac:dyDescent="0.25">
      <c r="A13" s="41"/>
      <c r="B13" s="108"/>
    </row>
    <row r="14" spans="1:2" ht="25" x14ac:dyDescent="0.25">
      <c r="A14" s="41"/>
      <c r="B14" s="107" t="s">
        <v>21</v>
      </c>
    </row>
    <row r="15" spans="1:2" x14ac:dyDescent="0.25">
      <c r="A15" s="41"/>
      <c r="B15" s="108"/>
    </row>
    <row r="16" spans="1:2" ht="37.5" x14ac:dyDescent="0.25">
      <c r="A16" s="41"/>
      <c r="B16" s="109" t="s">
        <v>57</v>
      </c>
    </row>
    <row r="17" spans="1:2" x14ac:dyDescent="0.25">
      <c r="A17" s="41"/>
      <c r="B17" s="108"/>
    </row>
    <row r="18" spans="1:2" ht="62.5" x14ac:dyDescent="0.25">
      <c r="A18" s="42"/>
      <c r="B18" s="110" t="s">
        <v>67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(Excel)'!Druckbereich</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Benites Fernando</cp:lastModifiedBy>
  <cp:lastPrinted>2019-04-26T11:39:28Z</cp:lastPrinted>
  <dcterms:created xsi:type="dcterms:W3CDTF">2005-12-11T12:27:27Z</dcterms:created>
  <dcterms:modified xsi:type="dcterms:W3CDTF">2020-12-22T13:25:55Z</dcterms:modified>
</cp:coreProperties>
</file>