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hnw365-my.sharepoint.com/personal/siben_tran_students_fhnw_ch/Documents/"/>
    </mc:Choice>
  </mc:AlternateContent>
  <xr:revisionPtr revIDLastSave="2" documentId="8_{9DE49ECD-58BB-4DD2-86CB-B08D2F6D34B0}" xr6:coauthVersionLast="47" xr6:coauthVersionMax="47" xr10:uidLastSave="{E14BED75-6158-44F9-B56C-324477B13F50}"/>
  <bookViews>
    <workbookView xWindow="-110" yWindow="-110" windowWidth="19420" windowHeight="10560" xr2:uid="{4DAABE4E-5138-4F6F-A0CE-8DC8F9D55FD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3" i="1" l="1"/>
  <c r="H23" i="1"/>
  <c r="F6" i="1"/>
  <c r="F7" i="1"/>
  <c r="F14" i="1"/>
  <c r="F15" i="1"/>
  <c r="E6" i="1"/>
  <c r="E7" i="1"/>
  <c r="E14" i="1"/>
  <c r="E15" i="1"/>
  <c r="C5" i="1"/>
  <c r="E5" i="1" s="1"/>
  <c r="D5" i="1"/>
  <c r="C6" i="1"/>
  <c r="D6" i="1"/>
  <c r="C7" i="1"/>
  <c r="D7" i="1"/>
  <c r="C8" i="1"/>
  <c r="F8" i="1" s="1"/>
  <c r="D8" i="1"/>
  <c r="C9" i="1"/>
  <c r="F9" i="1" s="1"/>
  <c r="D9" i="1"/>
  <c r="C10" i="1"/>
  <c r="F10" i="1" s="1"/>
  <c r="D10" i="1"/>
  <c r="C11" i="1"/>
  <c r="F11" i="1" s="1"/>
  <c r="D11" i="1"/>
  <c r="C12" i="1"/>
  <c r="F12" i="1" s="1"/>
  <c r="D12" i="1"/>
  <c r="C13" i="1"/>
  <c r="F13" i="1" s="1"/>
  <c r="D13" i="1"/>
  <c r="C14" i="1"/>
  <c r="D14" i="1"/>
  <c r="C15" i="1"/>
  <c r="D15" i="1"/>
  <c r="C16" i="1"/>
  <c r="F16" i="1" s="1"/>
  <c r="D16" i="1"/>
  <c r="C17" i="1"/>
  <c r="F17" i="1" s="1"/>
  <c r="D17" i="1"/>
  <c r="C18" i="1"/>
  <c r="F18" i="1" s="1"/>
  <c r="D18" i="1"/>
  <c r="C19" i="1"/>
  <c r="F19" i="1" s="1"/>
  <c r="D19" i="1"/>
  <c r="C20" i="1"/>
  <c r="F20" i="1" s="1"/>
  <c r="D20" i="1"/>
  <c r="D4" i="1"/>
  <c r="C4" i="1"/>
  <c r="E4" i="1" s="1"/>
  <c r="J4" i="1"/>
  <c r="J3" i="1"/>
  <c r="E13" i="1" l="1"/>
  <c r="E20" i="1"/>
  <c r="E12" i="1"/>
  <c r="F4" i="1"/>
  <c r="F23" i="1" s="1"/>
  <c r="F5" i="1"/>
  <c r="E19" i="1"/>
  <c r="E11" i="1"/>
  <c r="E18" i="1"/>
  <c r="E10" i="1"/>
  <c r="E17" i="1"/>
  <c r="E9" i="1"/>
  <c r="E16" i="1"/>
  <c r="E8" i="1"/>
  <c r="E23" i="1" s="1"/>
</calcChain>
</file>

<file path=xl/sharedStrings.xml><?xml version="1.0" encoding="utf-8"?>
<sst xmlns="http://schemas.openxmlformats.org/spreadsheetml/2006/main" count="16" uniqueCount="16">
  <si>
    <t>groesse</t>
  </si>
  <si>
    <t>gewicht</t>
  </si>
  <si>
    <t>x</t>
  </si>
  <si>
    <t>y</t>
  </si>
  <si>
    <t>Achsenabschnitt</t>
  </si>
  <si>
    <t>Mittelwert gewicht</t>
  </si>
  <si>
    <t>Mittelwert groesse</t>
  </si>
  <si>
    <t>y - mue(y)</t>
  </si>
  <si>
    <t>x - mue(x)</t>
  </si>
  <si>
    <t>x - mue(x) ^ 2</t>
  </si>
  <si>
    <t>Varianz</t>
  </si>
  <si>
    <t>Covarianz</t>
  </si>
  <si>
    <t>x - mue(x) * y - mue(y)</t>
  </si>
  <si>
    <t>Summe Covarianz</t>
  </si>
  <si>
    <t>summe Varianz</t>
  </si>
  <si>
    <t>Steigung der Gerade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</si>
</sst>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Groesse vs Gwicht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561176727909011"/>
                  <c:y val="-0.280700641586468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Tabelle1!$A$4:$A$20</c:f>
              <c:numCache>
                <c:formatCode>General</c:formatCode>
                <c:ptCount val="17"/>
                <c:pt idx="0">
                  <c:v>80</c:v>
                </c:pt>
                <c:pt idx="1">
                  <c:v>53</c:v>
                </c:pt>
                <c:pt idx="2">
                  <c:v>97</c:v>
                </c:pt>
                <c:pt idx="3">
                  <c:v>76</c:v>
                </c:pt>
                <c:pt idx="4">
                  <c:v>79</c:v>
                </c:pt>
                <c:pt idx="5">
                  <c:v>98</c:v>
                </c:pt>
                <c:pt idx="6">
                  <c:v>50</c:v>
                </c:pt>
                <c:pt idx="7">
                  <c:v>60</c:v>
                </c:pt>
                <c:pt idx="8">
                  <c:v>67</c:v>
                </c:pt>
                <c:pt idx="9">
                  <c:v>87</c:v>
                </c:pt>
                <c:pt idx="10">
                  <c:v>67</c:v>
                </c:pt>
                <c:pt idx="11">
                  <c:v>87</c:v>
                </c:pt>
                <c:pt idx="12">
                  <c:v>86</c:v>
                </c:pt>
                <c:pt idx="13">
                  <c:v>57</c:v>
                </c:pt>
                <c:pt idx="14">
                  <c:v>97</c:v>
                </c:pt>
                <c:pt idx="15">
                  <c:v>96</c:v>
                </c:pt>
                <c:pt idx="16">
                  <c:v>67</c:v>
                </c:pt>
              </c:numCache>
            </c:numRef>
          </c:xVal>
          <c:yVal>
            <c:numRef>
              <c:f>Tabelle1!$B$4:$B$20</c:f>
              <c:numCache>
                <c:formatCode>General</c:formatCode>
                <c:ptCount val="17"/>
                <c:pt idx="0">
                  <c:v>180</c:v>
                </c:pt>
                <c:pt idx="1">
                  <c:v>200</c:v>
                </c:pt>
                <c:pt idx="2">
                  <c:v>190</c:v>
                </c:pt>
                <c:pt idx="3">
                  <c:v>170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175</c:v>
                </c:pt>
                <c:pt idx="8">
                  <c:v>178</c:v>
                </c:pt>
                <c:pt idx="9">
                  <c:v>180</c:v>
                </c:pt>
                <c:pt idx="10">
                  <c:v>179</c:v>
                </c:pt>
                <c:pt idx="11">
                  <c:v>186</c:v>
                </c:pt>
                <c:pt idx="12">
                  <c:v>190</c:v>
                </c:pt>
                <c:pt idx="13">
                  <c:v>190</c:v>
                </c:pt>
                <c:pt idx="14">
                  <c:v>200</c:v>
                </c:pt>
                <c:pt idx="15">
                  <c:v>201</c:v>
                </c:pt>
                <c:pt idx="16">
                  <c:v>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D1-4735-A76E-BC90375C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795696"/>
        <c:axId val="1548801936"/>
      </c:scatterChart>
      <c:valAx>
        <c:axId val="154879569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8801936"/>
        <c:crosses val="autoZero"/>
        <c:crossBetween val="midCat"/>
      </c:valAx>
      <c:valAx>
        <c:axId val="15488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879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222063</xdr:colOff>
      <xdr:row>5</xdr:row>
      <xdr:rowOff>3548</xdr:rowOff>
    </xdr:from>
    <xdr:to>
      <xdr:col>12</xdr:col>
      <xdr:colOff>222063</xdr:colOff>
      <xdr:row>19</xdr:row>
      <xdr:rowOff>171263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4C45820-A6F5-4035-98DC-66803FAA4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7ED07-07A6-4285-B7B5-AA6ADD95A547}">
  <dimension ref="A1:J23"/>
  <sheetViews>
    <sheetView tabSelected="1" zoomScale="85" zoomScaleNormal="85" workbookViewId="0">
      <selection activeCell="F13" sqref="F13"/>
    </sheetView>
  </sheetViews>
  <sheetFormatPr baseColWidth="10" defaultRowHeight="14.5" x14ac:dyDescent="0.35"/>
  <cols>
    <col min="4" max="4" width="15" customWidth="1"/>
    <col min="5" max="5" width="13.6328125" customWidth="1"/>
    <col min="6" max="6" width="20.36328125" customWidth="1"/>
  </cols>
  <sheetData>
    <row r="1" spans="1:10" x14ac:dyDescent="0.35">
      <c r="E1" t="s">
        <v>10</v>
      </c>
      <c r="F1" t="s">
        <v>11</v>
      </c>
    </row>
    <row r="2" spans="1:10" x14ac:dyDescent="0.35">
      <c r="A2" t="s">
        <v>2</v>
      </c>
      <c r="B2" t="s">
        <v>3</v>
      </c>
      <c r="C2" t="s">
        <v>8</v>
      </c>
      <c r="D2" t="s">
        <v>7</v>
      </c>
      <c r="E2" t="s">
        <v>9</v>
      </c>
      <c r="F2" t="s">
        <v>12</v>
      </c>
    </row>
    <row r="3" spans="1:10" x14ac:dyDescent="0.35">
      <c r="A3" t="s">
        <v>1</v>
      </c>
      <c r="B3" t="s">
        <v>0</v>
      </c>
      <c r="H3" t="s">
        <v>5</v>
      </c>
      <c r="J3">
        <f>AVERAGE(A4:A20)</f>
        <v>76.705882352941174</v>
      </c>
    </row>
    <row r="4" spans="1:10" x14ac:dyDescent="0.35">
      <c r="A4">
        <v>80</v>
      </c>
      <c r="B4">
        <v>180</v>
      </c>
      <c r="C4">
        <f>A4-$J$3</f>
        <v>3.294117647058826</v>
      </c>
      <c r="D4">
        <f>B4-$J$4</f>
        <v>-2.470588235294116</v>
      </c>
      <c r="E4">
        <f>C4^2</f>
        <v>10.851211072664377</v>
      </c>
      <c r="F4">
        <f>C4*D4</f>
        <v>-8.1384083044982702</v>
      </c>
      <c r="H4" t="s">
        <v>6</v>
      </c>
      <c r="J4">
        <f>AVERAGE(B4:B20)</f>
        <v>182.47058823529412</v>
      </c>
    </row>
    <row r="5" spans="1:10" x14ac:dyDescent="0.35">
      <c r="A5">
        <v>53</v>
      </c>
      <c r="B5">
        <v>200</v>
      </c>
      <c r="C5">
        <f>A5-$J$3</f>
        <v>-23.705882352941174</v>
      </c>
      <c r="D5">
        <f>B5-$J$4</f>
        <v>17.529411764705884</v>
      </c>
      <c r="E5">
        <f t="shared" ref="E5:E20" si="0">C5^2</f>
        <v>561.96885813148776</v>
      </c>
      <c r="F5">
        <f t="shared" ref="F5:F20" si="1">C5*D5</f>
        <v>-415.5501730103806</v>
      </c>
    </row>
    <row r="6" spans="1:10" x14ac:dyDescent="0.35">
      <c r="A6">
        <v>97</v>
      </c>
      <c r="B6">
        <v>190</v>
      </c>
      <c r="C6">
        <f>A6-$J$3</f>
        <v>20.294117647058826</v>
      </c>
      <c r="D6">
        <f>B6-$J$4</f>
        <v>7.529411764705884</v>
      </c>
      <c r="E6">
        <f t="shared" si="0"/>
        <v>411.85121107266446</v>
      </c>
      <c r="F6">
        <f t="shared" si="1"/>
        <v>152.80276816609</v>
      </c>
    </row>
    <row r="7" spans="1:10" x14ac:dyDescent="0.35">
      <c r="A7">
        <v>76</v>
      </c>
      <c r="B7">
        <v>170</v>
      </c>
      <c r="C7">
        <f>A7-$J$3</f>
        <v>-0.70588235294117396</v>
      </c>
      <c r="D7">
        <f>B7-$J$4</f>
        <v>-12.470588235294116</v>
      </c>
      <c r="E7">
        <f t="shared" si="0"/>
        <v>0.4982698961937681</v>
      </c>
      <c r="F7">
        <f t="shared" si="1"/>
        <v>8.8027681660899333</v>
      </c>
    </row>
    <row r="8" spans="1:10" x14ac:dyDescent="0.35">
      <c r="A8">
        <v>79</v>
      </c>
      <c r="B8">
        <v>150</v>
      </c>
      <c r="C8">
        <f>A8-$J$3</f>
        <v>2.294117647058826</v>
      </c>
      <c r="D8">
        <f>B8-$J$4</f>
        <v>-32.470588235294116</v>
      </c>
      <c r="E8">
        <f t="shared" si="0"/>
        <v>5.2629757785467239</v>
      </c>
      <c r="F8">
        <f t="shared" si="1"/>
        <v>-74.491349480968935</v>
      </c>
    </row>
    <row r="9" spans="1:10" x14ac:dyDescent="0.35">
      <c r="A9">
        <v>98</v>
      </c>
      <c r="B9">
        <v>160</v>
      </c>
      <c r="C9">
        <f>A9-$J$3</f>
        <v>21.294117647058826</v>
      </c>
      <c r="D9">
        <f>B9-$J$4</f>
        <v>-22.470588235294116</v>
      </c>
      <c r="E9">
        <f t="shared" si="0"/>
        <v>453.43944636678214</v>
      </c>
      <c r="F9">
        <f t="shared" si="1"/>
        <v>-478.49134948096889</v>
      </c>
    </row>
    <row r="10" spans="1:10" x14ac:dyDescent="0.35">
      <c r="A10">
        <v>50</v>
      </c>
      <c r="B10">
        <v>170</v>
      </c>
      <c r="C10">
        <f>A10-$J$3</f>
        <v>-26.705882352941174</v>
      </c>
      <c r="D10">
        <f>B10-$J$4</f>
        <v>-12.470588235294116</v>
      </c>
      <c r="E10">
        <f t="shared" si="0"/>
        <v>713.20415224913484</v>
      </c>
      <c r="F10">
        <f t="shared" si="1"/>
        <v>333.03806228373696</v>
      </c>
    </row>
    <row r="11" spans="1:10" x14ac:dyDescent="0.35">
      <c r="A11">
        <v>60</v>
      </c>
      <c r="B11">
        <v>175</v>
      </c>
      <c r="C11">
        <f>A11-$J$3</f>
        <v>-16.705882352941174</v>
      </c>
      <c r="D11">
        <f>B11-$J$4</f>
        <v>-7.470588235294116</v>
      </c>
      <c r="E11">
        <f t="shared" si="0"/>
        <v>279.08650519031136</v>
      </c>
      <c r="F11">
        <f t="shared" si="1"/>
        <v>124.80276816608992</v>
      </c>
    </row>
    <row r="12" spans="1:10" x14ac:dyDescent="0.35">
      <c r="A12">
        <v>67</v>
      </c>
      <c r="B12">
        <v>178</v>
      </c>
      <c r="C12">
        <f>A12-$J$3</f>
        <v>-9.705882352941174</v>
      </c>
      <c r="D12">
        <f>B12-$J$4</f>
        <v>-4.470588235294116</v>
      </c>
      <c r="E12">
        <f t="shared" si="0"/>
        <v>94.204152249134893</v>
      </c>
      <c r="F12">
        <f t="shared" si="1"/>
        <v>43.391003460207585</v>
      </c>
    </row>
    <row r="13" spans="1:10" x14ac:dyDescent="0.35">
      <c r="A13">
        <v>87</v>
      </c>
      <c r="B13">
        <v>180</v>
      </c>
      <c r="C13">
        <f>A13-$J$3</f>
        <v>10.294117647058826</v>
      </c>
      <c r="D13">
        <f>B13-$J$4</f>
        <v>-2.470588235294116</v>
      </c>
      <c r="E13">
        <f t="shared" si="0"/>
        <v>105.96885813148793</v>
      </c>
      <c r="F13">
        <f t="shared" si="1"/>
        <v>-25.432525951557082</v>
      </c>
    </row>
    <row r="14" spans="1:10" x14ac:dyDescent="0.35">
      <c r="A14">
        <v>67</v>
      </c>
      <c r="B14">
        <v>179</v>
      </c>
      <c r="C14">
        <f>A14-$J$3</f>
        <v>-9.705882352941174</v>
      </c>
      <c r="D14">
        <f>B14-$J$4</f>
        <v>-3.470588235294116</v>
      </c>
      <c r="E14">
        <f t="shared" si="0"/>
        <v>94.204152249134893</v>
      </c>
      <c r="F14">
        <f t="shared" si="1"/>
        <v>33.685121107266411</v>
      </c>
    </row>
    <row r="15" spans="1:10" x14ac:dyDescent="0.35">
      <c r="A15">
        <v>87</v>
      </c>
      <c r="B15">
        <v>186</v>
      </c>
      <c r="C15">
        <f>A15-$J$3</f>
        <v>10.294117647058826</v>
      </c>
      <c r="D15">
        <f>B15-$J$4</f>
        <v>3.529411764705884</v>
      </c>
      <c r="E15">
        <f t="shared" si="0"/>
        <v>105.96885813148793</v>
      </c>
      <c r="F15">
        <f t="shared" si="1"/>
        <v>36.332179930795874</v>
      </c>
    </row>
    <row r="16" spans="1:10" x14ac:dyDescent="0.35">
      <c r="A16">
        <v>86</v>
      </c>
      <c r="B16">
        <v>190</v>
      </c>
      <c r="C16">
        <f>A16-$J$3</f>
        <v>9.294117647058826</v>
      </c>
      <c r="D16">
        <f>B16-$J$4</f>
        <v>7.529411764705884</v>
      </c>
      <c r="E16">
        <f t="shared" si="0"/>
        <v>86.380622837370282</v>
      </c>
      <c r="F16">
        <f t="shared" si="1"/>
        <v>69.979238754325294</v>
      </c>
    </row>
    <row r="17" spans="1:10" x14ac:dyDescent="0.35">
      <c r="A17">
        <v>57</v>
      </c>
      <c r="B17">
        <v>190</v>
      </c>
      <c r="C17">
        <f>A17-$J$3</f>
        <v>-19.705882352941174</v>
      </c>
      <c r="D17">
        <f>B17-$J$4</f>
        <v>7.529411764705884</v>
      </c>
      <c r="E17">
        <f t="shared" si="0"/>
        <v>388.32179930795837</v>
      </c>
      <c r="F17">
        <f t="shared" si="1"/>
        <v>-148.37370242214536</v>
      </c>
    </row>
    <row r="18" spans="1:10" x14ac:dyDescent="0.35">
      <c r="A18">
        <v>97</v>
      </c>
      <c r="B18">
        <v>200</v>
      </c>
      <c r="C18">
        <f>A18-$J$3</f>
        <v>20.294117647058826</v>
      </c>
      <c r="D18">
        <f>B18-$J$4</f>
        <v>17.529411764705884</v>
      </c>
      <c r="E18">
        <f t="shared" si="0"/>
        <v>411.85121107266446</v>
      </c>
      <c r="F18">
        <f t="shared" si="1"/>
        <v>355.74394463667829</v>
      </c>
    </row>
    <row r="19" spans="1:10" x14ac:dyDescent="0.35">
      <c r="A19">
        <v>96</v>
      </c>
      <c r="B19">
        <v>201</v>
      </c>
      <c r="C19">
        <f>A19-$J$3</f>
        <v>19.294117647058826</v>
      </c>
      <c r="D19">
        <f>B19-$J$4</f>
        <v>18.529411764705884</v>
      </c>
      <c r="E19">
        <f t="shared" si="0"/>
        <v>372.26297577854683</v>
      </c>
      <c r="F19">
        <f t="shared" si="1"/>
        <v>357.50865051903122</v>
      </c>
    </row>
    <row r="20" spans="1:10" x14ac:dyDescent="0.35">
      <c r="A20">
        <v>67</v>
      </c>
      <c r="B20">
        <v>203</v>
      </c>
      <c r="C20">
        <f>A20-$J$3</f>
        <v>-9.705882352941174</v>
      </c>
      <c r="D20">
        <f>B20-$J$4</f>
        <v>20.529411764705884</v>
      </c>
      <c r="E20">
        <f t="shared" si="0"/>
        <v>94.204152249134893</v>
      </c>
      <c r="F20">
        <f t="shared" si="1"/>
        <v>-199.25605536332176</v>
      </c>
    </row>
    <row r="22" spans="1:10" x14ac:dyDescent="0.35">
      <c r="E22" t="s">
        <v>14</v>
      </c>
      <c r="F22" t="s">
        <v>13</v>
      </c>
      <c r="H22" t="s">
        <v>15</v>
      </c>
      <c r="J22" t="s">
        <v>4</v>
      </c>
    </row>
    <row r="23" spans="1:10" x14ac:dyDescent="0.35">
      <c r="E23">
        <f>SUM(E4:E20)</f>
        <v>4189.5294117647063</v>
      </c>
      <c r="F23">
        <f>SUM(F4:F20)</f>
        <v>166.35294117647055</v>
      </c>
      <c r="H23">
        <f>F23/E23</f>
        <v>3.9706832158602663E-2</v>
      </c>
      <c r="J23">
        <f>J4-J3*H23</f>
        <v>179.42484063912835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 Ben Tran</dc:creator>
  <cp:lastModifiedBy>Ben Tran</cp:lastModifiedBy>
  <dcterms:created xsi:type="dcterms:W3CDTF">2022-02-22T09:22:32Z</dcterms:created>
  <dcterms:modified xsi:type="dcterms:W3CDTF">2022-02-22T09:41:09Z</dcterms:modified>
</cp:coreProperties>
</file>