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omír\OneDrive - MUNI\Experimenty\18-08-14 - FaDu-like detroit-like pacienti +expression array\02_rtpcr_exprese_markeru\"/>
    </mc:Choice>
  </mc:AlternateContent>
  <xr:revisionPtr revIDLastSave="0" documentId="13_ncr:1_{F02BC0FA-5AA9-4054-95A6-737AB0862B4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ist1" sheetId="1" r:id="rId1"/>
    <sheet name="List2" sheetId="2" r:id="rId2"/>
    <sheet name="Lis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28" i="1" l="1"/>
  <c r="Z28" i="1"/>
  <c r="CS1" i="1" l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AP1" i="1"/>
  <c r="BZ49" i="1"/>
  <c r="BY49" i="1"/>
  <c r="BZ48" i="1"/>
  <c r="BY48" i="1"/>
  <c r="BZ47" i="1"/>
  <c r="BY47" i="1"/>
  <c r="BZ46" i="1"/>
  <c r="BY46" i="1"/>
  <c r="BZ45" i="1"/>
  <c r="BY45" i="1"/>
  <c r="BZ44" i="1"/>
  <c r="BY44" i="1"/>
  <c r="BZ43" i="1"/>
  <c r="BY43" i="1"/>
  <c r="BZ42" i="1"/>
  <c r="BY42" i="1"/>
  <c r="BZ41" i="1"/>
  <c r="BY41" i="1"/>
  <c r="BZ40" i="1"/>
  <c r="BY40" i="1"/>
  <c r="BZ39" i="1"/>
  <c r="BY39" i="1"/>
  <c r="BZ38" i="1"/>
  <c r="BY38" i="1"/>
  <c r="BZ37" i="1"/>
  <c r="BY37" i="1"/>
  <c r="BZ36" i="1"/>
  <c r="BY36" i="1"/>
  <c r="BZ35" i="1"/>
  <c r="BY35" i="1"/>
  <c r="BZ34" i="1"/>
  <c r="BY34" i="1"/>
  <c r="BZ33" i="1"/>
  <c r="BY33" i="1"/>
  <c r="BZ32" i="1"/>
  <c r="BY32" i="1"/>
  <c r="BZ31" i="1"/>
  <c r="BY31" i="1"/>
  <c r="BZ30" i="1"/>
  <c r="BY30" i="1"/>
  <c r="BZ29" i="1"/>
  <c r="BY29" i="1"/>
  <c r="BZ28" i="1"/>
  <c r="BY28" i="1"/>
  <c r="BZ27" i="1"/>
  <c r="BY27" i="1"/>
  <c r="BZ26" i="1"/>
  <c r="BY26" i="1"/>
  <c r="BZ25" i="1"/>
  <c r="BY25" i="1"/>
  <c r="BZ24" i="1"/>
  <c r="BY24" i="1"/>
  <c r="BZ23" i="1"/>
  <c r="BY23" i="1"/>
  <c r="BZ22" i="1"/>
  <c r="BY22" i="1"/>
  <c r="BZ21" i="1"/>
  <c r="BY21" i="1"/>
  <c r="BZ20" i="1"/>
  <c r="BY20" i="1"/>
  <c r="BZ19" i="1"/>
  <c r="BY19" i="1"/>
  <c r="BZ18" i="1"/>
  <c r="BY18" i="1"/>
  <c r="BZ17" i="1"/>
  <c r="BY17" i="1"/>
  <c r="BZ16" i="1"/>
  <c r="BY16" i="1"/>
  <c r="BZ15" i="1"/>
  <c r="BY15" i="1"/>
  <c r="BZ14" i="1"/>
  <c r="BY14" i="1"/>
  <c r="BZ13" i="1"/>
  <c r="BY13" i="1"/>
  <c r="BZ12" i="1"/>
  <c r="BY12" i="1"/>
  <c r="BZ11" i="1"/>
  <c r="BY11" i="1"/>
  <c r="BZ10" i="1"/>
  <c r="BY10" i="1"/>
  <c r="BZ9" i="1"/>
  <c r="BY9" i="1"/>
  <c r="BZ8" i="1"/>
  <c r="BY8" i="1"/>
  <c r="BZ7" i="1"/>
  <c r="BY7" i="1"/>
  <c r="BZ6" i="1"/>
  <c r="BY6" i="1"/>
  <c r="BZ5" i="1"/>
  <c r="BY5" i="1"/>
  <c r="BZ4" i="1"/>
  <c r="BY4" i="1"/>
  <c r="BZ3" i="1"/>
  <c r="BY3" i="1"/>
  <c r="BZ2" i="1"/>
  <c r="BY2" i="1"/>
  <c r="BZ1" i="1"/>
  <c r="BY1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4" i="1"/>
  <c r="BI3" i="1"/>
  <c r="BI1" i="1"/>
  <c r="W1" i="1"/>
  <c r="BI2" i="1"/>
  <c r="W2" i="1"/>
  <c r="X2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N28" i="1"/>
  <c r="AM28" i="1"/>
  <c r="AL28" i="1"/>
  <c r="AK28" i="1"/>
  <c r="AJ28" i="1"/>
  <c r="AI28" i="1"/>
  <c r="AH28" i="1"/>
  <c r="AG28" i="1"/>
  <c r="AE28" i="1"/>
  <c r="AX28" i="1" s="1"/>
  <c r="AD28" i="1"/>
  <c r="AC28" i="1"/>
  <c r="AV28" i="1" s="1"/>
  <c r="AB28" i="1"/>
  <c r="AA28" i="1"/>
  <c r="Y28" i="1"/>
  <c r="X28" i="1"/>
  <c r="W28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AN30" i="1"/>
  <c r="AM30" i="1"/>
  <c r="AL30" i="1"/>
  <c r="AK30" i="1"/>
  <c r="BD30" i="1" s="1"/>
  <c r="AJ30" i="1"/>
  <c r="BC30" i="1" s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AN21" i="1"/>
  <c r="AM21" i="1"/>
  <c r="AL21" i="1"/>
  <c r="AK21" i="1"/>
  <c r="AJ21" i="1"/>
  <c r="AI21" i="1"/>
  <c r="AH21" i="1"/>
  <c r="AG21" i="1"/>
  <c r="AF21" i="1"/>
  <c r="AE21" i="1"/>
  <c r="AD21" i="1"/>
  <c r="AW21" i="1" s="1"/>
  <c r="AC21" i="1"/>
  <c r="AB21" i="1"/>
  <c r="AA21" i="1"/>
  <c r="Z21" i="1"/>
  <c r="Y21" i="1"/>
  <c r="X21" i="1"/>
  <c r="W21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AN18" i="1"/>
  <c r="AM18" i="1"/>
  <c r="AL18" i="1"/>
  <c r="AK18" i="1"/>
  <c r="AJ18" i="1"/>
  <c r="AI18" i="1"/>
  <c r="AH18" i="1"/>
  <c r="AG18" i="1"/>
  <c r="AF18" i="1"/>
  <c r="AY28" i="1" s="1"/>
  <c r="AE18" i="1"/>
  <c r="AD18" i="1"/>
  <c r="AC18" i="1"/>
  <c r="AB18" i="1"/>
  <c r="AA18" i="1"/>
  <c r="Z18" i="1"/>
  <c r="Y18" i="1"/>
  <c r="X18" i="1"/>
  <c r="W18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AN13" i="1"/>
  <c r="BG13" i="1" s="1"/>
  <c r="AM13" i="1"/>
  <c r="BF13" i="1" s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BE4" i="1" l="1"/>
  <c r="AU5" i="1"/>
  <c r="BC5" i="1"/>
  <c r="AZ27" i="1"/>
  <c r="AV3" i="1"/>
  <c r="BD3" i="1"/>
  <c r="AR5" i="1"/>
  <c r="AZ5" i="1"/>
  <c r="AV30" i="1"/>
  <c r="BB21" i="1"/>
  <c r="AT30" i="1"/>
  <c r="AS28" i="1"/>
  <c r="AQ20" i="1"/>
  <c r="CI30" i="1"/>
  <c r="BA20" i="1"/>
  <c r="AQ21" i="1"/>
  <c r="AS29" i="1"/>
  <c r="CS8" i="1"/>
  <c r="BB3" i="1"/>
  <c r="CS24" i="1"/>
  <c r="CS28" i="1"/>
  <c r="CS48" i="1"/>
  <c r="AT4" i="1"/>
  <c r="CT4" i="1" s="1"/>
  <c r="BB4" i="1"/>
  <c r="CY4" i="1" s="1"/>
  <c r="BF18" i="1"/>
  <c r="CJ6" i="1"/>
  <c r="CK18" i="1"/>
  <c r="CM20" i="1"/>
  <c r="CN21" i="1"/>
  <c r="CE28" i="1"/>
  <c r="CM28" i="1"/>
  <c r="CO30" i="1"/>
  <c r="CR13" i="1"/>
  <c r="CR21" i="1"/>
  <c r="BG30" i="1"/>
  <c r="CF30" i="1"/>
  <c r="CS16" i="1"/>
  <c r="AY18" i="1"/>
  <c r="AQ22" i="1"/>
  <c r="AS30" i="1"/>
  <c r="BA30" i="1"/>
  <c r="AQ47" i="1"/>
  <c r="BA28" i="1"/>
  <c r="CF28" i="1"/>
  <c r="CN28" i="1"/>
  <c r="CP30" i="1"/>
  <c r="CC49" i="1"/>
  <c r="CS13" i="1"/>
  <c r="CS21" i="1"/>
  <c r="CS25" i="1"/>
  <c r="CS29" i="1"/>
  <c r="CS45" i="1"/>
  <c r="BG38" i="1"/>
  <c r="BB30" i="1"/>
  <c r="AT28" i="1"/>
  <c r="BB28" i="1"/>
  <c r="CB3" i="1"/>
  <c r="CL49" i="1"/>
  <c r="CE2" i="1"/>
  <c r="CM2" i="1"/>
  <c r="CN3" i="1"/>
  <c r="CG4" i="1"/>
  <c r="CO4" i="1"/>
  <c r="CH5" i="1"/>
  <c r="CP5" i="1"/>
  <c r="CI6" i="1"/>
  <c r="CQ6" i="1"/>
  <c r="CJ7" i="1"/>
  <c r="CC8" i="1"/>
  <c r="CK8" i="1"/>
  <c r="CO28" i="1"/>
  <c r="CR2" i="1"/>
  <c r="CR18" i="1"/>
  <c r="CR30" i="1"/>
  <c r="BG25" i="1"/>
  <c r="BG28" i="1"/>
  <c r="CE29" i="1"/>
  <c r="CS40" i="1"/>
  <c r="BA36" i="1"/>
  <c r="AY3" i="1"/>
  <c r="BG15" i="1"/>
  <c r="AS22" i="1"/>
  <c r="AY23" i="1"/>
  <c r="AQ44" i="1"/>
  <c r="BC28" i="1"/>
  <c r="CN18" i="1"/>
  <c r="CI21" i="1"/>
  <c r="CK23" i="1"/>
  <c r="CH28" i="1"/>
  <c r="CC47" i="1"/>
  <c r="CS10" i="1"/>
  <c r="CS18" i="1"/>
  <c r="CS26" i="1"/>
  <c r="CS30" i="1"/>
  <c r="CS34" i="1"/>
  <c r="CS38" i="1"/>
  <c r="CS42" i="1"/>
  <c r="CS32" i="1"/>
  <c r="AQ30" i="1"/>
  <c r="AQ28" i="1"/>
  <c r="CN30" i="1"/>
  <c r="AQ3" i="1"/>
  <c r="BG3" i="1"/>
  <c r="AW4" i="1"/>
  <c r="BB19" i="1"/>
  <c r="BB18" i="1"/>
  <c r="CC22" i="1"/>
  <c r="CC30" i="1"/>
  <c r="AW30" i="1"/>
  <c r="AQ49" i="1"/>
  <c r="CC21" i="1"/>
  <c r="CJ28" i="1"/>
  <c r="BG21" i="1"/>
  <c r="BG24" i="1"/>
  <c r="BG29" i="1"/>
  <c r="BG45" i="1"/>
  <c r="BB7" i="1"/>
  <c r="BB11" i="1"/>
  <c r="BB15" i="1"/>
  <c r="BF21" i="1"/>
  <c r="BF30" i="1"/>
  <c r="BF28" i="1"/>
  <c r="CC20" i="1"/>
  <c r="CE22" i="1"/>
  <c r="CC28" i="1"/>
  <c r="CK28" i="1"/>
  <c r="CE30" i="1"/>
  <c r="CM30" i="1"/>
  <c r="CC44" i="1"/>
  <c r="CR4" i="1"/>
  <c r="CR28" i="1"/>
  <c r="BB8" i="1"/>
  <c r="AR2" i="1"/>
  <c r="BD4" i="1"/>
  <c r="BF7" i="1"/>
  <c r="AZ10" i="1"/>
  <c r="AT13" i="1"/>
  <c r="AV16" i="1"/>
  <c r="AZ18" i="1"/>
  <c r="AS2" i="1"/>
  <c r="BA2" i="1"/>
  <c r="AT2" i="1"/>
  <c r="BD5" i="1"/>
  <c r="AZ7" i="1"/>
  <c r="AV9" i="1"/>
  <c r="AR11" i="1"/>
  <c r="AV13" i="1"/>
  <c r="BB14" i="1"/>
  <c r="BF16" i="1"/>
  <c r="AT3" i="1"/>
  <c r="AW39" i="1"/>
  <c r="AW48" i="1"/>
  <c r="AW17" i="1"/>
  <c r="AW13" i="1"/>
  <c r="AW44" i="1"/>
  <c r="AW43" i="1"/>
  <c r="AW36" i="1"/>
  <c r="BE28" i="1"/>
  <c r="BE30" i="1"/>
  <c r="CT30" i="1" s="1"/>
  <c r="BE22" i="1"/>
  <c r="BE47" i="1"/>
  <c r="BE39" i="1"/>
  <c r="BE2" i="1"/>
  <c r="AU3" i="1"/>
  <c r="BC3" i="1"/>
  <c r="AS4" i="1"/>
  <c r="AY5" i="1"/>
  <c r="BE6" i="1"/>
  <c r="AY9" i="1"/>
  <c r="BE10" i="1"/>
  <c r="AY13" i="1"/>
  <c r="BE14" i="1"/>
  <c r="AY17" i="1"/>
  <c r="BE18" i="1"/>
  <c r="AY21" i="1"/>
  <c r="BE26" i="1"/>
  <c r="BE31" i="1"/>
  <c r="BA33" i="1"/>
  <c r="AW35" i="1"/>
  <c r="BE35" i="1"/>
  <c r="BD7" i="1"/>
  <c r="AX10" i="1"/>
  <c r="BF10" i="1"/>
  <c r="AV11" i="1"/>
  <c r="BD11" i="1"/>
  <c r="AT12" i="1"/>
  <c r="BB12" i="1"/>
  <c r="AR13" i="1"/>
  <c r="AZ13" i="1"/>
  <c r="AX14" i="1"/>
  <c r="BF14" i="1"/>
  <c r="AV15" i="1"/>
  <c r="BD15" i="1"/>
  <c r="AT16" i="1"/>
  <c r="BB16" i="1"/>
  <c r="AR17" i="1"/>
  <c r="AT20" i="1"/>
  <c r="BB20" i="1"/>
  <c r="AV23" i="1"/>
  <c r="AZ25" i="1"/>
  <c r="AV27" i="1"/>
  <c r="AZ30" i="1"/>
  <c r="AZ34" i="1"/>
  <c r="AR38" i="1"/>
  <c r="AZ38" i="1"/>
  <c r="AR42" i="1"/>
  <c r="AZ42" i="1"/>
  <c r="AR46" i="1"/>
  <c r="AZ46" i="1"/>
  <c r="AZ28" i="1"/>
  <c r="AW2" i="1"/>
  <c r="AQ13" i="1"/>
  <c r="AW40" i="1"/>
  <c r="AQ2" i="1"/>
  <c r="AQ16" i="1"/>
  <c r="AQ12" i="1"/>
  <c r="BG42" i="1"/>
  <c r="AY2" i="1"/>
  <c r="AW3" i="1"/>
  <c r="BE3" i="1"/>
  <c r="CT3" i="1" s="1"/>
  <c r="AQ6" i="1"/>
  <c r="AY6" i="1"/>
  <c r="AW7" i="1"/>
  <c r="BE7" i="1"/>
  <c r="CT7" i="1" s="1"/>
  <c r="AQ10" i="1"/>
  <c r="AY10" i="1"/>
  <c r="AW11" i="1"/>
  <c r="BE11" i="1"/>
  <c r="AQ14" i="1"/>
  <c r="AY14" i="1"/>
  <c r="AW15" i="1"/>
  <c r="BE15" i="1"/>
  <c r="AQ18" i="1"/>
  <c r="AW19" i="1"/>
  <c r="BE19" i="1"/>
  <c r="BE23" i="1"/>
  <c r="BE27" i="1"/>
  <c r="AW32" i="1"/>
  <c r="AW14" i="1"/>
  <c r="AW22" i="1"/>
  <c r="BE43" i="1"/>
  <c r="AX2" i="1"/>
  <c r="BF2" i="1"/>
  <c r="AX6" i="1"/>
  <c r="AZ9" i="1"/>
  <c r="AX3" i="1"/>
  <c r="AR6" i="1"/>
  <c r="BD8" i="1"/>
  <c r="BF11" i="1"/>
  <c r="AZ14" i="1"/>
  <c r="AT17" i="1"/>
  <c r="BB17" i="1"/>
  <c r="AV20" i="1"/>
  <c r="BD20" i="1"/>
  <c r="AT21" i="1"/>
  <c r="AR22" i="1"/>
  <c r="AZ22" i="1"/>
  <c r="AX23" i="1"/>
  <c r="BF23" i="1"/>
  <c r="AV24" i="1"/>
  <c r="BD24" i="1"/>
  <c r="AT25" i="1"/>
  <c r="BB25" i="1"/>
  <c r="AR26" i="1"/>
  <c r="AZ26" i="1"/>
  <c r="AX27" i="1"/>
  <c r="BF27" i="1"/>
  <c r="AV29" i="1"/>
  <c r="BD29" i="1"/>
  <c r="AR31" i="1"/>
  <c r="AZ31" i="1"/>
  <c r="AX32" i="1"/>
  <c r="BF32" i="1"/>
  <c r="AV33" i="1"/>
  <c r="BD33" i="1"/>
  <c r="AT34" i="1"/>
  <c r="BB34" i="1"/>
  <c r="AR35" i="1"/>
  <c r="AZ35" i="1"/>
  <c r="AX36" i="1"/>
  <c r="BF36" i="1"/>
  <c r="AV37" i="1"/>
  <c r="BD37" i="1"/>
  <c r="AT38" i="1"/>
  <c r="AZ39" i="1"/>
  <c r="AZ43" i="1"/>
  <c r="AZ47" i="1"/>
  <c r="AQ5" i="1"/>
  <c r="BE24" i="1"/>
  <c r="AW47" i="1"/>
  <c r="AR43" i="1"/>
  <c r="AR39" i="1"/>
  <c r="AR34" i="1"/>
  <c r="AR47" i="1"/>
  <c r="BF3" i="1"/>
  <c r="AZ6" i="1"/>
  <c r="AT9" i="1"/>
  <c r="BB13" i="1"/>
  <c r="AR18" i="1"/>
  <c r="AS6" i="1"/>
  <c r="BA6" i="1"/>
  <c r="AQ7" i="1"/>
  <c r="AY7" i="1"/>
  <c r="BG7" i="1"/>
  <c r="AW8" i="1"/>
  <c r="BE8" i="1"/>
  <c r="AU9" i="1"/>
  <c r="BC9" i="1"/>
  <c r="AS10" i="1"/>
  <c r="BA10" i="1"/>
  <c r="AQ11" i="1"/>
  <c r="AY11" i="1"/>
  <c r="BG11" i="1"/>
  <c r="AW12" i="1"/>
  <c r="BE12" i="1"/>
  <c r="CT12" i="1" s="1"/>
  <c r="AU13" i="1"/>
  <c r="BC13" i="1"/>
  <c r="AS14" i="1"/>
  <c r="BA14" i="1"/>
  <c r="AQ15" i="1"/>
  <c r="AY15" i="1"/>
  <c r="AW16" i="1"/>
  <c r="BE16" i="1"/>
  <c r="CT16" i="1" s="1"/>
  <c r="AU17" i="1"/>
  <c r="AQ19" i="1"/>
  <c r="AY19" i="1"/>
  <c r="BG19" i="1"/>
  <c r="AW20" i="1"/>
  <c r="BE20" i="1"/>
  <c r="CT20" i="1" s="1"/>
  <c r="BG27" i="1"/>
  <c r="BE29" i="1"/>
  <c r="AW6" i="1"/>
  <c r="AQ17" i="1"/>
  <c r="AV7" i="1"/>
  <c r="BB5" i="1"/>
  <c r="CY5" i="1" s="1"/>
  <c r="AV8" i="1"/>
  <c r="AX11" i="1"/>
  <c r="AR14" i="1"/>
  <c r="BD16" i="1"/>
  <c r="AS49" i="1"/>
  <c r="AS45" i="1"/>
  <c r="AS41" i="1"/>
  <c r="AS37" i="1"/>
  <c r="AR3" i="1"/>
  <c r="AV5" i="1"/>
  <c r="AR7" i="1"/>
  <c r="BD9" i="1"/>
  <c r="AZ11" i="1"/>
  <c r="BF12" i="1"/>
  <c r="AT14" i="1"/>
  <c r="AX16" i="1"/>
  <c r="BD17" i="1"/>
  <c r="AZ19" i="1"/>
  <c r="AX20" i="1"/>
  <c r="AV21" i="1"/>
  <c r="BB22" i="1"/>
  <c r="AZ23" i="1"/>
  <c r="BF24" i="1"/>
  <c r="BD25" i="1"/>
  <c r="BB26" i="1"/>
  <c r="AP29" i="1"/>
  <c r="BB31" i="1"/>
  <c r="AZ32" i="1"/>
  <c r="AX33" i="1"/>
  <c r="AV34" i="1"/>
  <c r="AT35" i="1"/>
  <c r="BB35" i="1"/>
  <c r="AZ36" i="1"/>
  <c r="AP37" i="1"/>
  <c r="DB37" i="1" s="1"/>
  <c r="AX37" i="1"/>
  <c r="BF37" i="1"/>
  <c r="AV38" i="1"/>
  <c r="BD38" i="1"/>
  <c r="AT39" i="1"/>
  <c r="BB39" i="1"/>
  <c r="AR40" i="1"/>
  <c r="AZ40" i="1"/>
  <c r="AX41" i="1"/>
  <c r="BF41" i="1"/>
  <c r="AV42" i="1"/>
  <c r="AW18" i="1"/>
  <c r="AT8" i="1"/>
  <c r="AV4" i="1"/>
  <c r="AX7" i="1"/>
  <c r="AR10" i="1"/>
  <c r="AV12" i="1"/>
  <c r="AX15" i="1"/>
  <c r="BF19" i="1"/>
  <c r="BA46" i="1"/>
  <c r="BA49" i="1"/>
  <c r="BA45" i="1"/>
  <c r="BA48" i="1"/>
  <c r="BA41" i="1"/>
  <c r="BA44" i="1"/>
  <c r="BA37" i="1"/>
  <c r="BA40" i="1"/>
  <c r="AZ3" i="1"/>
  <c r="BF4" i="1"/>
  <c r="BB6" i="1"/>
  <c r="AX8" i="1"/>
  <c r="AT10" i="1"/>
  <c r="BD13" i="1"/>
  <c r="AR15" i="1"/>
  <c r="AV17" i="1"/>
  <c r="AT18" i="1"/>
  <c r="AR19" i="1"/>
  <c r="BF20" i="1"/>
  <c r="BD21" i="1"/>
  <c r="AT22" i="1"/>
  <c r="AR23" i="1"/>
  <c r="AX24" i="1"/>
  <c r="AV25" i="1"/>
  <c r="AT26" i="1"/>
  <c r="AR27" i="1"/>
  <c r="AX29" i="1"/>
  <c r="BF29" i="1"/>
  <c r="AT31" i="1"/>
  <c r="AR32" i="1"/>
  <c r="BF33" i="1"/>
  <c r="BD34" i="1"/>
  <c r="AR36" i="1"/>
  <c r="AQ4" i="1"/>
  <c r="AY4" i="1"/>
  <c r="AW5" i="1"/>
  <c r="BE5" i="1"/>
  <c r="CV5" i="1" s="1"/>
  <c r="AQ8" i="1"/>
  <c r="AY8" i="1"/>
  <c r="AW9" i="1"/>
  <c r="BE9" i="1"/>
  <c r="CT9" i="1" s="1"/>
  <c r="AY12" i="1"/>
  <c r="BE13" i="1"/>
  <c r="CT13" i="1" s="1"/>
  <c r="AY16" i="1"/>
  <c r="BE17" i="1"/>
  <c r="CT17" i="1" s="1"/>
  <c r="AY20" i="1"/>
  <c r="BE21" i="1"/>
  <c r="BE25" i="1"/>
  <c r="CT25" i="1" s="1"/>
  <c r="BA32" i="1"/>
  <c r="AQ9" i="1"/>
  <c r="BF6" i="1"/>
  <c r="AR9" i="1"/>
  <c r="AZ2" i="1"/>
  <c r="AT5" i="1"/>
  <c r="BB9" i="1"/>
  <c r="BD12" i="1"/>
  <c r="BF15" i="1"/>
  <c r="AX19" i="1"/>
  <c r="BB2" i="1"/>
  <c r="AX4" i="1"/>
  <c r="AT6" i="1"/>
  <c r="BF8" i="1"/>
  <c r="BB10" i="1"/>
  <c r="AX12" i="1"/>
  <c r="AZ15" i="1"/>
  <c r="AV2" i="1"/>
  <c r="BD2" i="1"/>
  <c r="AR4" i="1"/>
  <c r="AZ4" i="1"/>
  <c r="AX5" i="1"/>
  <c r="BF5" i="1"/>
  <c r="AV6" i="1"/>
  <c r="BD6" i="1"/>
  <c r="AT7" i="1"/>
  <c r="AR8" i="1"/>
  <c r="AZ8" i="1"/>
  <c r="AX9" i="1"/>
  <c r="BF9" i="1"/>
  <c r="AV10" i="1"/>
  <c r="BD10" i="1"/>
  <c r="AT11" i="1"/>
  <c r="AR12" i="1"/>
  <c r="AZ12" i="1"/>
  <c r="AP13" i="1"/>
  <c r="DB13" i="1" s="1"/>
  <c r="AX13" i="1"/>
  <c r="AV14" i="1"/>
  <c r="BD14" i="1"/>
  <c r="AT15" i="1"/>
  <c r="AR16" i="1"/>
  <c r="AT19" i="1"/>
  <c r="AZ24" i="1"/>
  <c r="AV26" i="1"/>
  <c r="AZ29" i="1"/>
  <c r="AV31" i="1"/>
  <c r="AW10" i="1"/>
  <c r="AS33" i="1"/>
  <c r="BG2" i="1"/>
  <c r="AU4" i="1"/>
  <c r="CV4" i="1" s="1"/>
  <c r="BC4" i="1"/>
  <c r="AS5" i="1"/>
  <c r="BA5" i="1"/>
  <c r="BG6" i="1"/>
  <c r="AU8" i="1"/>
  <c r="CV8" i="1" s="1"/>
  <c r="BC8" i="1"/>
  <c r="AS9" i="1"/>
  <c r="BA9" i="1"/>
  <c r="BG10" i="1"/>
  <c r="AU12" i="1"/>
  <c r="CV12" i="1" s="1"/>
  <c r="BC12" i="1"/>
  <c r="AS13" i="1"/>
  <c r="BA13" i="1"/>
  <c r="BG14" i="1"/>
  <c r="AU16" i="1"/>
  <c r="CV16" i="1" s="1"/>
  <c r="BC16" i="1"/>
  <c r="AS17" i="1"/>
  <c r="BA17" i="1"/>
  <c r="BG18" i="1"/>
  <c r="AU20" i="1"/>
  <c r="CV20" i="1" s="1"/>
  <c r="BC20" i="1"/>
  <c r="AS21" i="1"/>
  <c r="BA21" i="1"/>
  <c r="AY22" i="1"/>
  <c r="BG22" i="1"/>
  <c r="AW23" i="1"/>
  <c r="AU24" i="1"/>
  <c r="CV24" i="1" s="1"/>
  <c r="BC24" i="1"/>
  <c r="AS25" i="1"/>
  <c r="BA25" i="1"/>
  <c r="AQ26" i="1"/>
  <c r="AY26" i="1"/>
  <c r="BG26" i="1"/>
  <c r="AW27" i="1"/>
  <c r="AU29" i="1"/>
  <c r="CV29" i="1" s="1"/>
  <c r="BC29" i="1"/>
  <c r="AQ31" i="1"/>
  <c r="AY31" i="1"/>
  <c r="BG31" i="1"/>
  <c r="BE32" i="1"/>
  <c r="AU33" i="1"/>
  <c r="BC33" i="1"/>
  <c r="AS34" i="1"/>
  <c r="BA34" i="1"/>
  <c r="BE36" i="1"/>
  <c r="AS38" i="1"/>
  <c r="BA38" i="1"/>
  <c r="BG39" i="1"/>
  <c r="BE40" i="1"/>
  <c r="AS42" i="1"/>
  <c r="BA42" i="1"/>
  <c r="BG43" i="1"/>
  <c r="BE44" i="1"/>
  <c r="AS46" i="1"/>
  <c r="BG47" i="1"/>
  <c r="BE48" i="1"/>
  <c r="BC17" i="1"/>
  <c r="AS18" i="1"/>
  <c r="BA18" i="1"/>
  <c r="AU21" i="1"/>
  <c r="CV21" i="1" s="1"/>
  <c r="BC21" i="1"/>
  <c r="BA22" i="1"/>
  <c r="AQ23" i="1"/>
  <c r="BG23" i="1"/>
  <c r="AW24" i="1"/>
  <c r="AU25" i="1"/>
  <c r="CV25" i="1" s="1"/>
  <c r="BC25" i="1"/>
  <c r="AS26" i="1"/>
  <c r="BA26" i="1"/>
  <c r="AQ27" i="1"/>
  <c r="AY27" i="1"/>
  <c r="AW29" i="1"/>
  <c r="AU30" i="1"/>
  <c r="CV30" i="1" s="1"/>
  <c r="AS31" i="1"/>
  <c r="BA31" i="1"/>
  <c r="AQ32" i="1"/>
  <c r="AY32" i="1"/>
  <c r="BG32" i="1"/>
  <c r="AW33" i="1"/>
  <c r="BE33" i="1"/>
  <c r="AU34" i="1"/>
  <c r="BC34" i="1"/>
  <c r="AS35" i="1"/>
  <c r="BA35" i="1"/>
  <c r="AQ36" i="1"/>
  <c r="AY36" i="1"/>
  <c r="BG36" i="1"/>
  <c r="AW37" i="1"/>
  <c r="BE37" i="1"/>
  <c r="AU38" i="1"/>
  <c r="BC38" i="1"/>
  <c r="AS39" i="1"/>
  <c r="BA39" i="1"/>
  <c r="AQ40" i="1"/>
  <c r="AY40" i="1"/>
  <c r="BG40" i="1"/>
  <c r="AW41" i="1"/>
  <c r="BE41" i="1"/>
  <c r="AU42" i="1"/>
  <c r="BC42" i="1"/>
  <c r="AS43" i="1"/>
  <c r="BA43" i="1"/>
  <c r="AY44" i="1"/>
  <c r="BG44" i="1"/>
  <c r="AW45" i="1"/>
  <c r="BE45" i="1"/>
  <c r="AU46" i="1"/>
  <c r="BC46" i="1"/>
  <c r="AS47" i="1"/>
  <c r="BA47" i="1"/>
  <c r="AQ48" i="1"/>
  <c r="AY48" i="1"/>
  <c r="BG48" i="1"/>
  <c r="AW49" i="1"/>
  <c r="BE49" i="1"/>
  <c r="AU28" i="1"/>
  <c r="CV28" i="1" s="1"/>
  <c r="BD42" i="1"/>
  <c r="AT43" i="1"/>
  <c r="BB43" i="1"/>
  <c r="AR44" i="1"/>
  <c r="AZ44" i="1"/>
  <c r="AP45" i="1"/>
  <c r="AX45" i="1"/>
  <c r="BF45" i="1"/>
  <c r="AV46" i="1"/>
  <c r="BD46" i="1"/>
  <c r="AT47" i="1"/>
  <c r="BB47" i="1"/>
  <c r="AR48" i="1"/>
  <c r="AZ48" i="1"/>
  <c r="AX49" i="1"/>
  <c r="BF49" i="1"/>
  <c r="BD28" i="1"/>
  <c r="CB11" i="1"/>
  <c r="CB19" i="1"/>
  <c r="CB27" i="1"/>
  <c r="CB35" i="1"/>
  <c r="CB43" i="1"/>
  <c r="CD41" i="1"/>
  <c r="CD8" i="1"/>
  <c r="CF3" i="1"/>
  <c r="CF2" i="1"/>
  <c r="CD9" i="1"/>
  <c r="CL9" i="1"/>
  <c r="CE10" i="1"/>
  <c r="CM10" i="1"/>
  <c r="CF11" i="1"/>
  <c r="CN11" i="1"/>
  <c r="CG12" i="1"/>
  <c r="CO12" i="1"/>
  <c r="CH13" i="1"/>
  <c r="CP13" i="1"/>
  <c r="CI14" i="1"/>
  <c r="AU2" i="1"/>
  <c r="BC2" i="1"/>
  <c r="AS3" i="1"/>
  <c r="BA3" i="1"/>
  <c r="BG4" i="1"/>
  <c r="AU6" i="1"/>
  <c r="BC6" i="1"/>
  <c r="AS7" i="1"/>
  <c r="BA7" i="1"/>
  <c r="BG8" i="1"/>
  <c r="AU10" i="1"/>
  <c r="CV10" i="1" s="1"/>
  <c r="BC10" i="1"/>
  <c r="AS11" i="1"/>
  <c r="BA11" i="1"/>
  <c r="BG12" i="1"/>
  <c r="AU14" i="1"/>
  <c r="BC14" i="1"/>
  <c r="AS15" i="1"/>
  <c r="BA15" i="1"/>
  <c r="BG16" i="1"/>
  <c r="AU18" i="1"/>
  <c r="CV18" i="1" s="1"/>
  <c r="BC18" i="1"/>
  <c r="AS19" i="1"/>
  <c r="BA19" i="1"/>
  <c r="BG20" i="1"/>
  <c r="AU22" i="1"/>
  <c r="BC22" i="1"/>
  <c r="AS23" i="1"/>
  <c r="BA23" i="1"/>
  <c r="AQ24" i="1"/>
  <c r="AY24" i="1"/>
  <c r="AW25" i="1"/>
  <c r="AU26" i="1"/>
  <c r="CV26" i="1" s="1"/>
  <c r="BC26" i="1"/>
  <c r="AS27" i="1"/>
  <c r="BA27" i="1"/>
  <c r="AQ29" i="1"/>
  <c r="AY29" i="1"/>
  <c r="AU31" i="1"/>
  <c r="CV31" i="1" s="1"/>
  <c r="BC31" i="1"/>
  <c r="AS32" i="1"/>
  <c r="AQ33" i="1"/>
  <c r="AY33" i="1"/>
  <c r="BG33" i="1"/>
  <c r="AW34" i="1"/>
  <c r="BE34" i="1"/>
  <c r="CT34" i="1" s="1"/>
  <c r="AU35" i="1"/>
  <c r="AS36" i="1"/>
  <c r="AW38" i="1"/>
  <c r="BE38" i="1"/>
  <c r="CT38" i="1" s="1"/>
  <c r="AS40" i="1"/>
  <c r="AW42" i="1"/>
  <c r="BE42" i="1"/>
  <c r="AS44" i="1"/>
  <c r="AW46" i="1"/>
  <c r="BE46" i="1"/>
  <c r="AS48" i="1"/>
  <c r="AW28" i="1"/>
  <c r="BG35" i="1"/>
  <c r="AZ16" i="1"/>
  <c r="AX17" i="1"/>
  <c r="BF17" i="1"/>
  <c r="AV18" i="1"/>
  <c r="BD18" i="1"/>
  <c r="AR20" i="1"/>
  <c r="AZ20" i="1"/>
  <c r="AX21" i="1"/>
  <c r="AV22" i="1"/>
  <c r="BD22" i="1"/>
  <c r="AT23" i="1"/>
  <c r="BB23" i="1"/>
  <c r="AR24" i="1"/>
  <c r="AX25" i="1"/>
  <c r="BF25" i="1"/>
  <c r="BD26" i="1"/>
  <c r="AT27" i="1"/>
  <c r="BB27" i="1"/>
  <c r="AR29" i="1"/>
  <c r="AX30" i="1"/>
  <c r="BD31" i="1"/>
  <c r="AT32" i="1"/>
  <c r="BB32" i="1"/>
  <c r="AR33" i="1"/>
  <c r="AZ33" i="1"/>
  <c r="AX34" i="1"/>
  <c r="BF34" i="1"/>
  <c r="AV35" i="1"/>
  <c r="BD35" i="1"/>
  <c r="AT36" i="1"/>
  <c r="BB36" i="1"/>
  <c r="AR37" i="1"/>
  <c r="AZ37" i="1"/>
  <c r="AX38" i="1"/>
  <c r="BF38" i="1"/>
  <c r="AV39" i="1"/>
  <c r="BD39" i="1"/>
  <c r="AT40" i="1"/>
  <c r="BB40" i="1"/>
  <c r="AR41" i="1"/>
  <c r="AZ41" i="1"/>
  <c r="AX42" i="1"/>
  <c r="BF42" i="1"/>
  <c r="AV43" i="1"/>
  <c r="BD43" i="1"/>
  <c r="AT44" i="1"/>
  <c r="BB44" i="1"/>
  <c r="AR45" i="1"/>
  <c r="AZ45" i="1"/>
  <c r="AX46" i="1"/>
  <c r="BF46" i="1"/>
  <c r="AV47" i="1"/>
  <c r="BD47" i="1"/>
  <c r="AT48" i="1"/>
  <c r="BB48" i="1"/>
  <c r="AR49" i="1"/>
  <c r="AZ49" i="1"/>
  <c r="BA4" i="1"/>
  <c r="BG5" i="1"/>
  <c r="AU7" i="1"/>
  <c r="BC7" i="1"/>
  <c r="AS8" i="1"/>
  <c r="BA8" i="1"/>
  <c r="BG9" i="1"/>
  <c r="AU11" i="1"/>
  <c r="CV11" i="1" s="1"/>
  <c r="BC11" i="1"/>
  <c r="AS12" i="1"/>
  <c r="BA12" i="1"/>
  <c r="AU15" i="1"/>
  <c r="BC15" i="1"/>
  <c r="AS16" i="1"/>
  <c r="BA16" i="1"/>
  <c r="BG17" i="1"/>
  <c r="AU19" i="1"/>
  <c r="CV19" i="1" s="1"/>
  <c r="BC19" i="1"/>
  <c r="AS20" i="1"/>
  <c r="AU23" i="1"/>
  <c r="CV23" i="1" s="1"/>
  <c r="BC23" i="1"/>
  <c r="AS24" i="1"/>
  <c r="BA24" i="1"/>
  <c r="AQ25" i="1"/>
  <c r="AY25" i="1"/>
  <c r="AW26" i="1"/>
  <c r="AU27" i="1"/>
  <c r="CV27" i="1" s="1"/>
  <c r="BC27" i="1"/>
  <c r="BA29" i="1"/>
  <c r="AY30" i="1"/>
  <c r="AW31" i="1"/>
  <c r="AU32" i="1"/>
  <c r="CV32" i="1" s="1"/>
  <c r="BC32" i="1"/>
  <c r="AQ34" i="1"/>
  <c r="AY34" i="1"/>
  <c r="BG34" i="1"/>
  <c r="AU36" i="1"/>
  <c r="CV36" i="1" s="1"/>
  <c r="CB6" i="1"/>
  <c r="CB14" i="1"/>
  <c r="CB22" i="1"/>
  <c r="AZ17" i="1"/>
  <c r="AX18" i="1"/>
  <c r="AV19" i="1"/>
  <c r="BD19" i="1"/>
  <c r="AR21" i="1"/>
  <c r="AZ21" i="1"/>
  <c r="AX22" i="1"/>
  <c r="BF22" i="1"/>
  <c r="BD23" i="1"/>
  <c r="AT24" i="1"/>
  <c r="BB24" i="1"/>
  <c r="CY24" i="1" s="1"/>
  <c r="AR25" i="1"/>
  <c r="AX26" i="1"/>
  <c r="BF26" i="1"/>
  <c r="BD27" i="1"/>
  <c r="AT29" i="1"/>
  <c r="BB29" i="1"/>
  <c r="CY29" i="1" s="1"/>
  <c r="AR30" i="1"/>
  <c r="AX31" i="1"/>
  <c r="BF31" i="1"/>
  <c r="AV32" i="1"/>
  <c r="BD32" i="1"/>
  <c r="AT33" i="1"/>
  <c r="BB33" i="1"/>
  <c r="AX35" i="1"/>
  <c r="BF35" i="1"/>
  <c r="AV36" i="1"/>
  <c r="BD36" i="1"/>
  <c r="AT37" i="1"/>
  <c r="BB37" i="1"/>
  <c r="AX39" i="1"/>
  <c r="BF39" i="1"/>
  <c r="AV40" i="1"/>
  <c r="BD40" i="1"/>
  <c r="AT41" i="1"/>
  <c r="BB41" i="1"/>
  <c r="AX43" i="1"/>
  <c r="BF43" i="1"/>
  <c r="AV44" i="1"/>
  <c r="BD44" i="1"/>
  <c r="AT45" i="1"/>
  <c r="BB45" i="1"/>
  <c r="AX47" i="1"/>
  <c r="BF47" i="1"/>
  <c r="AV48" i="1"/>
  <c r="BD48" i="1"/>
  <c r="AT49" i="1"/>
  <c r="BB49" i="1"/>
  <c r="AR28" i="1"/>
  <c r="BC36" i="1"/>
  <c r="AQ38" i="1"/>
  <c r="AY38" i="1"/>
  <c r="AU40" i="1"/>
  <c r="BC40" i="1"/>
  <c r="AQ42" i="1"/>
  <c r="AY42" i="1"/>
  <c r="AU44" i="1"/>
  <c r="CV44" i="1" s="1"/>
  <c r="BC44" i="1"/>
  <c r="AQ46" i="1"/>
  <c r="AY46" i="1"/>
  <c r="BG46" i="1"/>
  <c r="AU48" i="1"/>
  <c r="CV48" i="1" s="1"/>
  <c r="BC48" i="1"/>
  <c r="CK32" i="1"/>
  <c r="CQ14" i="1"/>
  <c r="CJ15" i="1"/>
  <c r="CC16" i="1"/>
  <c r="CK16" i="1"/>
  <c r="CD17" i="1"/>
  <c r="CL17" i="1"/>
  <c r="CE18" i="1"/>
  <c r="CM18" i="1"/>
  <c r="CF19" i="1"/>
  <c r="CN19" i="1"/>
  <c r="CG20" i="1"/>
  <c r="CO20" i="1"/>
  <c r="CH21" i="1"/>
  <c r="CP21" i="1"/>
  <c r="CI22" i="1"/>
  <c r="CQ22" i="1"/>
  <c r="CJ23" i="1"/>
  <c r="CC24" i="1"/>
  <c r="CK24" i="1"/>
  <c r="CD25" i="1"/>
  <c r="CL25" i="1"/>
  <c r="CE26" i="1"/>
  <c r="CM26" i="1"/>
  <c r="CF27" i="1"/>
  <c r="CN27" i="1"/>
  <c r="CH29" i="1"/>
  <c r="CP29" i="1"/>
  <c r="CQ30" i="1"/>
  <c r="CJ31" i="1"/>
  <c r="CC32" i="1"/>
  <c r="CD33" i="1"/>
  <c r="CL33" i="1"/>
  <c r="CE34" i="1"/>
  <c r="CF35" i="1"/>
  <c r="CN35" i="1"/>
  <c r="CG36" i="1"/>
  <c r="CH37" i="1"/>
  <c r="CP37" i="1"/>
  <c r="CI38" i="1"/>
  <c r="CQ38" i="1"/>
  <c r="CJ39" i="1"/>
  <c r="CC40" i="1"/>
  <c r="CK40" i="1"/>
  <c r="CL41" i="1"/>
  <c r="CE42" i="1"/>
  <c r="CM42" i="1"/>
  <c r="CN43" i="1"/>
  <c r="CG44" i="1"/>
  <c r="CO44" i="1"/>
  <c r="CP45" i="1"/>
  <c r="CI46" i="1"/>
  <c r="CQ46" i="1"/>
  <c r="CC48" i="1"/>
  <c r="CK48" i="1"/>
  <c r="CD49" i="1"/>
  <c r="AQ35" i="1"/>
  <c r="AY35" i="1"/>
  <c r="AU37" i="1"/>
  <c r="BC37" i="1"/>
  <c r="AQ39" i="1"/>
  <c r="AY39" i="1"/>
  <c r="AU41" i="1"/>
  <c r="BC41" i="1"/>
  <c r="AQ43" i="1"/>
  <c r="AY43" i="1"/>
  <c r="AU45" i="1"/>
  <c r="BC45" i="1"/>
  <c r="AY47" i="1"/>
  <c r="AU49" i="1"/>
  <c r="BC49" i="1"/>
  <c r="CE16" i="1"/>
  <c r="CO3" i="1"/>
  <c r="BB38" i="1"/>
  <c r="AX40" i="1"/>
  <c r="BF40" i="1"/>
  <c r="AV41" i="1"/>
  <c r="BD41" i="1"/>
  <c r="AT42" i="1"/>
  <c r="BB42" i="1"/>
  <c r="CY42" i="1" s="1"/>
  <c r="AX44" i="1"/>
  <c r="BF44" i="1"/>
  <c r="AV45" i="1"/>
  <c r="BD45" i="1"/>
  <c r="AT46" i="1"/>
  <c r="BB46" i="1"/>
  <c r="CY46" i="1" s="1"/>
  <c r="AX48" i="1"/>
  <c r="BF48" i="1"/>
  <c r="AV49" i="1"/>
  <c r="BD49" i="1"/>
  <c r="CN10" i="1"/>
  <c r="CB30" i="1"/>
  <c r="CB38" i="1"/>
  <c r="CB46" i="1"/>
  <c r="CG28" i="1"/>
  <c r="CO36" i="1"/>
  <c r="CH2" i="1"/>
  <c r="CP2" i="1"/>
  <c r="CI3" i="1"/>
  <c r="CQ3" i="1"/>
  <c r="CJ4" i="1"/>
  <c r="CC5" i="1"/>
  <c r="CK5" i="1"/>
  <c r="CD6" i="1"/>
  <c r="CL6" i="1"/>
  <c r="CE7" i="1"/>
  <c r="CM7" i="1"/>
  <c r="CF8" i="1"/>
  <c r="CN8" i="1"/>
  <c r="CG9" i="1"/>
  <c r="CO9" i="1"/>
  <c r="CH10" i="1"/>
  <c r="CP10" i="1"/>
  <c r="CI11" i="1"/>
  <c r="CQ11" i="1"/>
  <c r="CJ12" i="1"/>
  <c r="CC13" i="1"/>
  <c r="CK13" i="1"/>
  <c r="CD14" i="1"/>
  <c r="CL14" i="1"/>
  <c r="CE15" i="1"/>
  <c r="CM15" i="1"/>
  <c r="CF16" i="1"/>
  <c r="CN16" i="1"/>
  <c r="CG17" i="1"/>
  <c r="CO17" i="1"/>
  <c r="CH18" i="1"/>
  <c r="CP18" i="1"/>
  <c r="CI19" i="1"/>
  <c r="CQ19" i="1"/>
  <c r="CB7" i="1"/>
  <c r="CB15" i="1"/>
  <c r="CB23" i="1"/>
  <c r="CB31" i="1"/>
  <c r="CB39" i="1"/>
  <c r="CB47" i="1"/>
  <c r="CH45" i="1"/>
  <c r="CH12" i="1"/>
  <c r="CI2" i="1"/>
  <c r="CQ2" i="1"/>
  <c r="CJ3" i="1"/>
  <c r="CC4" i="1"/>
  <c r="CK4" i="1"/>
  <c r="CD5" i="1"/>
  <c r="CL5" i="1"/>
  <c r="CE6" i="1"/>
  <c r="CM6" i="1"/>
  <c r="CF7" i="1"/>
  <c r="CN7" i="1"/>
  <c r="CG8" i="1"/>
  <c r="CO8" i="1"/>
  <c r="CH9" i="1"/>
  <c r="CP9" i="1"/>
  <c r="CI10" i="1"/>
  <c r="CQ10" i="1"/>
  <c r="CJ11" i="1"/>
  <c r="CC12" i="1"/>
  <c r="CK12" i="1"/>
  <c r="BC35" i="1"/>
  <c r="AQ37" i="1"/>
  <c r="AY37" i="1"/>
  <c r="BG37" i="1"/>
  <c r="AU39" i="1"/>
  <c r="CV39" i="1" s="1"/>
  <c r="BC39" i="1"/>
  <c r="AQ41" i="1"/>
  <c r="AY41" i="1"/>
  <c r="BG41" i="1"/>
  <c r="AU43" i="1"/>
  <c r="CV43" i="1" s="1"/>
  <c r="BC43" i="1"/>
  <c r="AQ45" i="1"/>
  <c r="AY45" i="1"/>
  <c r="AU47" i="1"/>
  <c r="CV47" i="1" s="1"/>
  <c r="BC47" i="1"/>
  <c r="AY49" i="1"/>
  <c r="BG49" i="1"/>
  <c r="CB4" i="1"/>
  <c r="CB12" i="1"/>
  <c r="CB20" i="1"/>
  <c r="CB28" i="1"/>
  <c r="CB36" i="1"/>
  <c r="CB44" i="1"/>
  <c r="CM34" i="1"/>
  <c r="CN2" i="1"/>
  <c r="CG3" i="1"/>
  <c r="CH4" i="1"/>
  <c r="CP4" i="1"/>
  <c r="CI5" i="1"/>
  <c r="CC7" i="1"/>
  <c r="CK7" i="1"/>
  <c r="CL8" i="1"/>
  <c r="CE9" i="1"/>
  <c r="CM9" i="1"/>
  <c r="CF10" i="1"/>
  <c r="CG11" i="1"/>
  <c r="CO11" i="1"/>
  <c r="CP12" i="1"/>
  <c r="CI13" i="1"/>
  <c r="CB5" i="1"/>
  <c r="CB13" i="1"/>
  <c r="CB21" i="1"/>
  <c r="CB29" i="1"/>
  <c r="CB37" i="1"/>
  <c r="CB45" i="1"/>
  <c r="CF43" i="1"/>
  <c r="CG2" i="1"/>
  <c r="CO2" i="1"/>
  <c r="CH3" i="1"/>
  <c r="CP3" i="1"/>
  <c r="CI4" i="1"/>
  <c r="CQ4" i="1"/>
  <c r="CJ5" i="1"/>
  <c r="CC6" i="1"/>
  <c r="CJ20" i="1"/>
  <c r="CK21" i="1"/>
  <c r="CD22" i="1"/>
  <c r="CL22" i="1"/>
  <c r="CE23" i="1"/>
  <c r="CM23" i="1"/>
  <c r="CF24" i="1"/>
  <c r="CN24" i="1"/>
  <c r="CG25" i="1"/>
  <c r="CO25" i="1"/>
  <c r="CH26" i="1"/>
  <c r="CP26" i="1"/>
  <c r="CI27" i="1"/>
  <c r="CQ27" i="1"/>
  <c r="CC29" i="1"/>
  <c r="CK29" i="1"/>
  <c r="CD30" i="1"/>
  <c r="CL30" i="1"/>
  <c r="CE31" i="1"/>
  <c r="CM31" i="1"/>
  <c r="CF32" i="1"/>
  <c r="CN32" i="1"/>
  <c r="CG33" i="1"/>
  <c r="CO33" i="1"/>
  <c r="CH34" i="1"/>
  <c r="CP34" i="1"/>
  <c r="CD13" i="1"/>
  <c r="CL13" i="1"/>
  <c r="CE14" i="1"/>
  <c r="CM14" i="1"/>
  <c r="CF15" i="1"/>
  <c r="CN15" i="1"/>
  <c r="CG16" i="1"/>
  <c r="CO16" i="1"/>
  <c r="CH17" i="1"/>
  <c r="CP17" i="1"/>
  <c r="CI18" i="1"/>
  <c r="CQ18" i="1"/>
  <c r="CJ19" i="1"/>
  <c r="CK20" i="1"/>
  <c r="CD21" i="1"/>
  <c r="CL21" i="1"/>
  <c r="CM22" i="1"/>
  <c r="CF23" i="1"/>
  <c r="CN23" i="1"/>
  <c r="CG24" i="1"/>
  <c r="CO24" i="1"/>
  <c r="CB2" i="1"/>
  <c r="CB8" i="1"/>
  <c r="CB16" i="1"/>
  <c r="CB24" i="1"/>
  <c r="CB32" i="1"/>
  <c r="CB40" i="1"/>
  <c r="CB48" i="1"/>
  <c r="CJ2" i="1"/>
  <c r="CC3" i="1"/>
  <c r="CK3" i="1"/>
  <c r="CD4" i="1"/>
  <c r="CL4" i="1"/>
  <c r="CE5" i="1"/>
  <c r="CM5" i="1"/>
  <c r="CF6" i="1"/>
  <c r="CB9" i="1"/>
  <c r="CB17" i="1"/>
  <c r="CB25" i="1"/>
  <c r="CB33" i="1"/>
  <c r="CB41" i="1"/>
  <c r="CB49" i="1"/>
  <c r="CJ47" i="1"/>
  <c r="CC2" i="1"/>
  <c r="CK2" i="1"/>
  <c r="CD3" i="1"/>
  <c r="CL3" i="1"/>
  <c r="CE4" i="1"/>
  <c r="CM4" i="1"/>
  <c r="CF5" i="1"/>
  <c r="CO14" i="1"/>
  <c r="CB10" i="1"/>
  <c r="CB18" i="1"/>
  <c r="CB26" i="1"/>
  <c r="CB34" i="1"/>
  <c r="CB42" i="1"/>
  <c r="CD2" i="1"/>
  <c r="CL2" i="1"/>
  <c r="CE3" i="1"/>
  <c r="CM3" i="1"/>
  <c r="CF4" i="1"/>
  <c r="CN4" i="1"/>
  <c r="CG5" i="1"/>
  <c r="CO5" i="1"/>
  <c r="CH6" i="1"/>
  <c r="CQ5" i="1"/>
  <c r="CQ13" i="1"/>
  <c r="CJ14" i="1"/>
  <c r="CC15" i="1"/>
  <c r="CK15" i="1"/>
  <c r="CD16" i="1"/>
  <c r="CL16" i="1"/>
  <c r="CE17" i="1"/>
  <c r="CM17" i="1"/>
  <c r="CF18" i="1"/>
  <c r="CG19" i="1"/>
  <c r="CO19" i="1"/>
  <c r="CH20" i="1"/>
  <c r="CP20" i="1"/>
  <c r="CQ21" i="1"/>
  <c r="CJ22" i="1"/>
  <c r="CC23" i="1"/>
  <c r="CD24" i="1"/>
  <c r="CL24" i="1"/>
  <c r="CE25" i="1"/>
  <c r="CM25" i="1"/>
  <c r="CF26" i="1"/>
  <c r="CN26" i="1"/>
  <c r="CG27" i="1"/>
  <c r="CO27" i="1"/>
  <c r="CP28" i="1"/>
  <c r="CI29" i="1"/>
  <c r="CQ29" i="1"/>
  <c r="CJ30" i="1"/>
  <c r="CC31" i="1"/>
  <c r="CK31" i="1"/>
  <c r="CD32" i="1"/>
  <c r="CL32" i="1"/>
  <c r="CE33" i="1"/>
  <c r="CM33" i="1"/>
  <c r="CF34" i="1"/>
  <c r="CN34" i="1"/>
  <c r="CG35" i="1"/>
  <c r="CR11" i="1"/>
  <c r="CK6" i="1"/>
  <c r="CD7" i="1"/>
  <c r="CL7" i="1"/>
  <c r="CE8" i="1"/>
  <c r="CM8" i="1"/>
  <c r="CF9" i="1"/>
  <c r="CN9" i="1"/>
  <c r="CG10" i="1"/>
  <c r="CO10" i="1"/>
  <c r="CH11" i="1"/>
  <c r="CP11" i="1"/>
  <c r="CI12" i="1"/>
  <c r="CQ12" i="1"/>
  <c r="CJ13" i="1"/>
  <c r="CC14" i="1"/>
  <c r="CK14" i="1"/>
  <c r="CD15" i="1"/>
  <c r="CL15" i="1"/>
  <c r="CM16" i="1"/>
  <c r="CF17" i="1"/>
  <c r="CN17" i="1"/>
  <c r="CG18" i="1"/>
  <c r="CO18" i="1"/>
  <c r="CH19" i="1"/>
  <c r="CP19" i="1"/>
  <c r="CI20" i="1"/>
  <c r="CQ20" i="1"/>
  <c r="CJ21" i="1"/>
  <c r="CK22" i="1"/>
  <c r="CD23" i="1"/>
  <c r="CL23" i="1"/>
  <c r="CE24" i="1"/>
  <c r="CM24" i="1"/>
  <c r="CF25" i="1"/>
  <c r="CN25" i="1"/>
  <c r="CG26" i="1"/>
  <c r="CO26" i="1"/>
  <c r="CH27" i="1"/>
  <c r="CP27" i="1"/>
  <c r="CI28" i="1"/>
  <c r="CQ28" i="1"/>
  <c r="CJ29" i="1"/>
  <c r="CK30" i="1"/>
  <c r="CD31" i="1"/>
  <c r="CL31" i="1"/>
  <c r="CE32" i="1"/>
  <c r="CM32" i="1"/>
  <c r="CF33" i="1"/>
  <c r="CN33" i="1"/>
  <c r="CG34" i="1"/>
  <c r="CR3" i="1"/>
  <c r="CR19" i="1"/>
  <c r="CR27" i="1"/>
  <c r="CR35" i="1"/>
  <c r="CH25" i="1"/>
  <c r="CP25" i="1"/>
  <c r="CI26" i="1"/>
  <c r="CQ26" i="1"/>
  <c r="CJ27" i="1"/>
  <c r="CD29" i="1"/>
  <c r="CL29" i="1"/>
  <c r="CF31" i="1"/>
  <c r="CN31" i="1"/>
  <c r="CG32" i="1"/>
  <c r="CO32" i="1"/>
  <c r="CH33" i="1"/>
  <c r="CP33" i="1"/>
  <c r="CI34" i="1"/>
  <c r="CQ34" i="1"/>
  <c r="CJ35" i="1"/>
  <c r="CC36" i="1"/>
  <c r="CK36" i="1"/>
  <c r="CD37" i="1"/>
  <c r="CL37" i="1"/>
  <c r="CE38" i="1"/>
  <c r="CM38" i="1"/>
  <c r="CF39" i="1"/>
  <c r="CN39" i="1"/>
  <c r="CG40" i="1"/>
  <c r="CO40" i="1"/>
  <c r="CH41" i="1"/>
  <c r="CP41" i="1"/>
  <c r="CI42" i="1"/>
  <c r="CQ42" i="1"/>
  <c r="CJ43" i="1"/>
  <c r="CK44" i="1"/>
  <c r="CD45" i="1"/>
  <c r="CL45" i="1"/>
  <c r="CE46" i="1"/>
  <c r="CM46" i="1"/>
  <c r="CF47" i="1"/>
  <c r="CN47" i="1"/>
  <c r="CG48" i="1"/>
  <c r="CO48" i="1"/>
  <c r="CH49" i="1"/>
  <c r="CP49" i="1"/>
  <c r="CR8" i="1"/>
  <c r="CR12" i="1"/>
  <c r="CR16" i="1"/>
  <c r="CR20" i="1"/>
  <c r="CR24" i="1"/>
  <c r="CR32" i="1"/>
  <c r="CR36" i="1"/>
  <c r="CR40" i="1"/>
  <c r="CR44" i="1"/>
  <c r="CR48" i="1"/>
  <c r="CR43" i="1"/>
  <c r="CN6" i="1"/>
  <c r="CG7" i="1"/>
  <c r="CO7" i="1"/>
  <c r="CH8" i="1"/>
  <c r="CP8" i="1"/>
  <c r="CI9" i="1"/>
  <c r="CQ9" i="1"/>
  <c r="CJ10" i="1"/>
  <c r="CC11" i="1"/>
  <c r="CK11" i="1"/>
  <c r="CD12" i="1"/>
  <c r="CL12" i="1"/>
  <c r="CE13" i="1"/>
  <c r="CM13" i="1"/>
  <c r="CF14" i="1"/>
  <c r="CN14" i="1"/>
  <c r="CG15" i="1"/>
  <c r="CO15" i="1"/>
  <c r="CH16" i="1"/>
  <c r="CP16" i="1"/>
  <c r="CI17" i="1"/>
  <c r="CQ17" i="1"/>
  <c r="CJ18" i="1"/>
  <c r="CC19" i="1"/>
  <c r="CK19" i="1"/>
  <c r="CD20" i="1"/>
  <c r="CL20" i="1"/>
  <c r="CE21" i="1"/>
  <c r="CM21" i="1"/>
  <c r="CF22" i="1"/>
  <c r="CN22" i="1"/>
  <c r="CG23" i="1"/>
  <c r="CO23" i="1"/>
  <c r="CH24" i="1"/>
  <c r="CP24" i="1"/>
  <c r="CI25" i="1"/>
  <c r="CQ25" i="1"/>
  <c r="CJ26" i="1"/>
  <c r="CC27" i="1"/>
  <c r="CK27" i="1"/>
  <c r="CD28" i="1"/>
  <c r="CL28" i="1"/>
  <c r="CM29" i="1"/>
  <c r="CG31" i="1"/>
  <c r="CO31" i="1"/>
  <c r="CH32" i="1"/>
  <c r="CP32" i="1"/>
  <c r="CI33" i="1"/>
  <c r="CQ33" i="1"/>
  <c r="CJ34" i="1"/>
  <c r="CC35" i="1"/>
  <c r="CN5" i="1"/>
  <c r="CG6" i="1"/>
  <c r="CO6" i="1"/>
  <c r="CH7" i="1"/>
  <c r="CP7" i="1"/>
  <c r="CI8" i="1"/>
  <c r="CQ8" i="1"/>
  <c r="CJ9" i="1"/>
  <c r="CC10" i="1"/>
  <c r="CK10" i="1"/>
  <c r="CD11" i="1"/>
  <c r="CL11" i="1"/>
  <c r="CE12" i="1"/>
  <c r="CM12" i="1"/>
  <c r="CF13" i="1"/>
  <c r="CN13" i="1"/>
  <c r="CG14" i="1"/>
  <c r="CH15" i="1"/>
  <c r="CP15" i="1"/>
  <c r="CI16" i="1"/>
  <c r="CQ16" i="1"/>
  <c r="CJ17" i="1"/>
  <c r="CC18" i="1"/>
  <c r="CD19" i="1"/>
  <c r="CL19" i="1"/>
  <c r="CE20" i="1"/>
  <c r="CF21" i="1"/>
  <c r="CG22" i="1"/>
  <c r="CO22" i="1"/>
  <c r="CH23" i="1"/>
  <c r="CP23" i="1"/>
  <c r="CI24" i="1"/>
  <c r="CQ24" i="1"/>
  <c r="CJ25" i="1"/>
  <c r="CC26" i="1"/>
  <c r="CK26" i="1"/>
  <c r="CD27" i="1"/>
  <c r="CL27" i="1"/>
  <c r="CF29" i="1"/>
  <c r="CN29" i="1"/>
  <c r="CG30" i="1"/>
  <c r="CH31" i="1"/>
  <c r="CP31" i="1"/>
  <c r="CI32" i="1"/>
  <c r="CQ32" i="1"/>
  <c r="CJ33" i="1"/>
  <c r="CC34" i="1"/>
  <c r="CK34" i="1"/>
  <c r="CD35" i="1"/>
  <c r="CL35" i="1"/>
  <c r="CE36" i="1"/>
  <c r="CM36" i="1"/>
  <c r="CF37" i="1"/>
  <c r="CN37" i="1"/>
  <c r="CG38" i="1"/>
  <c r="CO38" i="1"/>
  <c r="CH39" i="1"/>
  <c r="CP39" i="1"/>
  <c r="CI40" i="1"/>
  <c r="CQ40" i="1"/>
  <c r="CJ41" i="1"/>
  <c r="CC42" i="1"/>
  <c r="CK42" i="1"/>
  <c r="CD43" i="1"/>
  <c r="CL43" i="1"/>
  <c r="CE44" i="1"/>
  <c r="CM44" i="1"/>
  <c r="CF45" i="1"/>
  <c r="CN45" i="1"/>
  <c r="CG46" i="1"/>
  <c r="CO46" i="1"/>
  <c r="CH47" i="1"/>
  <c r="CP47" i="1"/>
  <c r="CI48" i="1"/>
  <c r="CQ48" i="1"/>
  <c r="CJ49" i="1"/>
  <c r="CR5" i="1"/>
  <c r="CR29" i="1"/>
  <c r="CR37" i="1"/>
  <c r="CR45" i="1"/>
  <c r="CP6" i="1"/>
  <c r="CI7" i="1"/>
  <c r="CQ7" i="1"/>
  <c r="CJ8" i="1"/>
  <c r="CC9" i="1"/>
  <c r="CK9" i="1"/>
  <c r="CD10" i="1"/>
  <c r="CL10" i="1"/>
  <c r="CE11" i="1"/>
  <c r="CM11" i="1"/>
  <c r="CF12" i="1"/>
  <c r="CN12" i="1"/>
  <c r="CG13" i="1"/>
  <c r="CO13" i="1"/>
  <c r="CH14" i="1"/>
  <c r="CP14" i="1"/>
  <c r="CI15" i="1"/>
  <c r="CQ15" i="1"/>
  <c r="CJ16" i="1"/>
  <c r="CC17" i="1"/>
  <c r="CK17" i="1"/>
  <c r="CD18" i="1"/>
  <c r="CL18" i="1"/>
  <c r="CE19" i="1"/>
  <c r="CM19" i="1"/>
  <c r="CF20" i="1"/>
  <c r="CN20" i="1"/>
  <c r="CG21" i="1"/>
  <c r="CO21" i="1"/>
  <c r="CH22" i="1"/>
  <c r="CP22" i="1"/>
  <c r="CI23" i="1"/>
  <c r="CQ23" i="1"/>
  <c r="CJ24" i="1"/>
  <c r="CC25" i="1"/>
  <c r="CK25" i="1"/>
  <c r="CD26" i="1"/>
  <c r="CL26" i="1"/>
  <c r="CE27" i="1"/>
  <c r="CM27" i="1"/>
  <c r="CG29" i="1"/>
  <c r="CO29" i="1"/>
  <c r="CH30" i="1"/>
  <c r="CI31" i="1"/>
  <c r="CQ31" i="1"/>
  <c r="CJ32" i="1"/>
  <c r="CC33" i="1"/>
  <c r="CK33" i="1"/>
  <c r="CD34" i="1"/>
  <c r="CL34" i="1"/>
  <c r="CE35" i="1"/>
  <c r="CM35" i="1"/>
  <c r="CF36" i="1"/>
  <c r="CN36" i="1"/>
  <c r="CG37" i="1"/>
  <c r="CK35" i="1"/>
  <c r="CD36" i="1"/>
  <c r="CL36" i="1"/>
  <c r="CE37" i="1"/>
  <c r="CM37" i="1"/>
  <c r="CF38" i="1"/>
  <c r="CN38" i="1"/>
  <c r="CG39" i="1"/>
  <c r="CO39" i="1"/>
  <c r="CH40" i="1"/>
  <c r="CP40" i="1"/>
  <c r="CI41" i="1"/>
  <c r="CQ41" i="1"/>
  <c r="CJ42" i="1"/>
  <c r="CC43" i="1"/>
  <c r="CK43" i="1"/>
  <c r="CD44" i="1"/>
  <c r="CL44" i="1"/>
  <c r="CE45" i="1"/>
  <c r="CM45" i="1"/>
  <c r="CF46" i="1"/>
  <c r="CN46" i="1"/>
  <c r="CG47" i="1"/>
  <c r="CO47" i="1"/>
  <c r="CH48" i="1"/>
  <c r="CP48" i="1"/>
  <c r="CI49" i="1"/>
  <c r="CQ49" i="1"/>
  <c r="CS4" i="1"/>
  <c r="CS12" i="1"/>
  <c r="CS20" i="1"/>
  <c r="CS36" i="1"/>
  <c r="CS44" i="1"/>
  <c r="CR9" i="1"/>
  <c r="CR17" i="1"/>
  <c r="CR25" i="1"/>
  <c r="CR33" i="1"/>
  <c r="CR41" i="1"/>
  <c r="CR49" i="1"/>
  <c r="CO37" i="1"/>
  <c r="CH38" i="1"/>
  <c r="CP38" i="1"/>
  <c r="CI39" i="1"/>
  <c r="CQ39" i="1"/>
  <c r="CJ40" i="1"/>
  <c r="CC41" i="1"/>
  <c r="CK41" i="1"/>
  <c r="CD42" i="1"/>
  <c r="CL42" i="1"/>
  <c r="CE43" i="1"/>
  <c r="CM43" i="1"/>
  <c r="CF44" i="1"/>
  <c r="CN44" i="1"/>
  <c r="CG45" i="1"/>
  <c r="CO45" i="1"/>
  <c r="CH46" i="1"/>
  <c r="CP46" i="1"/>
  <c r="CI47" i="1"/>
  <c r="CQ47" i="1"/>
  <c r="CJ48" i="1"/>
  <c r="CK49" i="1"/>
  <c r="CS5" i="1"/>
  <c r="CS9" i="1"/>
  <c r="CS17" i="1"/>
  <c r="CS33" i="1"/>
  <c r="CS37" i="1"/>
  <c r="CS41" i="1"/>
  <c r="CS49" i="1"/>
  <c r="CR6" i="1"/>
  <c r="CR10" i="1"/>
  <c r="CR14" i="1"/>
  <c r="CR22" i="1"/>
  <c r="CR26" i="1"/>
  <c r="CR34" i="1"/>
  <c r="CR38" i="1"/>
  <c r="CR42" i="1"/>
  <c r="CR46" i="1"/>
  <c r="CO35" i="1"/>
  <c r="CH36" i="1"/>
  <c r="CP36" i="1"/>
  <c r="CI37" i="1"/>
  <c r="CQ37" i="1"/>
  <c r="CJ38" i="1"/>
  <c r="CC39" i="1"/>
  <c r="CK39" i="1"/>
  <c r="CD40" i="1"/>
  <c r="CL40" i="1"/>
  <c r="CE41" i="1"/>
  <c r="CM41" i="1"/>
  <c r="CF42" i="1"/>
  <c r="CN42" i="1"/>
  <c r="CG43" i="1"/>
  <c r="CO43" i="1"/>
  <c r="CH44" i="1"/>
  <c r="CP44" i="1"/>
  <c r="CI45" i="1"/>
  <c r="CQ45" i="1"/>
  <c r="CJ46" i="1"/>
  <c r="CK47" i="1"/>
  <c r="CD48" i="1"/>
  <c r="CL48" i="1"/>
  <c r="CE49" i="1"/>
  <c r="CM49" i="1"/>
  <c r="CS2" i="1"/>
  <c r="CS6" i="1"/>
  <c r="CS14" i="1"/>
  <c r="CS22" i="1"/>
  <c r="CS46" i="1"/>
  <c r="CO34" i="1"/>
  <c r="CH35" i="1"/>
  <c r="CP35" i="1"/>
  <c r="CI36" i="1"/>
  <c r="CQ36" i="1"/>
  <c r="CJ37" i="1"/>
  <c r="CC38" i="1"/>
  <c r="CK38" i="1"/>
  <c r="CD39" i="1"/>
  <c r="CL39" i="1"/>
  <c r="CE40" i="1"/>
  <c r="CM40" i="1"/>
  <c r="CF41" i="1"/>
  <c r="CN41" i="1"/>
  <c r="CG42" i="1"/>
  <c r="CO42" i="1"/>
  <c r="CH43" i="1"/>
  <c r="CP43" i="1"/>
  <c r="CI44" i="1"/>
  <c r="CQ44" i="1"/>
  <c r="CJ45" i="1"/>
  <c r="CC46" i="1"/>
  <c r="CK46" i="1"/>
  <c r="CD47" i="1"/>
  <c r="CL47" i="1"/>
  <c r="CE48" i="1"/>
  <c r="CM48" i="1"/>
  <c r="CF49" i="1"/>
  <c r="CN49" i="1"/>
  <c r="CR7" i="1"/>
  <c r="CR15" i="1"/>
  <c r="CR23" i="1"/>
  <c r="CR31" i="1"/>
  <c r="CR39" i="1"/>
  <c r="CR47" i="1"/>
  <c r="CI35" i="1"/>
  <c r="CQ35" i="1"/>
  <c r="CJ36" i="1"/>
  <c r="CC37" i="1"/>
  <c r="CK37" i="1"/>
  <c r="CD38" i="1"/>
  <c r="CL38" i="1"/>
  <c r="CE39" i="1"/>
  <c r="CM39" i="1"/>
  <c r="CF40" i="1"/>
  <c r="CN40" i="1"/>
  <c r="CG41" i="1"/>
  <c r="CO41" i="1"/>
  <c r="CH42" i="1"/>
  <c r="CP42" i="1"/>
  <c r="CI43" i="1"/>
  <c r="CQ43" i="1"/>
  <c r="CJ44" i="1"/>
  <c r="CC45" i="1"/>
  <c r="CK45" i="1"/>
  <c r="CD46" i="1"/>
  <c r="CL46" i="1"/>
  <c r="CE47" i="1"/>
  <c r="CM47" i="1"/>
  <c r="CF48" i="1"/>
  <c r="CN48" i="1"/>
  <c r="CG49" i="1"/>
  <c r="CO49" i="1"/>
  <c r="CS3" i="1"/>
  <c r="CS7" i="1"/>
  <c r="CS11" i="1"/>
  <c r="CS15" i="1"/>
  <c r="CS19" i="1"/>
  <c r="CS23" i="1"/>
  <c r="CS27" i="1"/>
  <c r="CS31" i="1"/>
  <c r="CS35" i="1"/>
  <c r="CS39" i="1"/>
  <c r="CS43" i="1"/>
  <c r="CS47" i="1"/>
  <c r="AP21" i="1"/>
  <c r="DB21" i="1" s="1"/>
  <c r="AP2" i="1"/>
  <c r="DB2" i="1" s="1"/>
  <c r="AP18" i="1"/>
  <c r="DB18" i="1" s="1"/>
  <c r="AP47" i="1"/>
  <c r="DB47" i="1" s="1"/>
  <c r="AP22" i="1"/>
  <c r="DB22" i="1" s="1"/>
  <c r="AP43" i="1"/>
  <c r="DB43" i="1" s="1"/>
  <c r="AP10" i="1"/>
  <c r="DB10" i="1" s="1"/>
  <c r="AP26" i="1"/>
  <c r="DB26" i="1" s="1"/>
  <c r="AP3" i="1"/>
  <c r="DB3" i="1" s="1"/>
  <c r="AP7" i="1"/>
  <c r="DB7" i="1" s="1"/>
  <c r="AP11" i="1"/>
  <c r="DB11" i="1" s="1"/>
  <c r="AP15" i="1"/>
  <c r="DB15" i="1" s="1"/>
  <c r="AP19" i="1"/>
  <c r="DB19" i="1" s="1"/>
  <c r="AP23" i="1"/>
  <c r="DB23" i="1" s="1"/>
  <c r="AP27" i="1"/>
  <c r="DB27" i="1" s="1"/>
  <c r="AP32" i="1"/>
  <c r="DB32" i="1" s="1"/>
  <c r="AP36" i="1"/>
  <c r="DB36" i="1" s="1"/>
  <c r="AP40" i="1"/>
  <c r="AP44" i="1"/>
  <c r="DB44" i="1" s="1"/>
  <c r="AP5" i="1"/>
  <c r="DB5" i="1" s="1"/>
  <c r="AP14" i="1"/>
  <c r="DB14" i="1" s="1"/>
  <c r="AP4" i="1"/>
  <c r="DB4" i="1" s="1"/>
  <c r="AP8" i="1"/>
  <c r="DB8" i="1" s="1"/>
  <c r="AP12" i="1"/>
  <c r="DB12" i="1" s="1"/>
  <c r="AP16" i="1"/>
  <c r="DB16" i="1" s="1"/>
  <c r="AP20" i="1"/>
  <c r="DB20" i="1" s="1"/>
  <c r="AP24" i="1"/>
  <c r="DB24" i="1" s="1"/>
  <c r="AP33" i="1"/>
  <c r="DB33" i="1" s="1"/>
  <c r="AP41" i="1"/>
  <c r="DB41" i="1" s="1"/>
  <c r="AP49" i="1"/>
  <c r="DB49" i="1" s="1"/>
  <c r="AP31" i="1"/>
  <c r="DB31" i="1" s="1"/>
  <c r="AP35" i="1"/>
  <c r="DB35" i="1" s="1"/>
  <c r="AP39" i="1"/>
  <c r="DB39" i="1" s="1"/>
  <c r="AP6" i="1"/>
  <c r="DB6" i="1" s="1"/>
  <c r="AP48" i="1"/>
  <c r="AP9" i="1"/>
  <c r="DB9" i="1" s="1"/>
  <c r="AP17" i="1"/>
  <c r="DB17" i="1" s="1"/>
  <c r="AP25" i="1"/>
  <c r="DB25" i="1" s="1"/>
  <c r="AP30" i="1"/>
  <c r="DB30" i="1" s="1"/>
  <c r="AP34" i="1"/>
  <c r="DB34" i="1" s="1"/>
  <c r="AP38" i="1"/>
  <c r="DB38" i="1" s="1"/>
  <c r="AP42" i="1"/>
  <c r="DB42" i="1" s="1"/>
  <c r="AP46" i="1"/>
  <c r="DB46" i="1" s="1"/>
  <c r="AP28" i="1"/>
  <c r="CY26" i="1" l="1"/>
  <c r="CY38" i="1"/>
  <c r="DB48" i="1"/>
  <c r="DC48" i="1" s="1"/>
  <c r="DD48" i="1" s="1"/>
  <c r="DC44" i="1"/>
  <c r="DD44" i="1" s="1"/>
  <c r="DC18" i="1"/>
  <c r="DD18" i="1" s="1"/>
  <c r="CV14" i="1"/>
  <c r="CY9" i="1"/>
  <c r="DC19" i="1"/>
  <c r="DD19" i="1" s="1"/>
  <c r="CU28" i="1"/>
  <c r="DB28" i="1"/>
  <c r="DC34" i="1"/>
  <c r="DD34" i="1" s="1"/>
  <c r="DC47" i="1"/>
  <c r="DD47" i="1" s="1"/>
  <c r="DB45" i="1"/>
  <c r="DC6" i="1"/>
  <c r="DD6" i="1" s="1"/>
  <c r="DB40" i="1"/>
  <c r="DC23" i="1"/>
  <c r="DD23" i="1" s="1"/>
  <c r="CV7" i="1"/>
  <c r="CW7" i="1" s="1"/>
  <c r="CV35" i="1"/>
  <c r="CU7" i="1"/>
  <c r="DC37" i="1"/>
  <c r="DD37" i="1" s="1"/>
  <c r="DB29" i="1"/>
  <c r="CY41" i="1"/>
  <c r="CV15" i="1"/>
  <c r="CV33" i="1"/>
  <c r="CY2" i="1"/>
  <c r="CY6" i="1"/>
  <c r="CY39" i="1"/>
  <c r="CY35" i="1"/>
  <c r="CY25" i="1"/>
  <c r="CY15" i="1"/>
  <c r="CY23" i="1"/>
  <c r="CY47" i="1"/>
  <c r="CY20" i="1"/>
  <c r="CY11" i="1"/>
  <c r="CV45" i="1"/>
  <c r="CY45" i="1"/>
  <c r="CV6" i="1"/>
  <c r="CY43" i="1"/>
  <c r="CY34" i="1"/>
  <c r="CY7" i="1"/>
  <c r="CY27" i="1"/>
  <c r="CY22" i="1"/>
  <c r="CY17" i="1"/>
  <c r="CY14" i="1"/>
  <c r="CY8" i="1"/>
  <c r="CY49" i="1"/>
  <c r="CY33" i="1"/>
  <c r="CY10" i="1"/>
  <c r="CY16" i="1"/>
  <c r="CY12" i="1"/>
  <c r="CT2" i="1"/>
  <c r="CY3" i="1"/>
  <c r="CZ46" i="1" s="1"/>
  <c r="DA46" i="1" s="1"/>
  <c r="CY31" i="1"/>
  <c r="CY13" i="1"/>
  <c r="CY18" i="1"/>
  <c r="CY21" i="1"/>
  <c r="CV41" i="1"/>
  <c r="CY37" i="1"/>
  <c r="CY48" i="1"/>
  <c r="CY44" i="1"/>
  <c r="CY40" i="1"/>
  <c r="CY36" i="1"/>
  <c r="CY32" i="1"/>
  <c r="CV22" i="1"/>
  <c r="CY19" i="1"/>
  <c r="CV49" i="1"/>
  <c r="CV40" i="1"/>
  <c r="CT28" i="1"/>
  <c r="CW28" i="1" s="1"/>
  <c r="CV37" i="1"/>
  <c r="CT21" i="1"/>
  <c r="CT8" i="1"/>
  <c r="CU48" i="1"/>
  <c r="CU32" i="1"/>
  <c r="CV2" i="1"/>
  <c r="CT45" i="1"/>
  <c r="CT41" i="1"/>
  <c r="CV38" i="1"/>
  <c r="CU26" i="1"/>
  <c r="CU8" i="1"/>
  <c r="CT15" i="1"/>
  <c r="CU15" i="1"/>
  <c r="CU11" i="1"/>
  <c r="CT26" i="1"/>
  <c r="CT6" i="1"/>
  <c r="CT22" i="1"/>
  <c r="CU41" i="1"/>
  <c r="CT46" i="1"/>
  <c r="CT37" i="1"/>
  <c r="CV34" i="1"/>
  <c r="CT40" i="1"/>
  <c r="CU4" i="1"/>
  <c r="CW4" i="1" s="1"/>
  <c r="CU23" i="1"/>
  <c r="CU36" i="1"/>
  <c r="CU19" i="1"/>
  <c r="CU47" i="1"/>
  <c r="CU43" i="1"/>
  <c r="CU39" i="1"/>
  <c r="CU35" i="1"/>
  <c r="CU18" i="1"/>
  <c r="CT33" i="1"/>
  <c r="CT48" i="1"/>
  <c r="CW48" i="1" s="1"/>
  <c r="CT32" i="1"/>
  <c r="CW32" i="1" s="1"/>
  <c r="CU2" i="1"/>
  <c r="CT18" i="1"/>
  <c r="CU30" i="1"/>
  <c r="CW30" i="1" s="1"/>
  <c r="CU45" i="1"/>
  <c r="CU34" i="1"/>
  <c r="CU20" i="1"/>
  <c r="CW20" i="1" s="1"/>
  <c r="CT27" i="1"/>
  <c r="CU40" i="1"/>
  <c r="CT42" i="1"/>
  <c r="CU6" i="1"/>
  <c r="CU25" i="1"/>
  <c r="CW25" i="1" s="1"/>
  <c r="CU17" i="1"/>
  <c r="CU42" i="1"/>
  <c r="CU38" i="1"/>
  <c r="CW38" i="1" s="1"/>
  <c r="CV17" i="1"/>
  <c r="CV13" i="1"/>
  <c r="CU29" i="1"/>
  <c r="CU24" i="1"/>
  <c r="CT23" i="1"/>
  <c r="CW23" i="1" s="1"/>
  <c r="CT11" i="1"/>
  <c r="CT35" i="1"/>
  <c r="CW35" i="1" s="1"/>
  <c r="CT14" i="1"/>
  <c r="CV3" i="1"/>
  <c r="CU49" i="1"/>
  <c r="CU22" i="1"/>
  <c r="CU46" i="1"/>
  <c r="CT44" i="1"/>
  <c r="CT36" i="1"/>
  <c r="CW36" i="1" s="1"/>
  <c r="CU10" i="1"/>
  <c r="CU21" i="1"/>
  <c r="CT29" i="1"/>
  <c r="CV9" i="1"/>
  <c r="CT19" i="1"/>
  <c r="CW19" i="1" s="1"/>
  <c r="CU13" i="1"/>
  <c r="CW13" i="1" s="1"/>
  <c r="CU44" i="1"/>
  <c r="CU31" i="1"/>
  <c r="CU14" i="1"/>
  <c r="CU12" i="1"/>
  <c r="CW12" i="1" s="1"/>
  <c r="CU37" i="1"/>
  <c r="CU33" i="1"/>
  <c r="CT10" i="1"/>
  <c r="CW10" i="1" s="1"/>
  <c r="CT39" i="1"/>
  <c r="CW39" i="1" s="1"/>
  <c r="CU16" i="1"/>
  <c r="CW16" i="1" s="1"/>
  <c r="CU3" i="1"/>
  <c r="CW3" i="1" s="1"/>
  <c r="CT49" i="1"/>
  <c r="CW49" i="1" s="1"/>
  <c r="CV46" i="1"/>
  <c r="CV42" i="1"/>
  <c r="CT5" i="1"/>
  <c r="CU5" i="1"/>
  <c r="CT24" i="1"/>
  <c r="CW24" i="1" s="1"/>
  <c r="CT43" i="1"/>
  <c r="CU27" i="1"/>
  <c r="CT31" i="1"/>
  <c r="CT47" i="1"/>
  <c r="CU9" i="1"/>
  <c r="CW9" i="1" s="1"/>
  <c r="CW17" i="1" l="1"/>
  <c r="DC26" i="1"/>
  <c r="DD26" i="1" s="1"/>
  <c r="DC9" i="1"/>
  <c r="DD9" i="1" s="1"/>
  <c r="DC36" i="1"/>
  <c r="DD36" i="1" s="1"/>
  <c r="CW29" i="1"/>
  <c r="CZ49" i="1"/>
  <c r="DA49" i="1" s="1"/>
  <c r="DC16" i="1"/>
  <c r="DD16" i="1" s="1"/>
  <c r="DC2" i="1"/>
  <c r="DD2" i="1" s="1"/>
  <c r="DC40" i="1"/>
  <c r="DD40" i="1" s="1"/>
  <c r="DC25" i="1"/>
  <c r="DD25" i="1" s="1"/>
  <c r="DC32" i="1"/>
  <c r="DD32" i="1" s="1"/>
  <c r="DC28" i="1"/>
  <c r="DD28" i="1" s="1"/>
  <c r="DC14" i="1"/>
  <c r="DD14" i="1" s="1"/>
  <c r="DC10" i="1"/>
  <c r="DD10" i="1" s="1"/>
  <c r="DC8" i="1"/>
  <c r="DD8" i="1" s="1"/>
  <c r="DC30" i="1"/>
  <c r="DD30" i="1" s="1"/>
  <c r="DC15" i="1"/>
  <c r="DD15" i="1" s="1"/>
  <c r="DC22" i="1"/>
  <c r="DD22" i="1" s="1"/>
  <c r="DC39" i="1"/>
  <c r="DD39" i="1" s="1"/>
  <c r="CW18" i="1"/>
  <c r="CW6" i="1"/>
  <c r="CW41" i="1"/>
  <c r="CZ42" i="1"/>
  <c r="DA42" i="1" s="1"/>
  <c r="DC43" i="1"/>
  <c r="DD43" i="1" s="1"/>
  <c r="DC4" i="1"/>
  <c r="DD4" i="1" s="1"/>
  <c r="DC42" i="1"/>
  <c r="DD42" i="1" s="1"/>
  <c r="DC12" i="1"/>
  <c r="DD12" i="1" s="1"/>
  <c r="DC11" i="1"/>
  <c r="DD11" i="1" s="1"/>
  <c r="DC24" i="1"/>
  <c r="DD24" i="1" s="1"/>
  <c r="DC46" i="1"/>
  <c r="DD46" i="1" s="1"/>
  <c r="DC5" i="1"/>
  <c r="DD5" i="1" s="1"/>
  <c r="DC3" i="1"/>
  <c r="DD3" i="1" s="1"/>
  <c r="DC17" i="1"/>
  <c r="DD17" i="1" s="1"/>
  <c r="DC13" i="1"/>
  <c r="DD13" i="1" s="1"/>
  <c r="CW26" i="1"/>
  <c r="CZ48" i="1"/>
  <c r="DA48" i="1" s="1"/>
  <c r="DC29" i="1"/>
  <c r="DD29" i="1" s="1"/>
  <c r="DC7" i="1"/>
  <c r="DD7" i="1" s="1"/>
  <c r="DC20" i="1"/>
  <c r="DD20" i="1" s="1"/>
  <c r="DC45" i="1"/>
  <c r="DD45" i="1" s="1"/>
  <c r="DC35" i="1"/>
  <c r="DD35" i="1" s="1"/>
  <c r="DC21" i="1"/>
  <c r="DD21" i="1" s="1"/>
  <c r="DC27" i="1"/>
  <c r="DD27" i="1" s="1"/>
  <c r="DC31" i="1"/>
  <c r="DD31" i="1" s="1"/>
  <c r="DC33" i="1"/>
  <c r="DD33" i="1" s="1"/>
  <c r="DC49" i="1"/>
  <c r="DD49" i="1" s="1"/>
  <c r="DC38" i="1"/>
  <c r="DD38" i="1" s="1"/>
  <c r="DC41" i="1"/>
  <c r="DD41" i="1" s="1"/>
  <c r="CZ35" i="1"/>
  <c r="DA35" i="1" s="1"/>
  <c r="CZ37" i="1"/>
  <c r="DA37" i="1" s="1"/>
  <c r="CZ3" i="1"/>
  <c r="DA3" i="1" s="1"/>
  <c r="CZ8" i="1"/>
  <c r="DA8" i="1" s="1"/>
  <c r="CZ7" i="1"/>
  <c r="DA7" i="1" s="1"/>
  <c r="CZ47" i="1"/>
  <c r="DA47" i="1" s="1"/>
  <c r="CZ39" i="1"/>
  <c r="DA39" i="1" s="1"/>
  <c r="CZ20" i="1"/>
  <c r="DA20" i="1" s="1"/>
  <c r="CZ19" i="1"/>
  <c r="DA19" i="1" s="1"/>
  <c r="CZ14" i="1"/>
  <c r="DA14" i="1" s="1"/>
  <c r="CZ34" i="1"/>
  <c r="DA34" i="1" s="1"/>
  <c r="CZ23" i="1"/>
  <c r="DA23" i="1" s="1"/>
  <c r="CZ6" i="1"/>
  <c r="DA6" i="1" s="1"/>
  <c r="CW8" i="1"/>
  <c r="CZ26" i="1"/>
  <c r="DA26" i="1" s="1"/>
  <c r="CZ12" i="1"/>
  <c r="DA12" i="1" s="1"/>
  <c r="CZ17" i="1"/>
  <c r="DA17" i="1" s="1"/>
  <c r="CZ43" i="1"/>
  <c r="DA43" i="1" s="1"/>
  <c r="CZ30" i="1"/>
  <c r="DA30" i="1" s="1"/>
  <c r="CZ2" i="1"/>
  <c r="DA2" i="1" s="1"/>
  <c r="CZ28" i="1"/>
  <c r="DA28" i="1" s="1"/>
  <c r="CZ32" i="1"/>
  <c r="DA32" i="1" s="1"/>
  <c r="CZ21" i="1"/>
  <c r="DA21" i="1" s="1"/>
  <c r="CZ16" i="1"/>
  <c r="DA16" i="1" s="1"/>
  <c r="CZ22" i="1"/>
  <c r="DA22" i="1" s="1"/>
  <c r="CZ24" i="1"/>
  <c r="DA24" i="1" s="1"/>
  <c r="CW31" i="1"/>
  <c r="CW34" i="1"/>
  <c r="CZ36" i="1"/>
  <c r="DA36" i="1" s="1"/>
  <c r="CZ18" i="1"/>
  <c r="DA18" i="1" s="1"/>
  <c r="CZ9" i="1"/>
  <c r="DA9" i="1" s="1"/>
  <c r="CZ27" i="1"/>
  <c r="DA27" i="1" s="1"/>
  <c r="CZ45" i="1"/>
  <c r="DA45" i="1" s="1"/>
  <c r="CZ15" i="1"/>
  <c r="DA15" i="1" s="1"/>
  <c r="CZ40" i="1"/>
  <c r="DA40" i="1" s="1"/>
  <c r="CZ13" i="1"/>
  <c r="DA13" i="1" s="1"/>
  <c r="CZ10" i="1"/>
  <c r="DA10" i="1" s="1"/>
  <c r="CZ29" i="1"/>
  <c r="DA29" i="1" s="1"/>
  <c r="CZ25" i="1"/>
  <c r="DA25" i="1" s="1"/>
  <c r="CZ41" i="1"/>
  <c r="DA41" i="1" s="1"/>
  <c r="CW40" i="1"/>
  <c r="CW45" i="1"/>
  <c r="CZ44" i="1"/>
  <c r="DA44" i="1" s="1"/>
  <c r="CZ31" i="1"/>
  <c r="DA31" i="1" s="1"/>
  <c r="CZ33" i="1"/>
  <c r="DA33" i="1" s="1"/>
  <c r="CZ38" i="1"/>
  <c r="DA38" i="1" s="1"/>
  <c r="CZ11" i="1"/>
  <c r="DA11" i="1" s="1"/>
  <c r="CZ5" i="1"/>
  <c r="DA5" i="1" s="1"/>
  <c r="CZ4" i="1"/>
  <c r="DA4" i="1" s="1"/>
  <c r="CW5" i="1"/>
  <c r="CW42" i="1"/>
  <c r="CW37" i="1"/>
  <c r="CW47" i="1"/>
  <c r="CW33" i="1"/>
  <c r="CW46" i="1"/>
  <c r="CW15" i="1"/>
  <c r="CW2" i="1"/>
  <c r="CW14" i="1"/>
  <c r="CW27" i="1"/>
  <c r="CW22" i="1"/>
  <c r="CW43" i="1"/>
  <c r="CW44" i="1"/>
  <c r="CW11" i="1"/>
  <c r="CW21" i="1"/>
</calcChain>
</file>

<file path=xl/sharedStrings.xml><?xml version="1.0" encoding="utf-8"?>
<sst xmlns="http://schemas.openxmlformats.org/spreadsheetml/2006/main" count="152" uniqueCount="39">
  <si>
    <t>číslo vzorku</t>
  </si>
  <si>
    <t>ACTB</t>
  </si>
  <si>
    <t>PSMB2</t>
  </si>
  <si>
    <t>SOX2</t>
  </si>
  <si>
    <t>PGE2</t>
  </si>
  <si>
    <t>VIM</t>
  </si>
  <si>
    <t>DES</t>
  </si>
  <si>
    <t>TWIST1</t>
  </si>
  <si>
    <t>SNAIL</t>
  </si>
  <si>
    <t>TP63</t>
  </si>
  <si>
    <t>NFE2L2</t>
  </si>
  <si>
    <t>ACTA2</t>
  </si>
  <si>
    <t>IRF3</t>
  </si>
  <si>
    <t>MT2A</t>
  </si>
  <si>
    <t>FOXP3</t>
  </si>
  <si>
    <t>CD45</t>
  </si>
  <si>
    <t>HIF</t>
  </si>
  <si>
    <t>ND</t>
  </si>
  <si>
    <t>MKI67</t>
  </si>
  <si>
    <t>FOLR1</t>
  </si>
  <si>
    <t>FOLR2</t>
  </si>
  <si>
    <t>FOLR3</t>
  </si>
  <si>
    <t>rel stdev</t>
  </si>
  <si>
    <t>prumer</t>
  </si>
  <si>
    <t>note</t>
  </si>
  <si>
    <t>rel. expression ref. to average ct+diff of other genes</t>
  </si>
  <si>
    <t>pat_id</t>
  </si>
  <si>
    <t>mesenchymal</t>
  </si>
  <si>
    <t>group</t>
  </si>
  <si>
    <t>classical</t>
  </si>
  <si>
    <t>basal</t>
  </si>
  <si>
    <t>atypical</t>
  </si>
  <si>
    <t>suptype</t>
  </si>
  <si>
    <t>lymphocyte_infiltration_quartile</t>
  </si>
  <si>
    <t>lymphocyte_infiltration_percentile</t>
  </si>
  <si>
    <t>lymphocyte_infiltration_quartile_Z_score</t>
  </si>
  <si>
    <t>stromal_infiltration_quartile_Z_score</t>
  </si>
  <si>
    <t>stromal_infiltration_percentile</t>
  </si>
  <si>
    <t>stromal_infiltration_quartile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</si>
</sst>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b/>
      <sz val="10"/>
      <name val="Arial"/>
      <family val="2"/>
    </font>
    <font>
      <b/>
      <sz val="10"/>
      <color theme="1"/>
      <name val="Arial"/>
      <family val="2"/>
      <charset val="238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31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4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5" borderId="1" xfId="0" applyFill="1" applyBorder="1"/>
    <xf numFmtId="0" fontId="1" fillId="6" borderId="1" xfId="0" applyFont="1" applyFill="1" applyBorder="1" applyAlignment="1">
      <alignment horizontal="center"/>
    </xf>
    <xf numFmtId="0" fontId="2" fillId="7" borderId="1" xfId="0" applyFont="1" applyFill="1" applyBorder="1"/>
    <xf numFmtId="0" fontId="3" fillId="5" borderId="1" xfId="0" applyFont="1" applyFill="1" applyBorder="1"/>
    <xf numFmtId="0" fontId="0" fillId="5" borderId="1" xfId="0" applyFont="1" applyFill="1" applyBorder="1"/>
    <xf numFmtId="0" fontId="4" fillId="5" borderId="1" xfId="0" applyFont="1" applyFill="1" applyBorder="1"/>
    <xf numFmtId="0" fontId="3" fillId="0" borderId="1" xfId="0" applyFont="1" applyBorder="1"/>
    <xf numFmtId="9" fontId="0" fillId="0" borderId="0" xfId="1" applyFont="1"/>
    <xf numFmtId="0" fontId="2" fillId="4" borderId="2" xfId="0" applyFont="1" applyFill="1" applyBorder="1"/>
    <xf numFmtId="0" fontId="3" fillId="0" borderId="2" xfId="0" applyFont="1" applyFill="1" applyBorder="1"/>
    <xf numFmtId="2" fontId="0" fillId="0" borderId="0" xfId="0" applyNumberFormat="1"/>
    <xf numFmtId="0" fontId="2" fillId="8" borderId="1" xfId="0" applyFont="1" applyFill="1" applyBorder="1"/>
    <xf numFmtId="0" fontId="0" fillId="8" borderId="1" xfId="0" applyFill="1" applyBorder="1"/>
    <xf numFmtId="0" fontId="3" fillId="8" borderId="1" xfId="0" applyFont="1" applyFill="1" applyBorder="1"/>
    <xf numFmtId="0" fontId="0" fillId="8" borderId="0" xfId="0" applyFill="1"/>
    <xf numFmtId="0" fontId="0" fillId="0" borderId="0" xfId="0" applyFill="1"/>
  </cellXfs>
  <cellStyles count="2">
    <cellStyle name="Normální" xfId="0" builtinId="0"/>
    <cellStyle name="Procenta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52"/>
  <sheetViews>
    <sheetView tabSelected="1" topLeftCell="AU1" zoomScale="70" zoomScaleNormal="70" workbookViewId="0">
      <selection activeCell="DE1" sqref="DE1"/>
    </sheetView>
  </sheetViews>
  <sheetFormatPr defaultRowHeight="14.4" x14ac:dyDescent="0.3"/>
  <cols>
    <col min="1" max="1" width="11.6640625" bestFit="1" customWidth="1"/>
    <col min="2" max="2" width="9.44140625" customWidth="1"/>
    <col min="3" max="3" width="15.5546875" bestFit="1" customWidth="1"/>
    <col min="4" max="4" width="20.88671875" bestFit="1" customWidth="1"/>
    <col min="13" max="13" width="9.109375" style="19"/>
    <col min="14" max="14" width="10.33203125" bestFit="1" customWidth="1"/>
    <col min="20" max="21" width="9.109375" style="19"/>
    <col min="23" max="23" width="16.33203125" bestFit="1" customWidth="1"/>
    <col min="42" max="59" width="11.44140625" customWidth="1"/>
    <col min="61" max="97" width="0" hidden="1" customWidth="1"/>
    <col min="101" max="101" width="11.88671875" bestFit="1" customWidth="1"/>
    <col min="102" max="102" width="14.33203125" style="19" customWidth="1"/>
    <col min="104" max="104" width="7.6640625" style="15" customWidth="1"/>
    <col min="105" max="105" width="8.88671875" style="19"/>
    <col min="108" max="108" width="8.88671875" style="20"/>
  </cols>
  <sheetData>
    <row r="1" spans="1:108" x14ac:dyDescent="0.3">
      <c r="A1" s="1" t="s">
        <v>26</v>
      </c>
      <c r="B1" s="6" t="s">
        <v>1</v>
      </c>
      <c r="C1" s="7" t="s">
        <v>2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4</v>
      </c>
      <c r="M1" s="16" t="s">
        <v>19</v>
      </c>
      <c r="N1" s="3" t="s">
        <v>13</v>
      </c>
      <c r="O1" s="3" t="s">
        <v>18</v>
      </c>
      <c r="P1" s="3" t="s">
        <v>14</v>
      </c>
      <c r="Q1" s="3" t="s">
        <v>15</v>
      </c>
      <c r="R1" s="3" t="s">
        <v>16</v>
      </c>
      <c r="S1" s="3" t="s">
        <v>3</v>
      </c>
      <c r="T1" s="16" t="s">
        <v>20</v>
      </c>
      <c r="U1" s="16" t="s">
        <v>21</v>
      </c>
      <c r="V1" s="13" t="s">
        <v>24</v>
      </c>
      <c r="W1" t="str">
        <f>CONCATENATE("dCt_",D1)</f>
        <v>dCt_VIM</v>
      </c>
      <c r="X1" t="str">
        <f t="shared" ref="X1:AN1" si="0">CONCATENATE("dCt_",E1)</f>
        <v>dCt_DES</v>
      </c>
      <c r="Y1" t="str">
        <f t="shared" si="0"/>
        <v>dCt_TWIST1</v>
      </c>
      <c r="Z1" t="str">
        <f t="shared" si="0"/>
        <v>dCt_SNAIL</v>
      </c>
      <c r="AA1" t="str">
        <f t="shared" si="0"/>
        <v>dCt_TP63</v>
      </c>
      <c r="AB1" t="str">
        <f t="shared" si="0"/>
        <v>dCt_NFE2L2</v>
      </c>
      <c r="AC1" t="str">
        <f t="shared" si="0"/>
        <v>dCt_ACTA2</v>
      </c>
      <c r="AD1" t="str">
        <f t="shared" si="0"/>
        <v>dCt_IRF3</v>
      </c>
      <c r="AE1" t="str">
        <f t="shared" si="0"/>
        <v>dCt_PGE2</v>
      </c>
      <c r="AF1" t="str">
        <f t="shared" si="0"/>
        <v>dCt_FOLR1</v>
      </c>
      <c r="AG1" t="str">
        <f t="shared" si="0"/>
        <v>dCt_MT2A</v>
      </c>
      <c r="AH1" t="str">
        <f t="shared" si="0"/>
        <v>dCt_MKI67</v>
      </c>
      <c r="AI1" t="str">
        <f t="shared" si="0"/>
        <v>dCt_FOXP3</v>
      </c>
      <c r="AJ1" t="str">
        <f t="shared" si="0"/>
        <v>dCt_CD45</v>
      </c>
      <c r="AK1" t="str">
        <f t="shared" si="0"/>
        <v>dCt_HIF</v>
      </c>
      <c r="AL1" t="str">
        <f t="shared" si="0"/>
        <v>dCt_SOX2</v>
      </c>
      <c r="AM1" t="str">
        <f t="shared" si="0"/>
        <v>dCt_FOLR2</v>
      </c>
      <c r="AN1" t="str">
        <f t="shared" si="0"/>
        <v>dCt_FOLR3</v>
      </c>
      <c r="AP1" t="str">
        <f>CONCATENATE("log2_",D1)</f>
        <v>log2_VIM</v>
      </c>
      <c r="AQ1" t="str">
        <f t="shared" ref="AQ1:BF1" si="1">CONCATENATE("log2_",E1)</f>
        <v>log2_DES</v>
      </c>
      <c r="AR1" s="19" t="str">
        <f t="shared" si="1"/>
        <v>log2_TWIST1</v>
      </c>
      <c r="AS1" s="19" t="str">
        <f t="shared" si="1"/>
        <v>log2_SNAIL</v>
      </c>
      <c r="AT1" t="str">
        <f t="shared" si="1"/>
        <v>log2_TP63</v>
      </c>
      <c r="AU1" t="str">
        <f t="shared" si="1"/>
        <v>log2_NFE2L2</v>
      </c>
      <c r="AV1" t="str">
        <f t="shared" si="1"/>
        <v>log2_ACTA2</v>
      </c>
      <c r="AW1" s="19" t="str">
        <f t="shared" si="1"/>
        <v>log2_IRF3</v>
      </c>
      <c r="AX1" s="19" t="str">
        <f t="shared" si="1"/>
        <v>log2_PGE2</v>
      </c>
      <c r="AY1" s="19" t="str">
        <f t="shared" si="1"/>
        <v>log2_FOLR1</v>
      </c>
      <c r="AZ1" s="19" t="str">
        <f t="shared" si="1"/>
        <v>log2_MT2A</v>
      </c>
      <c r="BA1" s="19" t="str">
        <f t="shared" si="1"/>
        <v>log2_MKI67</v>
      </c>
      <c r="BB1" s="20" t="str">
        <f t="shared" si="1"/>
        <v>log2_FOXP3</v>
      </c>
      <c r="BC1" s="20" t="str">
        <f t="shared" si="1"/>
        <v>log2_CD45</v>
      </c>
      <c r="BD1" s="19" t="str">
        <f t="shared" si="1"/>
        <v>log2_HIF</v>
      </c>
      <c r="BE1" t="str">
        <f t="shared" si="1"/>
        <v>log2_SOX2</v>
      </c>
      <c r="BF1" s="19" t="str">
        <f t="shared" si="1"/>
        <v>log2_FOLR2</v>
      </c>
      <c r="BG1" s="19" t="str">
        <f t="shared" ref="BG1" si="2">CONCATENATE("log2_",U1)</f>
        <v>log2_FOLR3</v>
      </c>
      <c r="BI1" t="str">
        <f>CONCATENATE("dCt_vs_all_",D1)</f>
        <v>dCt_vs_all_VIM</v>
      </c>
      <c r="BJ1" t="str">
        <f t="shared" ref="BJ1:BX1" si="3">CONCATENATE("dCt_vs_all_",E1)</f>
        <v>dCt_vs_all_DES</v>
      </c>
      <c r="BK1" t="str">
        <f t="shared" si="3"/>
        <v>dCt_vs_all_TWIST1</v>
      </c>
      <c r="BL1" t="str">
        <f t="shared" si="3"/>
        <v>dCt_vs_all_SNAIL</v>
      </c>
      <c r="BM1" t="str">
        <f t="shared" si="3"/>
        <v>dCt_vs_all_TP63</v>
      </c>
      <c r="BN1" t="str">
        <f t="shared" si="3"/>
        <v>dCt_vs_all_NFE2L2</v>
      </c>
      <c r="BO1" t="str">
        <f t="shared" si="3"/>
        <v>dCt_vs_all_ACTA2</v>
      </c>
      <c r="BP1" t="str">
        <f t="shared" si="3"/>
        <v>dCt_vs_all_IRF3</v>
      </c>
      <c r="BQ1" t="str">
        <f t="shared" si="3"/>
        <v>dCt_vs_all_PGE2</v>
      </c>
      <c r="BR1" t="str">
        <f t="shared" si="3"/>
        <v>dCt_vs_all_FOLR1</v>
      </c>
      <c r="BS1" t="str">
        <f t="shared" si="3"/>
        <v>dCt_vs_all_MT2A</v>
      </c>
      <c r="BT1" t="str">
        <f t="shared" si="3"/>
        <v>dCt_vs_all_MKI67</v>
      </c>
      <c r="BU1" t="str">
        <f t="shared" si="3"/>
        <v>dCt_vs_all_FOXP3</v>
      </c>
      <c r="BV1" t="str">
        <f t="shared" si="3"/>
        <v>dCt_vs_all_CD45</v>
      </c>
      <c r="BW1" t="str">
        <f t="shared" si="3"/>
        <v>dCt_vs_all_HIF</v>
      </c>
      <c r="BX1" t="str">
        <f t="shared" si="3"/>
        <v>dCt_vs_all_SOX2</v>
      </c>
      <c r="BY1" t="str">
        <f t="shared" ref="BY1" si="4">CONCATENATE("dCt_vs_all_",T1)</f>
        <v>dCt_vs_all_FOLR2</v>
      </c>
      <c r="BZ1" t="str">
        <f t="shared" ref="BZ1" si="5">CONCATENATE("dCt_vs_all_",U1)</f>
        <v>dCt_vs_all_FOLR3</v>
      </c>
      <c r="CB1" t="str">
        <f>CONCATENATE("log2_vsall_",D1)</f>
        <v>log2_vsall_VIM</v>
      </c>
      <c r="CC1" t="str">
        <f t="shared" ref="CC1:CS1" si="6">CONCATENATE("log2_vsall_",E1)</f>
        <v>log2_vsall_DES</v>
      </c>
      <c r="CD1" t="str">
        <f t="shared" si="6"/>
        <v>log2_vsall_TWIST1</v>
      </c>
      <c r="CE1" t="str">
        <f t="shared" si="6"/>
        <v>log2_vsall_SNAIL</v>
      </c>
      <c r="CF1" t="str">
        <f t="shared" si="6"/>
        <v>log2_vsall_TP63</v>
      </c>
      <c r="CG1" t="str">
        <f t="shared" si="6"/>
        <v>log2_vsall_NFE2L2</v>
      </c>
      <c r="CH1" t="str">
        <f t="shared" si="6"/>
        <v>log2_vsall_ACTA2</v>
      </c>
      <c r="CI1" t="str">
        <f t="shared" si="6"/>
        <v>log2_vsall_IRF3</v>
      </c>
      <c r="CJ1" t="str">
        <f t="shared" si="6"/>
        <v>log2_vsall_PGE2</v>
      </c>
      <c r="CK1" t="str">
        <f t="shared" si="6"/>
        <v>log2_vsall_FOLR1</v>
      </c>
      <c r="CL1" t="str">
        <f t="shared" si="6"/>
        <v>log2_vsall_MT2A</v>
      </c>
      <c r="CM1" t="str">
        <f t="shared" si="6"/>
        <v>log2_vsall_MKI67</v>
      </c>
      <c r="CN1" t="str">
        <f t="shared" si="6"/>
        <v>log2_vsall_FOXP3</v>
      </c>
      <c r="CO1" t="str">
        <f t="shared" si="6"/>
        <v>log2_vsall_CD45</v>
      </c>
      <c r="CP1" t="str">
        <f t="shared" si="6"/>
        <v>log2_vsall_HIF</v>
      </c>
      <c r="CQ1" t="str">
        <f t="shared" si="6"/>
        <v>log2_vsall_SOX2</v>
      </c>
      <c r="CR1" t="str">
        <f t="shared" si="6"/>
        <v>log2_vsall_FOLR2</v>
      </c>
      <c r="CS1" t="str">
        <f t="shared" si="6"/>
        <v>log2_vsall_FOLR3</v>
      </c>
      <c r="CT1" t="s">
        <v>30</v>
      </c>
      <c r="CU1" t="s">
        <v>27</v>
      </c>
      <c r="CV1" t="s">
        <v>29</v>
      </c>
      <c r="CW1" t="s">
        <v>28</v>
      </c>
      <c r="CX1" s="19" t="s">
        <v>32</v>
      </c>
      <c r="CY1" t="s">
        <v>35</v>
      </c>
      <c r="CZ1" s="15" t="s">
        <v>34</v>
      </c>
      <c r="DA1" s="19" t="s">
        <v>33</v>
      </c>
      <c r="DB1" t="s">
        <v>36</v>
      </c>
      <c r="DC1" s="15" t="s">
        <v>37</v>
      </c>
      <c r="DD1" s="20" t="s">
        <v>38</v>
      </c>
    </row>
    <row r="2" spans="1:108" x14ac:dyDescent="0.3">
      <c r="A2" s="4">
        <v>19</v>
      </c>
      <c r="B2" s="5">
        <v>17.62</v>
      </c>
      <c r="C2" s="5">
        <v>18.11</v>
      </c>
      <c r="D2" s="2">
        <v>13.4</v>
      </c>
      <c r="E2" s="2">
        <v>20.61</v>
      </c>
      <c r="F2" s="2">
        <v>16.29</v>
      </c>
      <c r="G2" s="2">
        <v>19.059999999999999</v>
      </c>
      <c r="H2" s="2">
        <v>12.05</v>
      </c>
      <c r="I2" s="2">
        <v>15.65</v>
      </c>
      <c r="J2" s="2">
        <v>16.21</v>
      </c>
      <c r="K2" s="2">
        <v>19.309999999999999</v>
      </c>
      <c r="L2" s="2">
        <v>17.8</v>
      </c>
      <c r="M2" s="17">
        <v>24.49</v>
      </c>
      <c r="N2" s="2">
        <v>16.649999999999999</v>
      </c>
      <c r="O2" s="2">
        <v>17.95</v>
      </c>
      <c r="P2" s="2">
        <v>17.98</v>
      </c>
      <c r="Q2" s="2">
        <v>16.100000000000001</v>
      </c>
      <c r="R2" s="2">
        <v>14.18</v>
      </c>
      <c r="S2" s="2">
        <v>14.83</v>
      </c>
      <c r="T2" s="17">
        <v>21.9</v>
      </c>
      <c r="U2" s="17">
        <v>25.55</v>
      </c>
      <c r="W2" s="15">
        <f>IF(D2="ND","",AVERAGE($B2:$C2)-D2)</f>
        <v>4.4650000000000016</v>
      </c>
      <c r="X2" s="15">
        <f>IF(E2="ND","",AVERAGE($B2:$C2)-E2)</f>
        <v>-2.7449999999999974</v>
      </c>
      <c r="Y2" s="15">
        <f t="shared" ref="Y2:Y49" si="7">IF(F2="ND","",AVERAGE($B2:$C2)-F2)</f>
        <v>1.5750000000000028</v>
      </c>
      <c r="Z2" s="15">
        <f t="shared" ref="Z2:Z49" si="8">IF(G2="ND","",AVERAGE($B2:$C2)-G2)</f>
        <v>-1.1949999999999967</v>
      </c>
      <c r="AA2" s="15">
        <f t="shared" ref="AA2:AA49" si="9">IF(H2="ND","",AVERAGE($B2:$C2)-H2)</f>
        <v>5.8150000000000013</v>
      </c>
      <c r="AB2" s="15">
        <f t="shared" ref="AB2:AB49" si="10">IF(I2="ND","",AVERAGE($B2:$C2)-I2)</f>
        <v>2.2150000000000016</v>
      </c>
      <c r="AC2" s="15">
        <f t="shared" ref="AC2:AC49" si="11">IF(J2="ND","",AVERAGE($B2:$C2)-J2)</f>
        <v>1.6550000000000011</v>
      </c>
      <c r="AD2" s="15">
        <f t="shared" ref="AD2:AD49" si="12">IF(K2="ND","",AVERAGE($B2:$C2)-K2)</f>
        <v>-1.4449999999999967</v>
      </c>
      <c r="AE2" s="15">
        <f t="shared" ref="AE2:AE49" si="13">IF(L2="ND","",AVERAGE($B2:$C2)-L2)</f>
        <v>6.5000000000001279E-2</v>
      </c>
      <c r="AF2" s="15">
        <f t="shared" ref="AF2:AF49" si="14">IF(M2="ND","",AVERAGE($B2:$C2)-M2)</f>
        <v>-6.6249999999999964</v>
      </c>
      <c r="AG2" s="15">
        <f t="shared" ref="AG2:AG49" si="15">IF(N2="ND","",AVERAGE($B2:$C2)-N2)</f>
        <v>1.2150000000000034</v>
      </c>
      <c r="AH2" s="15">
        <f t="shared" ref="AH2:AH49" si="16">IF(O2="ND","",AVERAGE($B2:$C2)-O2)</f>
        <v>-8.49999999999973E-2</v>
      </c>
      <c r="AI2" s="15">
        <f t="shared" ref="AI2:AI49" si="17">IF(P2="ND","",AVERAGE($B2:$C2)-P2)</f>
        <v>-0.11499999999999844</v>
      </c>
      <c r="AJ2" s="15">
        <f t="shared" ref="AJ2:AJ49" si="18">IF(Q2="ND","",AVERAGE($B2:$C2)-Q2)</f>
        <v>1.7650000000000006</v>
      </c>
      <c r="AK2" s="15">
        <f t="shared" ref="AK2:AK49" si="19">IF(R2="ND","",AVERAGE($B2:$C2)-R2)</f>
        <v>3.6850000000000023</v>
      </c>
      <c r="AL2" s="15">
        <f t="shared" ref="AL2:AL49" si="20">IF(S2="ND","",AVERAGE($B2:$C2)-S2)</f>
        <v>3.0350000000000019</v>
      </c>
      <c r="AM2" s="15">
        <f t="shared" ref="AM2:AM49" si="21">IF(T2="ND","",AVERAGE($B2:$C2)-T2)</f>
        <v>-4.0349999999999966</v>
      </c>
      <c r="AN2" s="15">
        <f t="shared" ref="AN2:AN49" si="22">IF(U2="ND","",AVERAGE($B2:$C2)-U2)</f>
        <v>-7.6849999999999987</v>
      </c>
      <c r="AO2" s="15"/>
      <c r="AP2" s="15">
        <f t="shared" ref="AP2:AP49" si="23">IF(W2="","",W2-AVERAGE(W:W))</f>
        <v>0.68229166666666963</v>
      </c>
      <c r="AQ2" s="15">
        <f t="shared" ref="AQ2:AQ49" si="24">IF(X2="","",X2-AVERAGE(X:X))</f>
        <v>0.58662500000000284</v>
      </c>
      <c r="AR2" s="15">
        <f t="shared" ref="AR2:AR49" si="25">IF(Y2="","",Y2-AVERAGE(Y:Y))</f>
        <v>0.9085416666666698</v>
      </c>
      <c r="AS2" s="15">
        <f t="shared" ref="AS2:AS49" si="26">IF(Z2="","",Z2-AVERAGE(Z:Z))</f>
        <v>1.3381818181818215</v>
      </c>
      <c r="AT2" s="15">
        <f t="shared" ref="AT2:AT49" si="27">IF(AA2="","",AA2-AVERAGE(AA:AA))</f>
        <v>0.40478260869565563</v>
      </c>
      <c r="AU2" s="15">
        <f t="shared" ref="AU2:AU49" si="28">IF(AB2="","",AB2-AVERAGE(AB:AB))</f>
        <v>1.6597916666666688</v>
      </c>
      <c r="AV2" s="15">
        <f t="shared" ref="AV2:AV49" si="29">IF(AC2="","",AC2-AVERAGE(AC:AC))</f>
        <v>1.462234042553193</v>
      </c>
      <c r="AW2" s="15">
        <f t="shared" ref="AW2:AW49" si="30">IF(AD2="","",AD2-AVERAGE(AD:AD))</f>
        <v>0.65500000000000336</v>
      </c>
      <c r="AX2" s="15">
        <f t="shared" ref="AX2:AX49" si="31">IF(AE2="","",AE2-AVERAGE(AE:AE))</f>
        <v>-0.74648936170212621</v>
      </c>
      <c r="AY2" s="15">
        <f t="shared" ref="AY2:AY49" si="32">IF(AF2="","",AF2-AVERAGE(AF:AF))</f>
        <v>-3.9282222222222196</v>
      </c>
      <c r="AZ2" s="15">
        <f t="shared" ref="AZ2:AZ49" si="33">IF(AG2="","",AG2-AVERAGE(AG:AG))</f>
        <v>-0.52333333333332965</v>
      </c>
      <c r="BA2" s="15">
        <f t="shared" ref="BA2:BA49" si="34">IF(AH2="","",AH2-AVERAGE(AH:AH))</f>
        <v>2.6235555555555581</v>
      </c>
      <c r="BB2" s="15">
        <f t="shared" ref="BB2:BB49" si="35">IF(AI2="","",AI2-AVERAGE(AI:AI))</f>
        <v>0.89102272727272891</v>
      </c>
      <c r="BC2" s="15">
        <f t="shared" ref="BC2:BC49" si="36">IF(AJ2="","",AJ2-AVERAGE(AJ:AJ))</f>
        <v>-0.57891304347826056</v>
      </c>
      <c r="BD2" s="15">
        <f t="shared" ref="BD2:BD49" si="37">IF(AK2="","",AK2-AVERAGE(AK:AK))</f>
        <v>0.68074468085106643</v>
      </c>
      <c r="BE2" s="15">
        <f t="shared" ref="BE2:BE49" si="38">IF(AL2="","",AL2-AVERAGE(AL:AL))</f>
        <v>0.80708333333333471</v>
      </c>
      <c r="BF2" s="15">
        <f t="shared" ref="BF2:BF49" si="39">IF(AM2="","",AM2-AVERAGE(AM:AM))</f>
        <v>-2.1224418604651127</v>
      </c>
      <c r="BG2" s="15">
        <f t="shared" ref="BG2:BG49" si="40">IF(AN2="","",AN2-AVERAGE(AN:AN))</f>
        <v>-2.1352564102564084</v>
      </c>
      <c r="BH2" s="15"/>
      <c r="BI2" s="15">
        <f>IF(D2="ND","",AVERAGE($B2:$U2)-D2)</f>
        <v>4.3869999999999987</v>
      </c>
      <c r="BJ2" s="15">
        <f t="shared" ref="BJ2:BX17" si="41">IF(E2="ND","",AVERAGE($B2:$U2)-E2)</f>
        <v>-2.8230000000000004</v>
      </c>
      <c r="BK2" s="15">
        <f t="shared" si="41"/>
        <v>1.4969999999999999</v>
      </c>
      <c r="BL2" s="15">
        <f t="shared" si="41"/>
        <v>-1.2729999999999997</v>
      </c>
      <c r="BM2" s="15">
        <f t="shared" si="41"/>
        <v>5.7369999999999983</v>
      </c>
      <c r="BN2" s="15">
        <f t="shared" si="41"/>
        <v>2.1369999999999987</v>
      </c>
      <c r="BO2" s="15">
        <f t="shared" si="41"/>
        <v>1.5769999999999982</v>
      </c>
      <c r="BP2" s="15">
        <f t="shared" si="41"/>
        <v>-1.5229999999999997</v>
      </c>
      <c r="BQ2" s="15">
        <f t="shared" si="41"/>
        <v>-1.3000000000001677E-2</v>
      </c>
      <c r="BR2" s="15">
        <f t="shared" si="41"/>
        <v>-6.7029999999999994</v>
      </c>
      <c r="BS2" s="15">
        <f t="shared" si="41"/>
        <v>1.1370000000000005</v>
      </c>
      <c r="BT2" s="15">
        <f t="shared" si="41"/>
        <v>-0.16300000000000026</v>
      </c>
      <c r="BU2" s="15">
        <f t="shared" si="41"/>
        <v>-0.19300000000000139</v>
      </c>
      <c r="BV2" s="15">
        <f t="shared" si="41"/>
        <v>1.6869999999999976</v>
      </c>
      <c r="BW2" s="15">
        <f t="shared" si="41"/>
        <v>3.6069999999999993</v>
      </c>
      <c r="BX2" s="15">
        <f t="shared" si="41"/>
        <v>2.956999999999999</v>
      </c>
      <c r="BY2" s="15">
        <f t="shared" ref="BY2:BY49" si="42">IF(T2="ND","",AVERAGE($B2:$U2)-T2)</f>
        <v>-4.1129999999999995</v>
      </c>
      <c r="BZ2" s="15">
        <f t="shared" ref="BZ2:BZ49" si="43">IF(U2="ND","",AVERAGE($B2:$U2)-U2)</f>
        <v>-7.7630000000000017</v>
      </c>
      <c r="CA2" s="15"/>
      <c r="CB2" s="15">
        <f t="shared" ref="CB2:CB49" si="44">IF(BI2="","",BI2-AVERAGE(BI:BI))</f>
        <v>0.76266784455010006</v>
      </c>
      <c r="CC2" s="15">
        <f t="shared" ref="CC2:CC49" si="45">IF(BJ2="","",BJ2-AVERAGE(BJ:BJ))</f>
        <v>0.35391262899896692</v>
      </c>
      <c r="CD2" s="15">
        <f t="shared" ref="CD2:CD49" si="46">IF(BK2="","",BK2-AVERAGE(BK:BK))</f>
        <v>0.9889178445501009</v>
      </c>
      <c r="CE2" s="15">
        <f t="shared" ref="CE2:CE49" si="47">IF(BL2="","",BL2-AVERAGE(BL:BL))</f>
        <v>1.2398880093504712</v>
      </c>
      <c r="CF2" s="15">
        <f t="shared" ref="CF2:CF49" si="48">IF(BM2="","",BM2-AVERAGE(BM:BM))</f>
        <v>0.36847017319513498</v>
      </c>
      <c r="CG2" s="15">
        <f t="shared" ref="CG2:CG49" si="49">IF(BN2="","",BN2-AVERAGE(BN:BN))</f>
        <v>1.7401678445500997</v>
      </c>
      <c r="CH2" s="15">
        <f t="shared" ref="CH2:CH49" si="50">IF(BO2="","",BO2-AVERAGE(BO:BO))</f>
        <v>1.5168005950420465</v>
      </c>
      <c r="CI2" s="15">
        <f t="shared" ref="CI2:CI49" si="51">IF(BP2="","",BP2-AVERAGE(BP:BP))</f>
        <v>0.56077659141459746</v>
      </c>
      <c r="CJ2" s="15">
        <f t="shared" ref="CJ2:CJ49" si="52">IF(BQ2="","",BQ2-AVERAGE(BQ:BQ))</f>
        <v>-0.69192280921327254</v>
      </c>
      <c r="CK2" s="15">
        <f t="shared" ref="CK2:CK49" si="53">IF(BR2="","",BR2-AVERAGE(BR:BR))</f>
        <v>-3.9129647173489266</v>
      </c>
      <c r="CL2" s="15">
        <f t="shared" ref="CL2:CL49" si="54">IF(BS2="","",BS2-AVERAGE(BS:BS))</f>
        <v>-0.442957155449899</v>
      </c>
      <c r="CM2" s="15">
        <f t="shared" ref="CM2:CM49" si="55">IF(BT2="","",BT2-AVERAGE(BT:BT))</f>
        <v>2.5384411153155217</v>
      </c>
      <c r="CN2" s="15">
        <f t="shared" ref="CN2:CN49" si="56">IF(BU2="","",BU2-AVERAGE(BU:BU))</f>
        <v>0.72714573365231194</v>
      </c>
      <c r="CO2" s="15">
        <f t="shared" ref="CO2:CO49" si="57">IF(BV2="","",BV2-AVERAGE(BV:BV))</f>
        <v>-0.61522547897877944</v>
      </c>
      <c r="CP2" s="15">
        <f t="shared" ref="CP2:CP49" si="58">IF(BW2="","",BW2-AVERAGE(BW:BW))</f>
        <v>0.67272460720010274</v>
      </c>
      <c r="CQ2" s="15">
        <f t="shared" ref="CQ2:CQ49" si="59">IF(BX2="","",BX2-AVERAGE(BX:BX))</f>
        <v>0.88745951121676647</v>
      </c>
      <c r="CR2" s="15">
        <f t="shared" ref="CR2:CR49" si="60">IF(BY2="","",BY2-AVERAGE(BY:BY))</f>
        <v>-2.3262229702162376</v>
      </c>
      <c r="CS2" s="15">
        <f t="shared" ref="CS2:CS49" si="61">IF(BZ2="","",BZ2-AVERAGE(BZ:BZ))</f>
        <v>-2.437581289195843</v>
      </c>
      <c r="CT2" s="15">
        <f>AVERAGE(AT2,-BE2)</f>
        <v>-0.20115036231883954</v>
      </c>
      <c r="CU2" s="15">
        <f>AVERAGE(AV2,AP2,AQ2)</f>
        <v>0.91038356973995516</v>
      </c>
      <c r="CV2" s="15">
        <f>AVERAGE(AU2,BE2)</f>
        <v>1.2334375000000017</v>
      </c>
      <c r="CW2">
        <f t="shared" ref="CW2:CW49" si="62">IF(MAX(CT2:CV2)&lt;0,4,MATCH(MAX(CT2:CV2),CT2:CV2,))</f>
        <v>3</v>
      </c>
      <c r="CX2" s="19" t="s">
        <v>29</v>
      </c>
      <c r="CY2" s="15">
        <f>AVERAGE(BB2,BC2)</f>
        <v>0.15605484189723418</v>
      </c>
      <c r="CZ2" s="15">
        <f>_xlfn.PERCENTRANK.INC(CY$2:CY$49,CY2)</f>
        <v>0.55500000000000005</v>
      </c>
      <c r="DA2" s="19">
        <f t="shared" ref="DA2:DA49" si="63">IF(CZ2&gt;0.75,4,IF(CZ2&gt;0.5,3,IF(CZ2&gt;0.25,2,1)))</f>
        <v>3</v>
      </c>
      <c r="DB2" s="15">
        <f>AVERAGE(AP2,AV2)</f>
        <v>1.0722628546099313</v>
      </c>
      <c r="DC2" s="15">
        <f>_xlfn.PERCENTRANK.INC(DB$2:DB$49,DB2)</f>
        <v>0.74399999999999999</v>
      </c>
      <c r="DD2" s="20">
        <f>IF(DC2&gt;0.75,4,IF(DC2&gt;0.5,3,IF(DC2&gt;0.25,2,1)))</f>
        <v>3</v>
      </c>
    </row>
    <row r="3" spans="1:108" x14ac:dyDescent="0.3">
      <c r="A3" s="4">
        <v>130</v>
      </c>
      <c r="B3" s="5">
        <v>17.37</v>
      </c>
      <c r="C3" s="5">
        <v>17.93</v>
      </c>
      <c r="D3" s="2">
        <v>14.32</v>
      </c>
      <c r="E3" s="2">
        <v>26.23</v>
      </c>
      <c r="F3" s="2">
        <v>18.690000000000001</v>
      </c>
      <c r="G3" s="2">
        <v>22.76</v>
      </c>
      <c r="H3" s="2">
        <v>13.35</v>
      </c>
      <c r="I3" s="2">
        <v>18.440000000000001</v>
      </c>
      <c r="J3" s="2">
        <v>19.12</v>
      </c>
      <c r="K3" s="2">
        <v>20.55</v>
      </c>
      <c r="L3" s="2">
        <v>19.239999999999998</v>
      </c>
      <c r="M3" s="17">
        <v>25.85</v>
      </c>
      <c r="N3" s="2">
        <v>17.66</v>
      </c>
      <c r="O3" s="2">
        <v>20.079999999999998</v>
      </c>
      <c r="P3" s="2">
        <v>19.96</v>
      </c>
      <c r="Q3" s="2">
        <v>18.899999999999999</v>
      </c>
      <c r="R3" s="2">
        <v>17.010000000000002</v>
      </c>
      <c r="S3" s="2">
        <v>19.21</v>
      </c>
      <c r="T3" s="17">
        <v>21.65</v>
      </c>
      <c r="U3" s="17">
        <v>27.74</v>
      </c>
      <c r="W3" s="15">
        <f t="shared" ref="W3:W49" si="64">IF(D3="ND","",AVERAGE($B3:$C3)-D3)</f>
        <v>3.3299999999999983</v>
      </c>
      <c r="X3" s="15">
        <f t="shared" ref="X3:X49" si="65">IF(E3="ND","",AVERAGE($B3:$C3)-E3)</f>
        <v>-8.5800000000000018</v>
      </c>
      <c r="Y3" s="15">
        <f t="shared" si="7"/>
        <v>-1.0400000000000027</v>
      </c>
      <c r="Z3" s="15">
        <f t="shared" si="8"/>
        <v>-5.110000000000003</v>
      </c>
      <c r="AA3" s="15">
        <f t="shared" si="9"/>
        <v>4.2999999999999989</v>
      </c>
      <c r="AB3" s="15">
        <f t="shared" si="10"/>
        <v>-0.7900000000000027</v>
      </c>
      <c r="AC3" s="15">
        <f t="shared" si="11"/>
        <v>-1.4700000000000024</v>
      </c>
      <c r="AD3" s="15">
        <f t="shared" si="12"/>
        <v>-2.9000000000000021</v>
      </c>
      <c r="AE3" s="15">
        <f t="shared" si="13"/>
        <v>-1.5899999999999999</v>
      </c>
      <c r="AF3" s="15">
        <f t="shared" si="14"/>
        <v>-8.2000000000000028</v>
      </c>
      <c r="AG3" s="15">
        <f t="shared" si="15"/>
        <v>-1.0000000000001563E-2</v>
      </c>
      <c r="AH3" s="15">
        <f t="shared" si="16"/>
        <v>-2.4299999999999997</v>
      </c>
      <c r="AI3" s="15">
        <f t="shared" si="17"/>
        <v>-2.3100000000000023</v>
      </c>
      <c r="AJ3" s="15">
        <f t="shared" si="18"/>
        <v>-1.25</v>
      </c>
      <c r="AK3" s="15">
        <f t="shared" si="19"/>
        <v>0.63999999999999702</v>
      </c>
      <c r="AL3" s="15">
        <f t="shared" si="20"/>
        <v>-1.5600000000000023</v>
      </c>
      <c r="AM3" s="15">
        <f t="shared" si="21"/>
        <v>-4</v>
      </c>
      <c r="AN3" s="15">
        <f t="shared" si="22"/>
        <v>-10.09</v>
      </c>
      <c r="AO3" s="15"/>
      <c r="AP3" s="15">
        <f t="shared" si="23"/>
        <v>-0.45270833333333371</v>
      </c>
      <c r="AQ3" s="15">
        <f t="shared" si="24"/>
        <v>-5.2483750000000011</v>
      </c>
      <c r="AR3" s="15">
        <f t="shared" si="25"/>
        <v>-1.7064583333333356</v>
      </c>
      <c r="AS3" s="15">
        <f t="shared" si="26"/>
        <v>-2.5768181818181848</v>
      </c>
      <c r="AT3" s="15">
        <f t="shared" si="27"/>
        <v>-1.1102173913043467</v>
      </c>
      <c r="AU3" s="15">
        <f t="shared" si="28"/>
        <v>-1.3452083333333356</v>
      </c>
      <c r="AV3" s="15">
        <f t="shared" si="29"/>
        <v>-1.6627659574468105</v>
      </c>
      <c r="AW3" s="15">
        <f t="shared" si="30"/>
        <v>-0.80000000000000204</v>
      </c>
      <c r="AX3" s="15">
        <f t="shared" si="31"/>
        <v>-2.4014893617021276</v>
      </c>
      <c r="AY3" s="15">
        <f t="shared" si="32"/>
        <v>-5.5032222222222256</v>
      </c>
      <c r="AZ3" s="15">
        <f t="shared" si="33"/>
        <v>-1.7483333333333346</v>
      </c>
      <c r="BA3" s="15">
        <f t="shared" si="34"/>
        <v>0.27855555555555567</v>
      </c>
      <c r="BB3" s="15">
        <f t="shared" si="35"/>
        <v>-1.3039772727272749</v>
      </c>
      <c r="BC3" s="15">
        <f t="shared" si="36"/>
        <v>-3.5939130434782611</v>
      </c>
      <c r="BD3" s="15">
        <f t="shared" si="37"/>
        <v>-2.3642553191489388</v>
      </c>
      <c r="BE3" s="15">
        <f t="shared" si="38"/>
        <v>-3.7879166666666695</v>
      </c>
      <c r="BF3" s="15">
        <f t="shared" si="39"/>
        <v>-2.0874418604651162</v>
      </c>
      <c r="BG3" s="15">
        <f t="shared" si="40"/>
        <v>-4.5402564102564096</v>
      </c>
      <c r="BH3" s="15"/>
      <c r="BI3" s="15">
        <f t="shared" ref="BI3:BI49" si="66">IF(D3="ND","",AVERAGE($B3:$U3)-D3)</f>
        <v>5.482999999999997</v>
      </c>
      <c r="BJ3" s="15">
        <f t="shared" si="41"/>
        <v>-6.4270000000000032</v>
      </c>
      <c r="BK3" s="15">
        <f t="shared" si="41"/>
        <v>1.112999999999996</v>
      </c>
      <c r="BL3" s="15">
        <f t="shared" si="41"/>
        <v>-2.9570000000000043</v>
      </c>
      <c r="BM3" s="15">
        <f t="shared" si="41"/>
        <v>6.4529999999999976</v>
      </c>
      <c r="BN3" s="15">
        <f t="shared" si="41"/>
        <v>1.362999999999996</v>
      </c>
      <c r="BO3" s="15">
        <f t="shared" si="41"/>
        <v>0.68299999999999628</v>
      </c>
      <c r="BP3" s="15">
        <f t="shared" si="41"/>
        <v>-0.74700000000000344</v>
      </c>
      <c r="BQ3" s="15">
        <f t="shared" si="41"/>
        <v>0.56299999999999883</v>
      </c>
      <c r="BR3" s="15">
        <f t="shared" si="41"/>
        <v>-6.0470000000000041</v>
      </c>
      <c r="BS3" s="15">
        <f t="shared" si="41"/>
        <v>2.1429999999999971</v>
      </c>
      <c r="BT3" s="15">
        <f t="shared" si="41"/>
        <v>-0.27700000000000102</v>
      </c>
      <c r="BU3" s="15">
        <f t="shared" si="41"/>
        <v>-0.15700000000000358</v>
      </c>
      <c r="BV3" s="15">
        <f t="shared" si="41"/>
        <v>0.90299999999999869</v>
      </c>
      <c r="BW3" s="15">
        <f t="shared" si="41"/>
        <v>2.7929999999999957</v>
      </c>
      <c r="BX3" s="15">
        <f t="shared" si="41"/>
        <v>0.59299999999999642</v>
      </c>
      <c r="BY3" s="15">
        <f t="shared" si="42"/>
        <v>-1.8470000000000013</v>
      </c>
      <c r="BZ3" s="15">
        <f t="shared" si="43"/>
        <v>-7.9370000000000012</v>
      </c>
      <c r="CA3" s="15"/>
      <c r="CB3" s="15">
        <f t="shared" si="44"/>
        <v>1.8586678445500984</v>
      </c>
      <c r="CC3" s="15">
        <f t="shared" si="45"/>
        <v>-3.2500873710010358</v>
      </c>
      <c r="CD3" s="15">
        <f t="shared" si="46"/>
        <v>0.60491784455009701</v>
      </c>
      <c r="CE3" s="15">
        <f t="shared" si="47"/>
        <v>-0.44411199064953344</v>
      </c>
      <c r="CF3" s="15">
        <f t="shared" si="48"/>
        <v>1.0844701731951343</v>
      </c>
      <c r="CG3" s="15">
        <f t="shared" si="49"/>
        <v>0.96616784455009697</v>
      </c>
      <c r="CH3" s="15">
        <f t="shared" si="50"/>
        <v>0.62280059504204466</v>
      </c>
      <c r="CI3" s="15">
        <f t="shared" si="51"/>
        <v>1.3367765914145937</v>
      </c>
      <c r="CJ3" s="15">
        <f t="shared" si="52"/>
        <v>-0.11592280921327203</v>
      </c>
      <c r="CK3" s="15">
        <f t="shared" si="53"/>
        <v>-3.2569647173489313</v>
      </c>
      <c r="CL3" s="15">
        <f t="shared" si="54"/>
        <v>0.56304284455009768</v>
      </c>
      <c r="CM3" s="15">
        <f t="shared" si="55"/>
        <v>2.424441115315521</v>
      </c>
      <c r="CN3" s="15">
        <f t="shared" si="56"/>
        <v>0.76314573365230975</v>
      </c>
      <c r="CO3" s="15">
        <f t="shared" si="57"/>
        <v>-1.3992254789787784</v>
      </c>
      <c r="CP3" s="15">
        <f t="shared" si="58"/>
        <v>-0.14127539279990087</v>
      </c>
      <c r="CQ3" s="15">
        <f t="shared" si="59"/>
        <v>-1.4765404887832361</v>
      </c>
      <c r="CR3" s="15">
        <f t="shared" si="60"/>
        <v>-6.0222970216239569E-2</v>
      </c>
      <c r="CS3" s="15">
        <f t="shared" si="61"/>
        <v>-2.6115812891958425</v>
      </c>
      <c r="CT3" s="15">
        <f t="shared" ref="CT3:CT49" si="67">AVERAGE(AT3,-BE3)</f>
        <v>1.3388496376811614</v>
      </c>
      <c r="CU3" s="15">
        <f t="shared" ref="CU3:CU49" si="68">AVERAGE(AV3,AP3,AQ3)</f>
        <v>-2.4546164302600482</v>
      </c>
      <c r="CV3" s="15">
        <f t="shared" ref="CV3:CV49" si="69">AVERAGE(AU3,BE3)</f>
        <v>-2.5665625000000025</v>
      </c>
      <c r="CW3">
        <f t="shared" si="62"/>
        <v>1</v>
      </c>
      <c r="CX3" s="19" t="s">
        <v>30</v>
      </c>
      <c r="CY3" s="15">
        <f t="shared" ref="CY3:CY49" si="70">AVERAGE(BB3,BC3)</f>
        <v>-2.4489451581027679</v>
      </c>
      <c r="CZ3" s="15">
        <f t="shared" ref="CZ3:CZ49" si="71">_xlfn.PERCENTRANK.INC(CY$2:CY$49,CY3)</f>
        <v>4.3999999999999997E-2</v>
      </c>
      <c r="DA3" s="19">
        <f t="shared" si="63"/>
        <v>1</v>
      </c>
      <c r="DB3" s="15">
        <f t="shared" ref="DB3:DB49" si="72">AVERAGE(AP3,AV3)</f>
        <v>-1.0577371453900721</v>
      </c>
      <c r="DC3" s="15">
        <f t="shared" ref="DC3:DC49" si="73">_xlfn.PERCENTRANK.INC(DB$2:DB$49,DB3)</f>
        <v>0.31900000000000001</v>
      </c>
      <c r="DD3" s="20">
        <f t="shared" ref="DD3:DD49" si="74">IF(DC3&gt;0.75,4,IF(DC3&gt;0.5,3,IF(DC3&gt;0.25,2,1)))</f>
        <v>2</v>
      </c>
    </row>
    <row r="4" spans="1:108" x14ac:dyDescent="0.3">
      <c r="A4" s="4">
        <v>132</v>
      </c>
      <c r="B4" s="5">
        <v>23.6</v>
      </c>
      <c r="C4" s="5">
        <v>26.99</v>
      </c>
      <c r="D4" s="2">
        <v>22.12</v>
      </c>
      <c r="E4" s="2">
        <v>28.92</v>
      </c>
      <c r="F4" s="2">
        <v>27.36</v>
      </c>
      <c r="G4" s="2">
        <v>28.49</v>
      </c>
      <c r="H4" s="2">
        <v>19.16</v>
      </c>
      <c r="I4" s="2">
        <v>25.98</v>
      </c>
      <c r="J4" s="2">
        <v>24.98</v>
      </c>
      <c r="K4" s="2">
        <v>26.75</v>
      </c>
      <c r="L4" s="2">
        <v>24.61</v>
      </c>
      <c r="M4" s="17">
        <v>31.31</v>
      </c>
      <c r="N4" s="2">
        <v>25.94</v>
      </c>
      <c r="O4" s="2">
        <v>29.86</v>
      </c>
      <c r="P4" s="2">
        <v>26.96</v>
      </c>
      <c r="Q4" s="2">
        <v>22.86</v>
      </c>
      <c r="R4" s="2">
        <v>22.3</v>
      </c>
      <c r="S4" s="2">
        <v>26.44</v>
      </c>
      <c r="T4" s="17">
        <v>26.8</v>
      </c>
      <c r="U4" s="17">
        <v>31.92</v>
      </c>
      <c r="W4" s="15">
        <f t="shared" si="64"/>
        <v>3.1750000000000007</v>
      </c>
      <c r="X4" s="15">
        <f t="shared" si="65"/>
        <v>-3.625</v>
      </c>
      <c r="Y4" s="15">
        <f t="shared" si="7"/>
        <v>-2.0649999999999977</v>
      </c>
      <c r="Z4" s="15">
        <f t="shared" si="8"/>
        <v>-3.1949999999999967</v>
      </c>
      <c r="AA4" s="15">
        <f t="shared" si="9"/>
        <v>6.1350000000000016</v>
      </c>
      <c r="AB4" s="15">
        <f t="shared" si="10"/>
        <v>-0.68499999999999872</v>
      </c>
      <c r="AC4" s="15">
        <f t="shared" si="11"/>
        <v>0.31500000000000128</v>
      </c>
      <c r="AD4" s="15">
        <f t="shared" si="12"/>
        <v>-1.4549999999999983</v>
      </c>
      <c r="AE4" s="15">
        <f t="shared" si="13"/>
        <v>0.68500000000000227</v>
      </c>
      <c r="AF4" s="15">
        <f t="shared" si="14"/>
        <v>-6.014999999999997</v>
      </c>
      <c r="AG4" s="15">
        <f t="shared" si="15"/>
        <v>-0.64499999999999957</v>
      </c>
      <c r="AH4" s="15">
        <f t="shared" si="16"/>
        <v>-4.5649999999999977</v>
      </c>
      <c r="AI4" s="15">
        <f t="shared" si="17"/>
        <v>-1.6649999999999991</v>
      </c>
      <c r="AJ4" s="15">
        <f t="shared" si="18"/>
        <v>2.4350000000000023</v>
      </c>
      <c r="AK4" s="15">
        <f t="shared" si="19"/>
        <v>2.995000000000001</v>
      </c>
      <c r="AL4" s="15">
        <f t="shared" si="20"/>
        <v>-1.1449999999999996</v>
      </c>
      <c r="AM4" s="15">
        <f t="shared" si="21"/>
        <v>-1.504999999999999</v>
      </c>
      <c r="AN4" s="15">
        <f t="shared" si="22"/>
        <v>-6.625</v>
      </c>
      <c r="AO4" s="15"/>
      <c r="AP4" s="15">
        <f t="shared" si="23"/>
        <v>-0.6077083333333313</v>
      </c>
      <c r="AQ4" s="15">
        <f t="shared" si="24"/>
        <v>-0.29337499999999972</v>
      </c>
      <c r="AR4" s="15">
        <f t="shared" si="25"/>
        <v>-2.7314583333333307</v>
      </c>
      <c r="AS4" s="15">
        <f t="shared" si="26"/>
        <v>-0.66181818181817853</v>
      </c>
      <c r="AT4" s="15">
        <f t="shared" si="27"/>
        <v>0.72478260869565592</v>
      </c>
      <c r="AU4" s="15">
        <f t="shared" si="28"/>
        <v>-1.2402083333333316</v>
      </c>
      <c r="AV4" s="15">
        <f t="shared" si="29"/>
        <v>0.12223404255319309</v>
      </c>
      <c r="AW4" s="15">
        <f t="shared" si="30"/>
        <v>0.64500000000000179</v>
      </c>
      <c r="AX4" s="15">
        <f t="shared" si="31"/>
        <v>-0.12648936170212521</v>
      </c>
      <c r="AY4" s="15">
        <f t="shared" si="32"/>
        <v>-3.3182222222222202</v>
      </c>
      <c r="AZ4" s="15">
        <f t="shared" si="33"/>
        <v>-2.3833333333333329</v>
      </c>
      <c r="BA4" s="15">
        <f t="shared" si="34"/>
        <v>-1.8564444444444423</v>
      </c>
      <c r="BB4" s="15">
        <f t="shared" si="35"/>
        <v>-0.6589772727272718</v>
      </c>
      <c r="BC4" s="15">
        <f t="shared" si="36"/>
        <v>9.1086956521741147E-2</v>
      </c>
      <c r="BD4" s="15">
        <f t="shared" si="37"/>
        <v>-9.2553191489348485E-3</v>
      </c>
      <c r="BE4" s="15">
        <f t="shared" si="38"/>
        <v>-3.3729166666666668</v>
      </c>
      <c r="BF4" s="15">
        <f t="shared" si="39"/>
        <v>0.40755813953488484</v>
      </c>
      <c r="BG4" s="15">
        <f t="shared" si="40"/>
        <v>-1.0752564102564097</v>
      </c>
      <c r="BH4" s="15"/>
      <c r="BI4" s="15">
        <f t="shared" si="66"/>
        <v>4.0474999999999994</v>
      </c>
      <c r="BJ4" s="15">
        <f t="shared" si="41"/>
        <v>-2.7525000000000013</v>
      </c>
      <c r="BK4" s="15">
        <f t="shared" si="41"/>
        <v>-1.192499999999999</v>
      </c>
      <c r="BL4" s="15">
        <f t="shared" si="41"/>
        <v>-2.322499999999998</v>
      </c>
      <c r="BM4" s="15">
        <f t="shared" si="41"/>
        <v>7.0075000000000003</v>
      </c>
      <c r="BN4" s="15">
        <f t="shared" si="41"/>
        <v>0.1875</v>
      </c>
      <c r="BO4" s="15">
        <f t="shared" si="41"/>
        <v>1.1875</v>
      </c>
      <c r="BP4" s="15">
        <f t="shared" si="41"/>
        <v>-0.58249999999999957</v>
      </c>
      <c r="BQ4" s="15">
        <f t="shared" si="41"/>
        <v>1.557500000000001</v>
      </c>
      <c r="BR4" s="15">
        <f t="shared" si="41"/>
        <v>-5.1424999999999983</v>
      </c>
      <c r="BS4" s="15">
        <f t="shared" si="41"/>
        <v>0.22749999999999915</v>
      </c>
      <c r="BT4" s="15">
        <f t="shared" si="41"/>
        <v>-3.692499999999999</v>
      </c>
      <c r="BU4" s="15">
        <f t="shared" si="41"/>
        <v>-0.79250000000000043</v>
      </c>
      <c r="BV4" s="15">
        <f t="shared" si="41"/>
        <v>3.307500000000001</v>
      </c>
      <c r="BW4" s="15">
        <f t="shared" si="41"/>
        <v>3.8674999999999997</v>
      </c>
      <c r="BX4" s="15">
        <f t="shared" si="41"/>
        <v>-0.27250000000000085</v>
      </c>
      <c r="BY4" s="15">
        <f t="shared" si="42"/>
        <v>-0.63250000000000028</v>
      </c>
      <c r="BZ4" s="15">
        <f t="shared" si="43"/>
        <v>-5.7525000000000013</v>
      </c>
      <c r="CA4" s="15"/>
      <c r="CB4" s="15">
        <f t="shared" si="44"/>
        <v>0.42316784455010081</v>
      </c>
      <c r="CC4" s="15">
        <f t="shared" si="45"/>
        <v>0.42441262899896603</v>
      </c>
      <c r="CD4" s="15">
        <f t="shared" si="46"/>
        <v>-1.7005821554498981</v>
      </c>
      <c r="CE4" s="15">
        <f t="shared" si="47"/>
        <v>0.19038800935047284</v>
      </c>
      <c r="CF4" s="15">
        <f t="shared" si="48"/>
        <v>1.6389701731951369</v>
      </c>
      <c r="CG4" s="15">
        <f t="shared" si="49"/>
        <v>-0.20933215544989903</v>
      </c>
      <c r="CH4" s="15">
        <f t="shared" si="50"/>
        <v>1.1273005950420483</v>
      </c>
      <c r="CI4" s="15">
        <f t="shared" si="51"/>
        <v>1.5012765914145976</v>
      </c>
      <c r="CJ4" s="15">
        <f t="shared" si="52"/>
        <v>0.87857719078673013</v>
      </c>
      <c r="CK4" s="15">
        <f t="shared" si="53"/>
        <v>-2.3524647173489255</v>
      </c>
      <c r="CL4" s="15">
        <f t="shared" si="54"/>
        <v>-1.3524571554499003</v>
      </c>
      <c r="CM4" s="15">
        <f t="shared" si="55"/>
        <v>-0.991058884684477</v>
      </c>
      <c r="CN4" s="15">
        <f t="shared" si="56"/>
        <v>0.12764573365231291</v>
      </c>
      <c r="CO4" s="15">
        <f t="shared" si="57"/>
        <v>1.0052745210212239</v>
      </c>
      <c r="CP4" s="15">
        <f t="shared" si="58"/>
        <v>0.93322460720010314</v>
      </c>
      <c r="CQ4" s="15">
        <f t="shared" si="59"/>
        <v>-2.3420404887832333</v>
      </c>
      <c r="CR4" s="15">
        <f t="shared" si="60"/>
        <v>1.1542770297837615</v>
      </c>
      <c r="CS4" s="15">
        <f t="shared" si="61"/>
        <v>-0.42708128919584265</v>
      </c>
      <c r="CT4" s="15">
        <f t="shared" si="67"/>
        <v>2.0488496376811614</v>
      </c>
      <c r="CU4" s="15">
        <f t="shared" si="68"/>
        <v>-0.25961643026004594</v>
      </c>
      <c r="CV4" s="15">
        <f t="shared" si="69"/>
        <v>-2.3065624999999992</v>
      </c>
      <c r="CW4">
        <f t="shared" si="62"/>
        <v>1</v>
      </c>
      <c r="CX4" s="19" t="s">
        <v>30</v>
      </c>
      <c r="CY4" s="15">
        <f t="shared" si="70"/>
        <v>-0.28394515810276533</v>
      </c>
      <c r="CZ4" s="15">
        <f t="shared" si="71"/>
        <v>0.42199999999999999</v>
      </c>
      <c r="DA4" s="19">
        <f t="shared" si="63"/>
        <v>2</v>
      </c>
      <c r="DB4" s="15">
        <f t="shared" si="72"/>
        <v>-0.2427371453900691</v>
      </c>
      <c r="DC4" s="15">
        <f t="shared" si="73"/>
        <v>0.48899999999999999</v>
      </c>
      <c r="DD4" s="20">
        <f t="shared" si="74"/>
        <v>2</v>
      </c>
    </row>
    <row r="5" spans="1:108" x14ac:dyDescent="0.3">
      <c r="A5" s="4">
        <v>156</v>
      </c>
      <c r="B5" s="5">
        <v>18.46</v>
      </c>
      <c r="C5" s="5">
        <v>18.47</v>
      </c>
      <c r="D5" s="2">
        <v>13.36</v>
      </c>
      <c r="E5" s="2">
        <v>19.190000000000001</v>
      </c>
      <c r="F5" s="2">
        <v>17.34</v>
      </c>
      <c r="G5" s="2">
        <v>20.07</v>
      </c>
      <c r="H5" s="2">
        <v>13.62</v>
      </c>
      <c r="I5" s="2">
        <v>17.32</v>
      </c>
      <c r="J5" s="2">
        <v>17.05</v>
      </c>
      <c r="K5" s="2">
        <v>19.989999999999998</v>
      </c>
      <c r="L5" s="2">
        <v>18.350000000000001</v>
      </c>
      <c r="M5" s="17">
        <v>18.86</v>
      </c>
      <c r="N5" s="2">
        <v>18.95</v>
      </c>
      <c r="O5" s="2">
        <v>20.18</v>
      </c>
      <c r="P5" s="2">
        <v>17.489999999999998</v>
      </c>
      <c r="Q5" s="2">
        <v>15.36</v>
      </c>
      <c r="R5" s="2">
        <v>16.989999999999998</v>
      </c>
      <c r="S5" s="2">
        <v>16.260000000000002</v>
      </c>
      <c r="T5" s="17">
        <v>19.940000000000001</v>
      </c>
      <c r="U5" s="17">
        <v>26.1</v>
      </c>
      <c r="W5" s="15">
        <f t="shared" si="64"/>
        <v>5.1050000000000004</v>
      </c>
      <c r="X5" s="15">
        <f t="shared" si="65"/>
        <v>-0.72500000000000142</v>
      </c>
      <c r="Y5" s="15">
        <f t="shared" si="7"/>
        <v>1.125</v>
      </c>
      <c r="Z5" s="15">
        <f t="shared" si="8"/>
        <v>-1.6050000000000004</v>
      </c>
      <c r="AA5" s="15">
        <f t="shared" si="9"/>
        <v>4.8450000000000006</v>
      </c>
      <c r="AB5" s="15">
        <f t="shared" si="10"/>
        <v>1.1449999999999996</v>
      </c>
      <c r="AC5" s="15">
        <f t="shared" si="11"/>
        <v>1.4149999999999991</v>
      </c>
      <c r="AD5" s="15">
        <f t="shared" si="12"/>
        <v>-1.5249999999999986</v>
      </c>
      <c r="AE5" s="15">
        <f t="shared" si="13"/>
        <v>0.11499999999999844</v>
      </c>
      <c r="AF5" s="15">
        <f t="shared" si="14"/>
        <v>-0.39499999999999957</v>
      </c>
      <c r="AG5" s="15">
        <f t="shared" si="15"/>
        <v>-0.48499999999999943</v>
      </c>
      <c r="AH5" s="15">
        <f t="shared" si="16"/>
        <v>-1.7149999999999999</v>
      </c>
      <c r="AI5" s="15">
        <f t="shared" si="17"/>
        <v>0.97500000000000142</v>
      </c>
      <c r="AJ5" s="15">
        <f t="shared" si="18"/>
        <v>3.1050000000000004</v>
      </c>
      <c r="AK5" s="15">
        <f t="shared" si="19"/>
        <v>1.4750000000000014</v>
      </c>
      <c r="AL5" s="15">
        <f t="shared" si="20"/>
        <v>2.2049999999999983</v>
      </c>
      <c r="AM5" s="15">
        <f t="shared" si="21"/>
        <v>-1.4750000000000014</v>
      </c>
      <c r="AN5" s="15">
        <f t="shared" si="22"/>
        <v>-7.6350000000000016</v>
      </c>
      <c r="AO5" s="15"/>
      <c r="AP5" s="15">
        <f t="shared" si="23"/>
        <v>1.3222916666666684</v>
      </c>
      <c r="AQ5" s="15">
        <f t="shared" si="24"/>
        <v>2.6066249999999989</v>
      </c>
      <c r="AR5" s="15">
        <f t="shared" si="25"/>
        <v>0.45854166666666696</v>
      </c>
      <c r="AS5" s="15">
        <f t="shared" si="26"/>
        <v>0.92818181818181777</v>
      </c>
      <c r="AT5" s="15">
        <f t="shared" si="27"/>
        <v>-0.56521739130434501</v>
      </c>
      <c r="AU5" s="15">
        <f t="shared" si="28"/>
        <v>0.58979166666666671</v>
      </c>
      <c r="AV5" s="15">
        <f t="shared" si="29"/>
        <v>1.222234042553191</v>
      </c>
      <c r="AW5" s="15">
        <f t="shared" si="30"/>
        <v>0.57500000000000151</v>
      </c>
      <c r="AX5" s="15">
        <f t="shared" si="31"/>
        <v>-0.69648936170212905</v>
      </c>
      <c r="AY5" s="15">
        <f t="shared" si="32"/>
        <v>2.3017777777777773</v>
      </c>
      <c r="AZ5" s="15">
        <f t="shared" si="33"/>
        <v>-2.2233333333333327</v>
      </c>
      <c r="BA5" s="15">
        <f t="shared" si="34"/>
        <v>0.99355555555555553</v>
      </c>
      <c r="BB5" s="15">
        <f t="shared" si="35"/>
        <v>1.9810227272727288</v>
      </c>
      <c r="BC5" s="15">
        <f t="shared" si="36"/>
        <v>0.7610869565217393</v>
      </c>
      <c r="BD5" s="15">
        <f t="shared" si="37"/>
        <v>-1.5292553191489344</v>
      </c>
      <c r="BE5" s="15">
        <f t="shared" si="38"/>
        <v>-2.2916666666668917E-2</v>
      </c>
      <c r="BF5" s="15">
        <f t="shared" si="39"/>
        <v>0.43755813953488243</v>
      </c>
      <c r="BG5" s="15">
        <f t="shared" si="40"/>
        <v>-2.0852564102564113</v>
      </c>
      <c r="BH5" s="15"/>
      <c r="BI5" s="15">
        <f t="shared" si="66"/>
        <v>4.8075000000000045</v>
      </c>
      <c r="BJ5" s="15">
        <f t="shared" si="41"/>
        <v>-1.0224999999999973</v>
      </c>
      <c r="BK5" s="15">
        <f t="shared" si="41"/>
        <v>0.82750000000000412</v>
      </c>
      <c r="BL5" s="15">
        <f t="shared" si="41"/>
        <v>-1.9024999999999963</v>
      </c>
      <c r="BM5" s="15">
        <f t="shared" si="41"/>
        <v>4.5475000000000048</v>
      </c>
      <c r="BN5" s="15">
        <f t="shared" si="41"/>
        <v>0.84750000000000369</v>
      </c>
      <c r="BO5" s="15">
        <f t="shared" si="41"/>
        <v>1.1175000000000033</v>
      </c>
      <c r="BP5" s="15">
        <f t="shared" si="41"/>
        <v>-1.8224999999999945</v>
      </c>
      <c r="BQ5" s="15">
        <f t="shared" si="41"/>
        <v>-0.18249999999999744</v>
      </c>
      <c r="BR5" s="15">
        <f t="shared" si="41"/>
        <v>-0.69249999999999545</v>
      </c>
      <c r="BS5" s="15">
        <f t="shared" si="41"/>
        <v>-0.78249999999999531</v>
      </c>
      <c r="BT5" s="15">
        <f t="shared" si="41"/>
        <v>-2.0124999999999957</v>
      </c>
      <c r="BU5" s="15">
        <f t="shared" si="41"/>
        <v>0.67750000000000554</v>
      </c>
      <c r="BV5" s="15">
        <f t="shared" si="41"/>
        <v>2.8075000000000045</v>
      </c>
      <c r="BW5" s="15">
        <f t="shared" si="41"/>
        <v>1.1775000000000055</v>
      </c>
      <c r="BX5" s="15">
        <f t="shared" si="41"/>
        <v>1.9075000000000024</v>
      </c>
      <c r="BY5" s="15">
        <f t="shared" si="42"/>
        <v>-1.7724999999999973</v>
      </c>
      <c r="BZ5" s="15">
        <f t="shared" si="43"/>
        <v>-7.9324999999999974</v>
      </c>
      <c r="CA5" s="15"/>
      <c r="CB5" s="15">
        <f t="shared" si="44"/>
        <v>1.1831678445501059</v>
      </c>
      <c r="CC5" s="15">
        <f t="shared" si="45"/>
        <v>2.15441262899897</v>
      </c>
      <c r="CD5" s="15">
        <f t="shared" si="46"/>
        <v>0.31941784455010513</v>
      </c>
      <c r="CE5" s="15">
        <f t="shared" si="47"/>
        <v>0.61038800935047455</v>
      </c>
      <c r="CF5" s="15">
        <f t="shared" si="48"/>
        <v>-0.82102982680485859</v>
      </c>
      <c r="CG5" s="15">
        <f t="shared" si="49"/>
        <v>0.45066784455010467</v>
      </c>
      <c r="CH5" s="15">
        <f t="shared" si="50"/>
        <v>1.0573005950420515</v>
      </c>
      <c r="CI5" s="15">
        <f t="shared" si="51"/>
        <v>0.26127659141460269</v>
      </c>
      <c r="CJ5" s="15">
        <f t="shared" si="52"/>
        <v>-0.8614228092132683</v>
      </c>
      <c r="CK5" s="15">
        <f t="shared" si="53"/>
        <v>2.0975352826510774</v>
      </c>
      <c r="CL5" s="15">
        <f t="shared" si="54"/>
        <v>-2.3624571554498948</v>
      </c>
      <c r="CM5" s="15">
        <f t="shared" si="55"/>
        <v>0.68894111531552626</v>
      </c>
      <c r="CN5" s="15">
        <f t="shared" si="56"/>
        <v>1.5976457336523189</v>
      </c>
      <c r="CO5" s="15">
        <f t="shared" si="57"/>
        <v>0.5052745210212275</v>
      </c>
      <c r="CP5" s="15">
        <f t="shared" si="58"/>
        <v>-1.756775392799891</v>
      </c>
      <c r="CQ5" s="15">
        <f t="shared" si="59"/>
        <v>-0.16204048878323007</v>
      </c>
      <c r="CR5" s="15">
        <f t="shared" si="60"/>
        <v>1.4277029783764439E-2</v>
      </c>
      <c r="CS5" s="15">
        <f t="shared" si="61"/>
        <v>-2.6070812891958388</v>
      </c>
      <c r="CT5" s="15">
        <f t="shared" si="67"/>
        <v>-0.27115036231883805</v>
      </c>
      <c r="CU5" s="15">
        <f t="shared" si="68"/>
        <v>1.7170502364066194</v>
      </c>
      <c r="CV5" s="15">
        <f t="shared" si="69"/>
        <v>0.2834374999999989</v>
      </c>
      <c r="CW5">
        <f t="shared" si="62"/>
        <v>2</v>
      </c>
      <c r="CX5" s="19" t="s">
        <v>27</v>
      </c>
      <c r="CY5" s="15">
        <f t="shared" si="70"/>
        <v>1.3710548418972341</v>
      </c>
      <c r="CZ5" s="15">
        <f t="shared" si="71"/>
        <v>0.8</v>
      </c>
      <c r="DA5" s="19">
        <f t="shared" si="63"/>
        <v>4</v>
      </c>
      <c r="DB5" s="15">
        <f t="shared" si="72"/>
        <v>1.2722628546099297</v>
      </c>
      <c r="DC5" s="15">
        <f t="shared" si="73"/>
        <v>0.78700000000000003</v>
      </c>
      <c r="DD5" s="20">
        <f t="shared" si="74"/>
        <v>4</v>
      </c>
    </row>
    <row r="6" spans="1:108" x14ac:dyDescent="0.3">
      <c r="A6" s="4">
        <v>309</v>
      </c>
      <c r="B6" s="5">
        <v>19.920000000000002</v>
      </c>
      <c r="C6" s="5">
        <v>20.96</v>
      </c>
      <c r="D6" s="2">
        <v>16.95</v>
      </c>
      <c r="E6" s="2">
        <v>25.75</v>
      </c>
      <c r="F6" s="2">
        <v>20.37</v>
      </c>
      <c r="G6" s="2">
        <v>22.24</v>
      </c>
      <c r="H6" s="2">
        <v>12.73</v>
      </c>
      <c r="I6" s="2">
        <v>17.510000000000002</v>
      </c>
      <c r="J6" s="2">
        <v>19.23</v>
      </c>
      <c r="K6" s="2">
        <v>21.07</v>
      </c>
      <c r="L6" s="2">
        <v>17.59</v>
      </c>
      <c r="M6" s="17">
        <v>23.67</v>
      </c>
      <c r="N6" s="2">
        <v>18.95</v>
      </c>
      <c r="O6" s="2">
        <v>20.02</v>
      </c>
      <c r="P6" s="2">
        <v>19.7</v>
      </c>
      <c r="Q6" s="2">
        <v>15.71</v>
      </c>
      <c r="R6" s="2">
        <v>17.97</v>
      </c>
      <c r="S6" s="2">
        <v>14.94</v>
      </c>
      <c r="T6" s="17">
        <v>21.15</v>
      </c>
      <c r="U6" s="17">
        <v>25.69</v>
      </c>
      <c r="W6" s="15">
        <f t="shared" si="64"/>
        <v>3.490000000000002</v>
      </c>
      <c r="X6" s="15">
        <f t="shared" si="65"/>
        <v>-5.3099999999999987</v>
      </c>
      <c r="Y6" s="15">
        <f t="shared" si="7"/>
        <v>7.0000000000000284E-2</v>
      </c>
      <c r="Z6" s="15">
        <f t="shared" si="8"/>
        <v>-1.7999999999999972</v>
      </c>
      <c r="AA6" s="15">
        <f t="shared" si="9"/>
        <v>7.7100000000000009</v>
      </c>
      <c r="AB6" s="15">
        <f t="shared" si="10"/>
        <v>2.9299999999999997</v>
      </c>
      <c r="AC6" s="15">
        <f t="shared" si="11"/>
        <v>1.2100000000000009</v>
      </c>
      <c r="AD6" s="15">
        <f t="shared" si="12"/>
        <v>-0.62999999999999901</v>
      </c>
      <c r="AE6" s="15">
        <f t="shared" si="13"/>
        <v>2.8500000000000014</v>
      </c>
      <c r="AF6" s="15">
        <f t="shared" si="14"/>
        <v>-3.2300000000000004</v>
      </c>
      <c r="AG6" s="15">
        <f t="shared" si="15"/>
        <v>1.490000000000002</v>
      </c>
      <c r="AH6" s="15">
        <f t="shared" si="16"/>
        <v>0.42000000000000171</v>
      </c>
      <c r="AI6" s="15">
        <f t="shared" si="17"/>
        <v>0.74000000000000199</v>
      </c>
      <c r="AJ6" s="15">
        <f t="shared" si="18"/>
        <v>4.7300000000000004</v>
      </c>
      <c r="AK6" s="15">
        <f t="shared" si="19"/>
        <v>2.4700000000000024</v>
      </c>
      <c r="AL6" s="15">
        <f t="shared" si="20"/>
        <v>5.5000000000000018</v>
      </c>
      <c r="AM6" s="15">
        <f t="shared" si="21"/>
        <v>-0.7099999999999973</v>
      </c>
      <c r="AN6" s="15">
        <f t="shared" si="22"/>
        <v>-5.25</v>
      </c>
      <c r="AO6" s="15"/>
      <c r="AP6" s="15">
        <f t="shared" si="23"/>
        <v>-0.29270833333333002</v>
      </c>
      <c r="AQ6" s="15">
        <f t="shared" si="24"/>
        <v>-1.9783749999999984</v>
      </c>
      <c r="AR6" s="15">
        <f t="shared" si="25"/>
        <v>-0.59645833333333276</v>
      </c>
      <c r="AS6" s="15">
        <f t="shared" si="26"/>
        <v>0.73318181818182104</v>
      </c>
      <c r="AT6" s="15">
        <f t="shared" si="27"/>
        <v>2.2997826086956552</v>
      </c>
      <c r="AU6" s="15">
        <f t="shared" si="28"/>
        <v>2.3747916666666669</v>
      </c>
      <c r="AV6" s="15">
        <f t="shared" si="29"/>
        <v>1.0172340425531927</v>
      </c>
      <c r="AW6" s="15">
        <f t="shared" si="30"/>
        <v>1.4700000000000011</v>
      </c>
      <c r="AX6" s="15">
        <f t="shared" si="31"/>
        <v>2.0385106382978737</v>
      </c>
      <c r="AY6" s="15">
        <f t="shared" si="32"/>
        <v>-0.5332222222222236</v>
      </c>
      <c r="AZ6" s="15">
        <f t="shared" si="33"/>
        <v>-0.24833333333333107</v>
      </c>
      <c r="BA6" s="15">
        <f t="shared" si="34"/>
        <v>3.1285555555555571</v>
      </c>
      <c r="BB6" s="15">
        <f t="shared" si="35"/>
        <v>1.7460227272727293</v>
      </c>
      <c r="BC6" s="15">
        <f t="shared" si="36"/>
        <v>2.3860869565217393</v>
      </c>
      <c r="BD6" s="15">
        <f t="shared" si="37"/>
        <v>-0.53425531914893343</v>
      </c>
      <c r="BE6" s="15">
        <f t="shared" si="38"/>
        <v>3.2720833333333346</v>
      </c>
      <c r="BF6" s="15">
        <f t="shared" si="39"/>
        <v>1.2025581395348865</v>
      </c>
      <c r="BG6" s="15">
        <f t="shared" si="40"/>
        <v>0.29974358974359028</v>
      </c>
      <c r="BH6" s="15"/>
      <c r="BI6" s="15">
        <f t="shared" si="66"/>
        <v>2.6559999999999953</v>
      </c>
      <c r="BJ6" s="15">
        <f t="shared" si="41"/>
        <v>-6.1440000000000055</v>
      </c>
      <c r="BK6" s="15">
        <f t="shared" si="41"/>
        <v>-0.76400000000000645</v>
      </c>
      <c r="BL6" s="15">
        <f t="shared" si="41"/>
        <v>-2.6340000000000039</v>
      </c>
      <c r="BM6" s="15">
        <f t="shared" si="41"/>
        <v>6.8759999999999941</v>
      </c>
      <c r="BN6" s="15">
        <f t="shared" si="41"/>
        <v>2.095999999999993</v>
      </c>
      <c r="BO6" s="15">
        <f t="shared" si="41"/>
        <v>0.37599999999999412</v>
      </c>
      <c r="BP6" s="15">
        <f t="shared" si="41"/>
        <v>-1.4640000000000057</v>
      </c>
      <c r="BQ6" s="15">
        <f t="shared" si="41"/>
        <v>2.0159999999999947</v>
      </c>
      <c r="BR6" s="15">
        <f t="shared" si="41"/>
        <v>-4.0640000000000072</v>
      </c>
      <c r="BS6" s="15">
        <f t="shared" si="41"/>
        <v>0.65599999999999525</v>
      </c>
      <c r="BT6" s="15">
        <f t="shared" si="41"/>
        <v>-0.41400000000000503</v>
      </c>
      <c r="BU6" s="15">
        <f t="shared" si="41"/>
        <v>-9.4000000000004746E-2</v>
      </c>
      <c r="BV6" s="15">
        <f t="shared" si="41"/>
        <v>3.8959999999999937</v>
      </c>
      <c r="BW6" s="15">
        <f t="shared" si="41"/>
        <v>1.6359999999999957</v>
      </c>
      <c r="BX6" s="15">
        <f t="shared" si="41"/>
        <v>4.665999999999995</v>
      </c>
      <c r="BY6" s="15">
        <f t="shared" si="42"/>
        <v>-1.544000000000004</v>
      </c>
      <c r="BZ6" s="15">
        <f t="shared" si="43"/>
        <v>-6.0840000000000067</v>
      </c>
      <c r="CA6" s="15"/>
      <c r="CB6" s="15">
        <f t="shared" si="44"/>
        <v>-0.96833215544990336</v>
      </c>
      <c r="CC6" s="15">
        <f t="shared" si="45"/>
        <v>-2.9670873710010381</v>
      </c>
      <c r="CD6" s="15">
        <f t="shared" si="46"/>
        <v>-1.2720821554499055</v>
      </c>
      <c r="CE6" s="15">
        <f t="shared" si="47"/>
        <v>-0.12111199064953304</v>
      </c>
      <c r="CF6" s="15">
        <f t="shared" si="48"/>
        <v>1.5074701731951308</v>
      </c>
      <c r="CG6" s="15">
        <f t="shared" si="49"/>
        <v>1.699167844550094</v>
      </c>
      <c r="CH6" s="15">
        <f t="shared" si="50"/>
        <v>0.3158005950420425</v>
      </c>
      <c r="CI6" s="15">
        <f t="shared" si="51"/>
        <v>0.6197765914145914</v>
      </c>
      <c r="CJ6" s="15">
        <f t="shared" si="52"/>
        <v>1.3370771907867238</v>
      </c>
      <c r="CK6" s="15">
        <f t="shared" si="53"/>
        <v>-1.2739647173489344</v>
      </c>
      <c r="CL6" s="15">
        <f t="shared" si="54"/>
        <v>-0.9239571554499042</v>
      </c>
      <c r="CM6" s="15">
        <f t="shared" si="55"/>
        <v>2.287441115315517</v>
      </c>
      <c r="CN6" s="15">
        <f t="shared" si="56"/>
        <v>0.82614573365230859</v>
      </c>
      <c r="CO6" s="15">
        <f t="shared" si="57"/>
        <v>1.5937745210212166</v>
      </c>
      <c r="CP6" s="15">
        <f t="shared" si="58"/>
        <v>-1.2982753927999009</v>
      </c>
      <c r="CQ6" s="15">
        <f t="shared" si="59"/>
        <v>2.5964595112167626</v>
      </c>
      <c r="CR6" s="15">
        <f t="shared" si="60"/>
        <v>0.2427770297837577</v>
      </c>
      <c r="CS6" s="15">
        <f t="shared" si="61"/>
        <v>-0.75858128919584811</v>
      </c>
      <c r="CT6" s="15">
        <f t="shared" si="67"/>
        <v>-0.48615036231883968</v>
      </c>
      <c r="CU6" s="15">
        <f t="shared" si="68"/>
        <v>-0.4179497635933786</v>
      </c>
      <c r="CV6" s="15">
        <f t="shared" si="69"/>
        <v>2.8234375000000007</v>
      </c>
      <c r="CW6">
        <f>IF(MAX(CT6:CV6)&lt;0,4,MATCH(MAX(CT6:CV6),CT6:CV6,))</f>
        <v>3</v>
      </c>
      <c r="CX6" s="19" t="s">
        <v>29</v>
      </c>
      <c r="CY6" s="15">
        <f t="shared" si="70"/>
        <v>2.0660548418972344</v>
      </c>
      <c r="CZ6" s="15">
        <f t="shared" si="71"/>
        <v>0.86599999999999999</v>
      </c>
      <c r="DA6" s="19">
        <f t="shared" si="63"/>
        <v>4</v>
      </c>
      <c r="DB6" s="15">
        <f t="shared" si="72"/>
        <v>0.36226285460993135</v>
      </c>
      <c r="DC6" s="15">
        <f t="shared" si="73"/>
        <v>0.65900000000000003</v>
      </c>
      <c r="DD6" s="20">
        <f t="shared" si="74"/>
        <v>3</v>
      </c>
    </row>
    <row r="7" spans="1:108" x14ac:dyDescent="0.3">
      <c r="A7" s="4">
        <v>314</v>
      </c>
      <c r="B7" s="5">
        <v>17.940000000000001</v>
      </c>
      <c r="C7" s="5">
        <v>18.54</v>
      </c>
      <c r="D7" s="2">
        <v>16.12</v>
      </c>
      <c r="E7" s="2">
        <v>26.84</v>
      </c>
      <c r="F7" s="2">
        <v>19.84</v>
      </c>
      <c r="G7" s="2">
        <v>22.57</v>
      </c>
      <c r="H7" s="2">
        <v>13.07</v>
      </c>
      <c r="I7" s="2">
        <v>18.37</v>
      </c>
      <c r="J7" s="2">
        <v>21.47</v>
      </c>
      <c r="K7" s="2">
        <v>21.63</v>
      </c>
      <c r="L7" s="2">
        <v>18.63</v>
      </c>
      <c r="M7" s="17">
        <v>26.71</v>
      </c>
      <c r="N7" s="2">
        <v>17.239999999999998</v>
      </c>
      <c r="O7" s="2">
        <v>20.04</v>
      </c>
      <c r="P7" s="2">
        <v>20.79</v>
      </c>
      <c r="Q7" s="2">
        <v>17.86</v>
      </c>
      <c r="R7" s="2">
        <v>16.82</v>
      </c>
      <c r="S7" s="2">
        <v>19.16</v>
      </c>
      <c r="T7" s="17">
        <v>21.74</v>
      </c>
      <c r="U7" s="17">
        <v>22.07</v>
      </c>
      <c r="W7" s="15">
        <f t="shared" si="64"/>
        <v>2.120000000000001</v>
      </c>
      <c r="X7" s="15">
        <f t="shared" si="65"/>
        <v>-8.5999999999999979</v>
      </c>
      <c r="Y7" s="15">
        <f t="shared" si="7"/>
        <v>-1.5999999999999979</v>
      </c>
      <c r="Z7" s="15">
        <f t="shared" si="8"/>
        <v>-4.3299999999999983</v>
      </c>
      <c r="AA7" s="15">
        <f t="shared" si="9"/>
        <v>5.1700000000000017</v>
      </c>
      <c r="AB7" s="15">
        <f t="shared" si="10"/>
        <v>-0.12999999999999901</v>
      </c>
      <c r="AC7" s="15">
        <f t="shared" si="11"/>
        <v>-3.2299999999999969</v>
      </c>
      <c r="AD7" s="15">
        <f t="shared" si="12"/>
        <v>-3.389999999999997</v>
      </c>
      <c r="AE7" s="15">
        <f t="shared" si="13"/>
        <v>-0.38999999999999702</v>
      </c>
      <c r="AF7" s="15">
        <f t="shared" si="14"/>
        <v>-8.4699999999999989</v>
      </c>
      <c r="AG7" s="15">
        <f t="shared" si="15"/>
        <v>1.0000000000000036</v>
      </c>
      <c r="AH7" s="15">
        <f t="shared" si="16"/>
        <v>-1.7999999999999972</v>
      </c>
      <c r="AI7" s="15">
        <f t="shared" si="17"/>
        <v>-2.5499999999999972</v>
      </c>
      <c r="AJ7" s="15">
        <f t="shared" si="18"/>
        <v>0.38000000000000256</v>
      </c>
      <c r="AK7" s="15">
        <f t="shared" si="19"/>
        <v>1.4200000000000017</v>
      </c>
      <c r="AL7" s="15">
        <f t="shared" si="20"/>
        <v>-0.91999999999999815</v>
      </c>
      <c r="AM7" s="15">
        <f t="shared" si="21"/>
        <v>-3.4999999999999964</v>
      </c>
      <c r="AN7" s="15">
        <f t="shared" si="22"/>
        <v>-3.8299999999999983</v>
      </c>
      <c r="AO7" s="15"/>
      <c r="AP7" s="15">
        <f t="shared" si="23"/>
        <v>-1.662708333333331</v>
      </c>
      <c r="AQ7" s="15">
        <f t="shared" si="24"/>
        <v>-5.2683749999999971</v>
      </c>
      <c r="AR7" s="15">
        <f t="shared" si="25"/>
        <v>-2.2664583333333308</v>
      </c>
      <c r="AS7" s="15">
        <f t="shared" si="26"/>
        <v>-1.7968181818181801</v>
      </c>
      <c r="AT7" s="15">
        <f t="shared" si="27"/>
        <v>-0.24021739130434394</v>
      </c>
      <c r="AU7" s="15">
        <f t="shared" si="28"/>
        <v>-0.68520833333333186</v>
      </c>
      <c r="AV7" s="15">
        <f t="shared" si="29"/>
        <v>-3.422765957446805</v>
      </c>
      <c r="AW7" s="15">
        <f t="shared" si="30"/>
        <v>-1.2899999999999969</v>
      </c>
      <c r="AX7" s="15">
        <f t="shared" si="31"/>
        <v>-1.2014893617021245</v>
      </c>
      <c r="AY7" s="15">
        <f t="shared" si="32"/>
        <v>-5.7732222222222216</v>
      </c>
      <c r="AZ7" s="15">
        <f t="shared" si="33"/>
        <v>-0.73833333333332951</v>
      </c>
      <c r="BA7" s="15">
        <f t="shared" si="34"/>
        <v>0.90855555555555823</v>
      </c>
      <c r="BB7" s="15">
        <f t="shared" si="35"/>
        <v>-1.5439772727272698</v>
      </c>
      <c r="BC7" s="15">
        <f t="shared" si="36"/>
        <v>-1.9639130434782586</v>
      </c>
      <c r="BD7" s="15">
        <f t="shared" si="37"/>
        <v>-1.5842553191489341</v>
      </c>
      <c r="BE7" s="15">
        <f t="shared" si="38"/>
        <v>-3.1479166666666654</v>
      </c>
      <c r="BF7" s="15">
        <f t="shared" si="39"/>
        <v>-1.5874418604651126</v>
      </c>
      <c r="BG7" s="15">
        <f t="shared" si="40"/>
        <v>1.719743589743592</v>
      </c>
      <c r="BH7" s="15"/>
      <c r="BI7" s="15">
        <f t="shared" si="66"/>
        <v>3.7525000000000048</v>
      </c>
      <c r="BJ7" s="15">
        <f t="shared" si="41"/>
        <v>-6.967499999999994</v>
      </c>
      <c r="BK7" s="15">
        <f t="shared" si="41"/>
        <v>3.2500000000005969E-2</v>
      </c>
      <c r="BL7" s="15">
        <f t="shared" si="41"/>
        <v>-2.6974999999999945</v>
      </c>
      <c r="BM7" s="15">
        <f t="shared" si="41"/>
        <v>6.8025000000000055</v>
      </c>
      <c r="BN7" s="15">
        <f t="shared" si="41"/>
        <v>1.5025000000000048</v>
      </c>
      <c r="BO7" s="15">
        <f t="shared" si="41"/>
        <v>-1.597499999999993</v>
      </c>
      <c r="BP7" s="15">
        <f t="shared" si="41"/>
        <v>-1.7574999999999932</v>
      </c>
      <c r="BQ7" s="15">
        <f t="shared" si="41"/>
        <v>1.2425000000000068</v>
      </c>
      <c r="BR7" s="15">
        <f t="shared" si="41"/>
        <v>-6.837499999999995</v>
      </c>
      <c r="BS7" s="15">
        <f t="shared" si="41"/>
        <v>2.6325000000000074</v>
      </c>
      <c r="BT7" s="15">
        <f t="shared" si="41"/>
        <v>-0.16749999999999332</v>
      </c>
      <c r="BU7" s="15">
        <f t="shared" si="41"/>
        <v>-0.91749999999999332</v>
      </c>
      <c r="BV7" s="15">
        <f t="shared" si="41"/>
        <v>2.0125000000000064</v>
      </c>
      <c r="BW7" s="15">
        <f t="shared" si="41"/>
        <v>3.0525000000000055</v>
      </c>
      <c r="BX7" s="15">
        <f t="shared" si="41"/>
        <v>0.71250000000000568</v>
      </c>
      <c r="BY7" s="15">
        <f t="shared" si="42"/>
        <v>-1.8674999999999926</v>
      </c>
      <c r="BZ7" s="15">
        <f t="shared" si="43"/>
        <v>-2.1974999999999945</v>
      </c>
      <c r="CA7" s="15"/>
      <c r="CB7" s="15">
        <f t="shared" si="44"/>
        <v>0.12816784455010621</v>
      </c>
      <c r="CC7" s="15">
        <f t="shared" si="45"/>
        <v>-3.7905873710010267</v>
      </c>
      <c r="CD7" s="15">
        <f t="shared" si="46"/>
        <v>-0.47558215544989302</v>
      </c>
      <c r="CE7" s="15">
        <f t="shared" si="47"/>
        <v>-0.18461199064952361</v>
      </c>
      <c r="CF7" s="15">
        <f t="shared" si="48"/>
        <v>1.4339701731951422</v>
      </c>
      <c r="CG7" s="15">
        <f t="shared" si="49"/>
        <v>1.1056678445501058</v>
      </c>
      <c r="CH7" s="15">
        <f t="shared" si="50"/>
        <v>-1.6576994049579448</v>
      </c>
      <c r="CI7" s="15">
        <f t="shared" si="51"/>
        <v>0.32627659141460397</v>
      </c>
      <c r="CJ7" s="15">
        <f t="shared" si="52"/>
        <v>0.56357719078673596</v>
      </c>
      <c r="CK7" s="15">
        <f t="shared" si="53"/>
        <v>-4.0474647173489222</v>
      </c>
      <c r="CL7" s="15">
        <f t="shared" si="54"/>
        <v>1.0525428445501079</v>
      </c>
      <c r="CM7" s="15">
        <f t="shared" si="55"/>
        <v>2.5339411153155287</v>
      </c>
      <c r="CN7" s="15">
        <f t="shared" si="56"/>
        <v>2.6457336523200148E-3</v>
      </c>
      <c r="CO7" s="15">
        <f t="shared" si="57"/>
        <v>-0.28972547897877066</v>
      </c>
      <c r="CP7" s="15">
        <f t="shared" si="58"/>
        <v>0.11822460720010897</v>
      </c>
      <c r="CQ7" s="15">
        <f t="shared" si="59"/>
        <v>-1.3570404887832268</v>
      </c>
      <c r="CR7" s="15">
        <f t="shared" si="60"/>
        <v>-8.0722970216230872E-2</v>
      </c>
      <c r="CS7" s="15">
        <f t="shared" si="61"/>
        <v>3.1279187108041642</v>
      </c>
      <c r="CT7" s="15">
        <f>AVERAGE(AT7,-BE7)</f>
        <v>1.4538496376811607</v>
      </c>
      <c r="CU7" s="15">
        <f>AVERAGE(AV7,AP7,AQ7)</f>
        <v>-3.4512830969267108</v>
      </c>
      <c r="CV7" s="15">
        <f>AVERAGE(AU7,BE7)</f>
        <v>-1.9165624999999986</v>
      </c>
      <c r="CW7">
        <f>IF(MAX(CT7:CV7)&lt;0,4,MATCH(MAX(CT7:CV7),CT7:CV7,))</f>
        <v>1</v>
      </c>
      <c r="CX7" s="19" t="s">
        <v>30</v>
      </c>
      <c r="CY7" s="15">
        <f t="shared" si="70"/>
        <v>-1.7539451581027641</v>
      </c>
      <c r="CZ7" s="15">
        <f t="shared" si="71"/>
        <v>0.13300000000000001</v>
      </c>
      <c r="DA7" s="19">
        <f t="shared" si="63"/>
        <v>1</v>
      </c>
      <c r="DB7" s="15">
        <f t="shared" si="72"/>
        <v>-2.5427371453900678</v>
      </c>
      <c r="DC7" s="15">
        <f t="shared" si="73"/>
        <v>4.2000000000000003E-2</v>
      </c>
      <c r="DD7" s="20">
        <f t="shared" si="74"/>
        <v>1</v>
      </c>
    </row>
    <row r="8" spans="1:108" x14ac:dyDescent="0.3">
      <c r="A8" s="4">
        <v>315</v>
      </c>
      <c r="B8" s="5">
        <v>22.23</v>
      </c>
      <c r="C8" s="5">
        <v>23.49</v>
      </c>
      <c r="D8" s="2">
        <v>19.62</v>
      </c>
      <c r="E8" s="2">
        <v>25.94</v>
      </c>
      <c r="F8" s="2">
        <v>24.99</v>
      </c>
      <c r="G8" s="2">
        <v>26.53</v>
      </c>
      <c r="H8" s="2">
        <v>18.260000000000002</v>
      </c>
      <c r="I8" s="2">
        <v>23.08</v>
      </c>
      <c r="J8" s="2">
        <v>21.11</v>
      </c>
      <c r="K8" s="2">
        <v>26.08</v>
      </c>
      <c r="L8" s="2">
        <v>23.73</v>
      </c>
      <c r="M8" s="17">
        <v>31.27</v>
      </c>
      <c r="N8" s="2">
        <v>22.08</v>
      </c>
      <c r="O8" s="2">
        <v>23.99</v>
      </c>
      <c r="P8" s="2">
        <v>26.01</v>
      </c>
      <c r="Q8" s="2">
        <v>22.5</v>
      </c>
      <c r="R8" s="2">
        <v>21.35</v>
      </c>
      <c r="S8" s="2">
        <v>23.74</v>
      </c>
      <c r="T8" s="17">
        <v>25.35</v>
      </c>
      <c r="U8" s="17">
        <v>26.73</v>
      </c>
      <c r="W8" s="15">
        <f t="shared" si="64"/>
        <v>3.2399999999999984</v>
      </c>
      <c r="X8" s="15">
        <f t="shared" si="65"/>
        <v>-3.0800000000000018</v>
      </c>
      <c r="Y8" s="15">
        <f t="shared" si="7"/>
        <v>-2.129999999999999</v>
      </c>
      <c r="Z8" s="15">
        <f t="shared" si="8"/>
        <v>-3.6700000000000017</v>
      </c>
      <c r="AA8" s="15">
        <f t="shared" si="9"/>
        <v>4.5999999999999979</v>
      </c>
      <c r="AB8" s="15">
        <f t="shared" si="10"/>
        <v>-0.21999999999999886</v>
      </c>
      <c r="AC8" s="15">
        <f t="shared" si="11"/>
        <v>1.75</v>
      </c>
      <c r="AD8" s="15">
        <f t="shared" si="12"/>
        <v>-3.2199999999999989</v>
      </c>
      <c r="AE8" s="15">
        <f t="shared" si="13"/>
        <v>-0.87000000000000099</v>
      </c>
      <c r="AF8" s="15">
        <f t="shared" si="14"/>
        <v>-8.41</v>
      </c>
      <c r="AG8" s="15">
        <f t="shared" si="15"/>
        <v>0.78000000000000114</v>
      </c>
      <c r="AH8" s="15">
        <f t="shared" si="16"/>
        <v>-1.129999999999999</v>
      </c>
      <c r="AI8" s="15">
        <f t="shared" si="17"/>
        <v>-3.1500000000000021</v>
      </c>
      <c r="AJ8" s="15">
        <f t="shared" si="18"/>
        <v>0.35999999999999943</v>
      </c>
      <c r="AK8" s="15">
        <f t="shared" si="19"/>
        <v>1.509999999999998</v>
      </c>
      <c r="AL8" s="15">
        <f t="shared" si="20"/>
        <v>-0.87999999999999901</v>
      </c>
      <c r="AM8" s="15">
        <f t="shared" si="21"/>
        <v>-2.490000000000002</v>
      </c>
      <c r="AN8" s="15">
        <f t="shared" si="22"/>
        <v>-3.870000000000001</v>
      </c>
      <c r="AO8" s="15"/>
      <c r="AP8" s="15">
        <f t="shared" si="23"/>
        <v>-0.54270833333333357</v>
      </c>
      <c r="AQ8" s="15">
        <f t="shared" si="24"/>
        <v>0.25162499999999843</v>
      </c>
      <c r="AR8" s="15">
        <f t="shared" si="25"/>
        <v>-2.7964583333333319</v>
      </c>
      <c r="AS8" s="15">
        <f t="shared" si="26"/>
        <v>-1.1368181818181835</v>
      </c>
      <c r="AT8" s="15">
        <f t="shared" si="27"/>
        <v>-0.81021739130434778</v>
      </c>
      <c r="AU8" s="15">
        <f t="shared" si="28"/>
        <v>-0.77520833333333172</v>
      </c>
      <c r="AV8" s="15">
        <f t="shared" si="29"/>
        <v>1.5572340425531919</v>
      </c>
      <c r="AW8" s="15">
        <f t="shared" si="30"/>
        <v>-1.1199999999999988</v>
      </c>
      <c r="AX8" s="15">
        <f t="shared" si="31"/>
        <v>-1.6814893617021285</v>
      </c>
      <c r="AY8" s="15">
        <f t="shared" si="32"/>
        <v>-5.7132222222222229</v>
      </c>
      <c r="AZ8" s="15">
        <f t="shared" si="33"/>
        <v>-0.95833333333333193</v>
      </c>
      <c r="BA8" s="15">
        <f t="shared" si="34"/>
        <v>1.5785555555555564</v>
      </c>
      <c r="BB8" s="15">
        <f t="shared" si="35"/>
        <v>-2.143977272727275</v>
      </c>
      <c r="BC8" s="15">
        <f t="shared" si="36"/>
        <v>-1.9839130434782617</v>
      </c>
      <c r="BD8" s="15">
        <f t="shared" si="37"/>
        <v>-1.4942553191489378</v>
      </c>
      <c r="BE8" s="15">
        <f t="shared" si="38"/>
        <v>-3.1079166666666662</v>
      </c>
      <c r="BF8" s="15">
        <f t="shared" si="39"/>
        <v>-0.57744186046511814</v>
      </c>
      <c r="BG8" s="15">
        <f t="shared" si="40"/>
        <v>1.6797435897435893</v>
      </c>
      <c r="BH8" s="15"/>
      <c r="BI8" s="15">
        <f t="shared" si="66"/>
        <v>4.2840000000000025</v>
      </c>
      <c r="BJ8" s="15">
        <f t="shared" si="41"/>
        <v>-2.0359999999999978</v>
      </c>
      <c r="BK8" s="15">
        <f t="shared" si="41"/>
        <v>-1.085999999999995</v>
      </c>
      <c r="BL8" s="15">
        <f t="shared" si="41"/>
        <v>-2.6259999999999977</v>
      </c>
      <c r="BM8" s="15">
        <f t="shared" si="41"/>
        <v>5.6440000000000019</v>
      </c>
      <c r="BN8" s="15">
        <f t="shared" si="41"/>
        <v>0.82400000000000517</v>
      </c>
      <c r="BO8" s="15">
        <f t="shared" si="41"/>
        <v>2.794000000000004</v>
      </c>
      <c r="BP8" s="15">
        <f t="shared" si="41"/>
        <v>-2.1759999999999948</v>
      </c>
      <c r="BQ8" s="15">
        <f t="shared" si="41"/>
        <v>0.17400000000000304</v>
      </c>
      <c r="BR8" s="15">
        <f t="shared" si="41"/>
        <v>-7.3659999999999961</v>
      </c>
      <c r="BS8" s="15">
        <f t="shared" si="41"/>
        <v>1.8240000000000052</v>
      </c>
      <c r="BT8" s="15">
        <f t="shared" si="41"/>
        <v>-8.5999999999994969E-2</v>
      </c>
      <c r="BU8" s="15">
        <f t="shared" si="41"/>
        <v>-2.1059999999999981</v>
      </c>
      <c r="BV8" s="15">
        <f t="shared" si="41"/>
        <v>1.4040000000000035</v>
      </c>
      <c r="BW8" s="15">
        <f t="shared" si="41"/>
        <v>2.554000000000002</v>
      </c>
      <c r="BX8" s="15">
        <f t="shared" si="41"/>
        <v>0.16400000000000503</v>
      </c>
      <c r="BY8" s="15">
        <f t="shared" si="42"/>
        <v>-1.445999999999998</v>
      </c>
      <c r="BZ8" s="15">
        <f t="shared" si="43"/>
        <v>-2.825999999999997</v>
      </c>
      <c r="CA8" s="15"/>
      <c r="CB8" s="15">
        <f t="shared" si="44"/>
        <v>0.65966784455010385</v>
      </c>
      <c r="CC8" s="15">
        <f t="shared" si="45"/>
        <v>1.1409126289989695</v>
      </c>
      <c r="CD8" s="15">
        <f t="shared" si="46"/>
        <v>-1.5940821554498941</v>
      </c>
      <c r="CE8" s="15">
        <f t="shared" si="47"/>
        <v>-0.11311199064952682</v>
      </c>
      <c r="CF8" s="15">
        <f t="shared" si="48"/>
        <v>0.27547017319513856</v>
      </c>
      <c r="CG8" s="15">
        <f t="shared" si="49"/>
        <v>0.42716784455010615</v>
      </c>
      <c r="CH8" s="15">
        <f t="shared" si="50"/>
        <v>2.7338005950420525</v>
      </c>
      <c r="CI8" s="15">
        <f t="shared" si="51"/>
        <v>-9.2223408585397681E-2</v>
      </c>
      <c r="CJ8" s="15">
        <f t="shared" si="52"/>
        <v>-0.50492280921326782</v>
      </c>
      <c r="CK8" s="15">
        <f t="shared" si="53"/>
        <v>-4.5759647173489233</v>
      </c>
      <c r="CL8" s="15">
        <f t="shared" si="54"/>
        <v>0.24404284455010572</v>
      </c>
      <c r="CM8" s="15">
        <f t="shared" si="55"/>
        <v>2.615441115315527</v>
      </c>
      <c r="CN8" s="15">
        <f t="shared" si="56"/>
        <v>-1.1858542663476848</v>
      </c>
      <c r="CO8" s="15">
        <f t="shared" si="57"/>
        <v>-0.89822547897877358</v>
      </c>
      <c r="CP8" s="15">
        <f t="shared" si="58"/>
        <v>-0.38027539279989453</v>
      </c>
      <c r="CQ8" s="15">
        <f t="shared" si="59"/>
        <v>-1.9055404887832275</v>
      </c>
      <c r="CR8" s="15">
        <f t="shared" si="60"/>
        <v>0.34077702978376379</v>
      </c>
      <c r="CS8" s="15">
        <f t="shared" si="61"/>
        <v>2.4994187108041617</v>
      </c>
      <c r="CT8" s="15">
        <f t="shared" si="67"/>
        <v>1.1488496376811592</v>
      </c>
      <c r="CU8" s="15">
        <f t="shared" si="68"/>
        <v>0.42205023640661893</v>
      </c>
      <c r="CV8" s="15">
        <f t="shared" si="69"/>
        <v>-1.941562499999999</v>
      </c>
      <c r="CW8">
        <f t="shared" si="62"/>
        <v>1</v>
      </c>
      <c r="CX8" s="19" t="s">
        <v>30</v>
      </c>
      <c r="CY8" s="15">
        <f t="shared" si="70"/>
        <v>-2.0639451581027686</v>
      </c>
      <c r="CZ8" s="15">
        <f t="shared" si="71"/>
        <v>0.111</v>
      </c>
      <c r="DA8" s="19">
        <f t="shared" si="63"/>
        <v>1</v>
      </c>
      <c r="DB8" s="15">
        <f t="shared" si="72"/>
        <v>0.50726285460992915</v>
      </c>
      <c r="DC8" s="15">
        <f t="shared" si="73"/>
        <v>0.68</v>
      </c>
      <c r="DD8" s="20">
        <f t="shared" si="74"/>
        <v>3</v>
      </c>
    </row>
    <row r="9" spans="1:108" x14ac:dyDescent="0.3">
      <c r="A9" s="4">
        <v>316</v>
      </c>
      <c r="B9" s="5">
        <v>18.489999999999998</v>
      </c>
      <c r="C9" s="5">
        <v>17.670000000000002</v>
      </c>
      <c r="D9" s="2">
        <v>14.7</v>
      </c>
      <c r="E9" s="2">
        <v>26.96</v>
      </c>
      <c r="F9" s="2">
        <v>17.850000000000001</v>
      </c>
      <c r="G9" s="2">
        <v>20.309999999999999</v>
      </c>
      <c r="H9" s="2">
        <v>11.47</v>
      </c>
      <c r="I9" s="2">
        <v>16.05</v>
      </c>
      <c r="J9" s="2">
        <v>20.39</v>
      </c>
      <c r="K9" s="2">
        <v>19.98</v>
      </c>
      <c r="L9" s="2">
        <v>17.13</v>
      </c>
      <c r="M9" s="17">
        <v>30.14</v>
      </c>
      <c r="N9" s="2">
        <v>19.37</v>
      </c>
      <c r="O9" s="2">
        <v>18.02</v>
      </c>
      <c r="P9" s="2">
        <v>17.95</v>
      </c>
      <c r="Q9" s="2">
        <v>16.53</v>
      </c>
      <c r="R9" s="2">
        <v>15.6</v>
      </c>
      <c r="S9" s="2">
        <v>14.58</v>
      </c>
      <c r="T9" s="17">
        <v>21.96</v>
      </c>
      <c r="U9" s="17">
        <v>25.96</v>
      </c>
      <c r="W9" s="15">
        <f t="shared" si="64"/>
        <v>3.379999999999999</v>
      </c>
      <c r="X9" s="15">
        <f t="shared" si="65"/>
        <v>-8.8800000000000026</v>
      </c>
      <c r="Y9" s="15">
        <f t="shared" si="7"/>
        <v>0.22999999999999687</v>
      </c>
      <c r="Z9" s="15">
        <f t="shared" si="8"/>
        <v>-2.2300000000000004</v>
      </c>
      <c r="AA9" s="15">
        <f t="shared" si="9"/>
        <v>6.6099999999999977</v>
      </c>
      <c r="AB9" s="15">
        <f t="shared" si="10"/>
        <v>2.0299999999999976</v>
      </c>
      <c r="AC9" s="15">
        <f t="shared" si="11"/>
        <v>-2.3100000000000023</v>
      </c>
      <c r="AD9" s="15">
        <f t="shared" si="12"/>
        <v>-1.9000000000000021</v>
      </c>
      <c r="AE9" s="15">
        <f t="shared" si="13"/>
        <v>0.94999999999999929</v>
      </c>
      <c r="AF9" s="15">
        <f t="shared" si="14"/>
        <v>-12.060000000000002</v>
      </c>
      <c r="AG9" s="15">
        <f t="shared" si="15"/>
        <v>-1.2900000000000027</v>
      </c>
      <c r="AH9" s="15">
        <f t="shared" si="16"/>
        <v>5.9999999999998721E-2</v>
      </c>
      <c r="AI9" s="15">
        <f t="shared" si="17"/>
        <v>0.12999999999999901</v>
      </c>
      <c r="AJ9" s="15">
        <f t="shared" si="18"/>
        <v>1.5499999999999972</v>
      </c>
      <c r="AK9" s="15">
        <f t="shared" si="19"/>
        <v>2.4799999999999986</v>
      </c>
      <c r="AL9" s="15">
        <f t="shared" si="20"/>
        <v>3.4999999999999982</v>
      </c>
      <c r="AM9" s="15">
        <f t="shared" si="21"/>
        <v>-3.8800000000000026</v>
      </c>
      <c r="AN9" s="15">
        <f t="shared" si="22"/>
        <v>-7.8800000000000026</v>
      </c>
      <c r="AO9" s="15"/>
      <c r="AP9" s="15">
        <f t="shared" si="23"/>
        <v>-0.402708333333333</v>
      </c>
      <c r="AQ9" s="15">
        <f t="shared" si="24"/>
        <v>-5.5483750000000018</v>
      </c>
      <c r="AR9" s="15">
        <f t="shared" si="25"/>
        <v>-0.43645833333333617</v>
      </c>
      <c r="AS9" s="15">
        <f t="shared" si="26"/>
        <v>0.30318181818181777</v>
      </c>
      <c r="AT9" s="15">
        <f t="shared" si="27"/>
        <v>1.199782608695652</v>
      </c>
      <c r="AU9" s="15">
        <f t="shared" si="28"/>
        <v>1.4747916666666647</v>
      </c>
      <c r="AV9" s="15">
        <f t="shared" si="29"/>
        <v>-2.5027659574468104</v>
      </c>
      <c r="AW9" s="15">
        <f t="shared" si="30"/>
        <v>0.19999999999999796</v>
      </c>
      <c r="AX9" s="15">
        <f t="shared" si="31"/>
        <v>0.1385106382978718</v>
      </c>
      <c r="AY9" s="15">
        <f t="shared" si="32"/>
        <v>-9.363222222222225</v>
      </c>
      <c r="AZ9" s="15">
        <f t="shared" si="33"/>
        <v>-3.028333333333336</v>
      </c>
      <c r="BA9" s="15">
        <f t="shared" si="34"/>
        <v>2.7685555555555541</v>
      </c>
      <c r="BB9" s="15">
        <f t="shared" si="35"/>
        <v>1.1360227272727264</v>
      </c>
      <c r="BC9" s="15">
        <f t="shared" si="36"/>
        <v>-0.79391304347826397</v>
      </c>
      <c r="BD9" s="15">
        <f t="shared" si="37"/>
        <v>-0.52425531914893719</v>
      </c>
      <c r="BE9" s="15">
        <f t="shared" si="38"/>
        <v>1.272083333333331</v>
      </c>
      <c r="BF9" s="15">
        <f t="shared" si="39"/>
        <v>-1.9674418604651187</v>
      </c>
      <c r="BG9" s="15">
        <f t="shared" si="40"/>
        <v>-2.3302564102564123</v>
      </c>
      <c r="BH9" s="15"/>
      <c r="BI9" s="15">
        <f t="shared" si="66"/>
        <v>4.3554999999999993</v>
      </c>
      <c r="BJ9" s="15">
        <f t="shared" si="41"/>
        <v>-7.9045000000000023</v>
      </c>
      <c r="BK9" s="15">
        <f t="shared" si="41"/>
        <v>1.2054999999999971</v>
      </c>
      <c r="BL9" s="15">
        <f t="shared" si="41"/>
        <v>-1.2545000000000002</v>
      </c>
      <c r="BM9" s="15">
        <f t="shared" si="41"/>
        <v>7.5854999999999979</v>
      </c>
      <c r="BN9" s="15">
        <f t="shared" si="41"/>
        <v>3.0054999999999978</v>
      </c>
      <c r="BO9" s="15">
        <f t="shared" si="41"/>
        <v>-1.334500000000002</v>
      </c>
      <c r="BP9" s="15">
        <f t="shared" si="41"/>
        <v>-0.92450000000000188</v>
      </c>
      <c r="BQ9" s="15">
        <f t="shared" si="41"/>
        <v>1.9254999999999995</v>
      </c>
      <c r="BR9" s="15">
        <f t="shared" si="41"/>
        <v>-11.084500000000002</v>
      </c>
      <c r="BS9" s="15">
        <f t="shared" si="41"/>
        <v>-0.31450000000000244</v>
      </c>
      <c r="BT9" s="15">
        <f t="shared" si="41"/>
        <v>1.035499999999999</v>
      </c>
      <c r="BU9" s="15">
        <f t="shared" si="41"/>
        <v>1.1054999999999993</v>
      </c>
      <c r="BV9" s="15">
        <f t="shared" si="41"/>
        <v>2.5254999999999974</v>
      </c>
      <c r="BW9" s="15">
        <f t="shared" si="41"/>
        <v>3.4554999999999989</v>
      </c>
      <c r="BX9" s="15">
        <f t="shared" si="41"/>
        <v>4.4754999999999985</v>
      </c>
      <c r="BY9" s="15">
        <f t="shared" si="42"/>
        <v>-2.9045000000000023</v>
      </c>
      <c r="BZ9" s="15">
        <f t="shared" si="43"/>
        <v>-6.9045000000000023</v>
      </c>
      <c r="CA9" s="15"/>
      <c r="CB9" s="15">
        <f t="shared" si="44"/>
        <v>0.73116784455010064</v>
      </c>
      <c r="CC9" s="15">
        <f t="shared" si="45"/>
        <v>-4.727587371001035</v>
      </c>
      <c r="CD9" s="15">
        <f t="shared" si="46"/>
        <v>0.69741784455009814</v>
      </c>
      <c r="CE9" s="15">
        <f t="shared" si="47"/>
        <v>1.2583880093504707</v>
      </c>
      <c r="CF9" s="15">
        <f t="shared" si="48"/>
        <v>2.2169701731951346</v>
      </c>
      <c r="CG9" s="15">
        <f t="shared" si="49"/>
        <v>2.6086678445500988</v>
      </c>
      <c r="CH9" s="15">
        <f t="shared" si="50"/>
        <v>-1.3946994049579537</v>
      </c>
      <c r="CI9" s="15">
        <f t="shared" si="51"/>
        <v>1.1592765914145953</v>
      </c>
      <c r="CJ9" s="15">
        <f t="shared" si="52"/>
        <v>1.2465771907867287</v>
      </c>
      <c r="CK9" s="15">
        <f t="shared" si="53"/>
        <v>-8.2944647173489301</v>
      </c>
      <c r="CL9" s="15">
        <f t="shared" si="54"/>
        <v>-1.8944571554499019</v>
      </c>
      <c r="CM9" s="15">
        <f t="shared" si="55"/>
        <v>3.736941115315521</v>
      </c>
      <c r="CN9" s="15">
        <f t="shared" si="56"/>
        <v>2.0256457336523126</v>
      </c>
      <c r="CO9" s="15">
        <f t="shared" si="57"/>
        <v>0.22327452102122036</v>
      </c>
      <c r="CP9" s="15">
        <f t="shared" si="58"/>
        <v>0.52122460720010233</v>
      </c>
      <c r="CQ9" s="15">
        <f t="shared" si="59"/>
        <v>2.405959511216766</v>
      </c>
      <c r="CR9" s="15">
        <f t="shared" si="60"/>
        <v>-1.1177229702162406</v>
      </c>
      <c r="CS9" s="15">
        <f t="shared" si="61"/>
        <v>-1.5790812891958437</v>
      </c>
      <c r="CT9" s="15">
        <f t="shared" si="67"/>
        <v>-3.6150362318839502E-2</v>
      </c>
      <c r="CU9" s="15">
        <f t="shared" si="68"/>
        <v>-2.8179497635933815</v>
      </c>
      <c r="CV9" s="15">
        <f t="shared" si="69"/>
        <v>1.3734374999999979</v>
      </c>
      <c r="CW9">
        <f t="shared" si="62"/>
        <v>3</v>
      </c>
      <c r="CX9" s="19" t="s">
        <v>29</v>
      </c>
      <c r="CY9" s="15">
        <f t="shared" si="70"/>
        <v>0.17105484189723119</v>
      </c>
      <c r="CZ9" s="15">
        <f t="shared" si="71"/>
        <v>0.57699999999999996</v>
      </c>
      <c r="DA9" s="19">
        <f t="shared" si="63"/>
        <v>3</v>
      </c>
      <c r="DB9" s="15">
        <f t="shared" si="72"/>
        <v>-1.4527371453900717</v>
      </c>
      <c r="DC9" s="15">
        <f t="shared" si="73"/>
        <v>0.21199999999999999</v>
      </c>
      <c r="DD9" s="20">
        <f t="shared" si="74"/>
        <v>1</v>
      </c>
    </row>
    <row r="10" spans="1:108" x14ac:dyDescent="0.3">
      <c r="A10" s="4">
        <v>317</v>
      </c>
      <c r="B10" s="5">
        <v>20.87</v>
      </c>
      <c r="C10" s="5">
        <v>20.69</v>
      </c>
      <c r="D10" s="2">
        <v>18.010000000000002</v>
      </c>
      <c r="E10" s="2">
        <v>19.059999999999999</v>
      </c>
      <c r="F10" s="2">
        <v>22.81</v>
      </c>
      <c r="G10" s="2">
        <v>23.54</v>
      </c>
      <c r="H10" s="2">
        <v>14.81</v>
      </c>
      <c r="I10" s="2">
        <v>19.649999999999999</v>
      </c>
      <c r="J10" s="2">
        <v>21.93</v>
      </c>
      <c r="K10" s="2">
        <v>22.48</v>
      </c>
      <c r="L10" s="2">
        <v>20.190000000000001</v>
      </c>
      <c r="M10" s="17">
        <v>31.96</v>
      </c>
      <c r="N10" s="2">
        <v>21.55</v>
      </c>
      <c r="O10" s="2">
        <v>22.6</v>
      </c>
      <c r="P10" s="2">
        <v>22.58</v>
      </c>
      <c r="Q10" s="2">
        <v>19.82</v>
      </c>
      <c r="R10" s="2">
        <v>19.62</v>
      </c>
      <c r="S10" s="2">
        <v>18.47</v>
      </c>
      <c r="T10" s="17">
        <v>22.27</v>
      </c>
      <c r="U10" s="17">
        <v>26.02</v>
      </c>
      <c r="W10" s="15">
        <f t="shared" si="64"/>
        <v>2.7699999999999996</v>
      </c>
      <c r="X10" s="15">
        <f t="shared" si="65"/>
        <v>1.7200000000000024</v>
      </c>
      <c r="Y10" s="15">
        <f t="shared" si="7"/>
        <v>-2.0299999999999976</v>
      </c>
      <c r="Z10" s="15">
        <f t="shared" si="8"/>
        <v>-2.759999999999998</v>
      </c>
      <c r="AA10" s="15">
        <f t="shared" si="9"/>
        <v>5.9700000000000006</v>
      </c>
      <c r="AB10" s="15">
        <f t="shared" si="10"/>
        <v>1.1300000000000026</v>
      </c>
      <c r="AC10" s="15">
        <f t="shared" si="11"/>
        <v>-1.1499999999999986</v>
      </c>
      <c r="AD10" s="15">
        <f t="shared" si="12"/>
        <v>-1.6999999999999993</v>
      </c>
      <c r="AE10" s="15">
        <f t="shared" si="13"/>
        <v>0.58999999999999986</v>
      </c>
      <c r="AF10" s="15">
        <f t="shared" si="14"/>
        <v>-11.18</v>
      </c>
      <c r="AG10" s="15">
        <f t="shared" si="15"/>
        <v>-0.76999999999999957</v>
      </c>
      <c r="AH10" s="15">
        <f t="shared" si="16"/>
        <v>-1.8200000000000003</v>
      </c>
      <c r="AI10" s="15">
        <f t="shared" si="17"/>
        <v>-1.7999999999999972</v>
      </c>
      <c r="AJ10" s="15">
        <f t="shared" si="18"/>
        <v>0.96000000000000085</v>
      </c>
      <c r="AK10" s="15">
        <f t="shared" si="19"/>
        <v>1.1600000000000001</v>
      </c>
      <c r="AL10" s="15">
        <f t="shared" si="20"/>
        <v>2.3100000000000023</v>
      </c>
      <c r="AM10" s="15">
        <f t="shared" si="21"/>
        <v>-1.4899999999999984</v>
      </c>
      <c r="AN10" s="15">
        <f t="shared" si="22"/>
        <v>-5.2399999999999984</v>
      </c>
      <c r="AO10" s="15"/>
      <c r="AP10" s="15">
        <f t="shared" si="23"/>
        <v>-1.0127083333333324</v>
      </c>
      <c r="AQ10" s="15">
        <f t="shared" si="24"/>
        <v>5.0516250000000031</v>
      </c>
      <c r="AR10" s="15">
        <f t="shared" si="25"/>
        <v>-2.6964583333333305</v>
      </c>
      <c r="AS10" s="15">
        <f t="shared" si="26"/>
        <v>-0.22681818181817981</v>
      </c>
      <c r="AT10" s="15">
        <f t="shared" si="27"/>
        <v>0.55978260869565499</v>
      </c>
      <c r="AU10" s="15">
        <f t="shared" si="28"/>
        <v>0.5747916666666697</v>
      </c>
      <c r="AV10" s="15">
        <f t="shared" si="29"/>
        <v>-1.3427659574468067</v>
      </c>
      <c r="AW10" s="15">
        <f t="shared" si="30"/>
        <v>0.4000000000000008</v>
      </c>
      <c r="AX10" s="15">
        <f t="shared" si="31"/>
        <v>-0.22148936170212763</v>
      </c>
      <c r="AY10" s="15">
        <f t="shared" si="32"/>
        <v>-8.4832222222222224</v>
      </c>
      <c r="AZ10" s="15">
        <f t="shared" si="33"/>
        <v>-2.5083333333333329</v>
      </c>
      <c r="BA10" s="15">
        <f t="shared" si="34"/>
        <v>0.8885555555555551</v>
      </c>
      <c r="BB10" s="15">
        <f t="shared" si="35"/>
        <v>-0.79397727272726981</v>
      </c>
      <c r="BC10" s="15">
        <f t="shared" si="36"/>
        <v>-1.3839130434782603</v>
      </c>
      <c r="BD10" s="15">
        <f t="shared" si="37"/>
        <v>-1.8442553191489357</v>
      </c>
      <c r="BE10" s="15">
        <f t="shared" si="38"/>
        <v>8.2083333333335062E-2</v>
      </c>
      <c r="BF10" s="15">
        <f t="shared" si="39"/>
        <v>0.42255813953488541</v>
      </c>
      <c r="BG10" s="15">
        <f t="shared" si="40"/>
        <v>0.30974358974359184</v>
      </c>
      <c r="BH10" s="15"/>
      <c r="BI10" s="15">
        <f t="shared" si="66"/>
        <v>3.4364999999999952</v>
      </c>
      <c r="BJ10" s="15">
        <f t="shared" si="41"/>
        <v>2.3864999999999981</v>
      </c>
      <c r="BK10" s="15">
        <f t="shared" si="41"/>
        <v>-1.3635000000000019</v>
      </c>
      <c r="BL10" s="15">
        <f t="shared" si="41"/>
        <v>-2.0935000000000024</v>
      </c>
      <c r="BM10" s="15">
        <f t="shared" si="41"/>
        <v>6.6364999999999963</v>
      </c>
      <c r="BN10" s="15">
        <f t="shared" si="41"/>
        <v>1.7964999999999982</v>
      </c>
      <c r="BO10" s="15">
        <f t="shared" si="41"/>
        <v>-0.48350000000000293</v>
      </c>
      <c r="BP10" s="15">
        <f t="shared" si="41"/>
        <v>-1.0335000000000036</v>
      </c>
      <c r="BQ10" s="15">
        <f t="shared" si="41"/>
        <v>1.2564999999999955</v>
      </c>
      <c r="BR10" s="15">
        <f t="shared" si="41"/>
        <v>-10.513500000000004</v>
      </c>
      <c r="BS10" s="15">
        <f t="shared" si="41"/>
        <v>-0.10350000000000392</v>
      </c>
      <c r="BT10" s="15">
        <f t="shared" si="41"/>
        <v>-1.1535000000000046</v>
      </c>
      <c r="BU10" s="15">
        <f t="shared" si="41"/>
        <v>-1.1335000000000015</v>
      </c>
      <c r="BV10" s="15">
        <f t="shared" si="41"/>
        <v>1.6264999999999965</v>
      </c>
      <c r="BW10" s="15">
        <f t="shared" si="41"/>
        <v>1.8264999999999958</v>
      </c>
      <c r="BX10" s="15">
        <f t="shared" si="41"/>
        <v>2.9764999999999979</v>
      </c>
      <c r="BY10" s="15">
        <f t="shared" si="42"/>
        <v>-0.82350000000000279</v>
      </c>
      <c r="BZ10" s="15">
        <f t="shared" si="43"/>
        <v>-4.5735000000000028</v>
      </c>
      <c r="CA10" s="15"/>
      <c r="CB10" s="15">
        <f t="shared" si="44"/>
        <v>-0.18783215544990339</v>
      </c>
      <c r="CC10" s="15">
        <f t="shared" si="45"/>
        <v>5.5634126289989654</v>
      </c>
      <c r="CD10" s="15">
        <f t="shared" si="46"/>
        <v>-1.871582155449901</v>
      </c>
      <c r="CE10" s="15">
        <f t="shared" si="47"/>
        <v>0.41938800935046849</v>
      </c>
      <c r="CF10" s="15">
        <f t="shared" si="48"/>
        <v>1.2679701731951329</v>
      </c>
      <c r="CG10" s="15">
        <f t="shared" si="49"/>
        <v>1.3996678445500992</v>
      </c>
      <c r="CH10" s="15">
        <f t="shared" si="50"/>
        <v>-0.54369940495795455</v>
      </c>
      <c r="CI10" s="15">
        <f t="shared" si="51"/>
        <v>1.0502765914145935</v>
      </c>
      <c r="CJ10" s="15">
        <f t="shared" si="52"/>
        <v>0.57757719078672465</v>
      </c>
      <c r="CK10" s="15">
        <f t="shared" si="53"/>
        <v>-7.7234647173489313</v>
      </c>
      <c r="CL10" s="15">
        <f t="shared" si="54"/>
        <v>-1.6834571554499034</v>
      </c>
      <c r="CM10" s="15">
        <f t="shared" si="55"/>
        <v>1.5479411153155174</v>
      </c>
      <c r="CN10" s="15">
        <f t="shared" si="56"/>
        <v>-0.21335426634768817</v>
      </c>
      <c r="CO10" s="15">
        <f t="shared" si="57"/>
        <v>-0.67572547897878055</v>
      </c>
      <c r="CP10" s="15">
        <f t="shared" si="58"/>
        <v>-1.1077753927999008</v>
      </c>
      <c r="CQ10" s="15">
        <f t="shared" si="59"/>
        <v>0.90695951121676543</v>
      </c>
      <c r="CR10" s="15">
        <f t="shared" si="60"/>
        <v>0.96327702978375895</v>
      </c>
      <c r="CS10" s="15">
        <f t="shared" si="61"/>
        <v>0.75191871080415584</v>
      </c>
      <c r="CT10" s="15">
        <f t="shared" si="67"/>
        <v>0.23884963768115997</v>
      </c>
      <c r="CU10" s="15">
        <f t="shared" si="68"/>
        <v>0.898716903073288</v>
      </c>
      <c r="CV10" s="15">
        <f t="shared" si="69"/>
        <v>0.32843750000000238</v>
      </c>
      <c r="CW10">
        <f t="shared" si="62"/>
        <v>2</v>
      </c>
      <c r="CX10" s="19" t="s">
        <v>27</v>
      </c>
      <c r="CY10" s="15">
        <f t="shared" si="70"/>
        <v>-1.0889451581027649</v>
      </c>
      <c r="CZ10" s="15">
        <f t="shared" si="71"/>
        <v>0.26600000000000001</v>
      </c>
      <c r="DA10" s="19">
        <f t="shared" si="63"/>
        <v>2</v>
      </c>
      <c r="DB10" s="15">
        <f t="shared" si="72"/>
        <v>-1.1777371453900696</v>
      </c>
      <c r="DC10" s="15">
        <f t="shared" si="73"/>
        <v>0.27600000000000002</v>
      </c>
      <c r="DD10" s="20">
        <f t="shared" si="74"/>
        <v>2</v>
      </c>
    </row>
    <row r="11" spans="1:108" x14ac:dyDescent="0.3">
      <c r="A11" s="4">
        <v>318</v>
      </c>
      <c r="B11" s="5">
        <v>21.91</v>
      </c>
      <c r="C11" s="5">
        <v>20.21</v>
      </c>
      <c r="D11" s="2">
        <v>18.28</v>
      </c>
      <c r="E11" s="2">
        <v>23.55</v>
      </c>
      <c r="F11" s="2">
        <v>23.92</v>
      </c>
      <c r="G11" s="2">
        <v>24.38</v>
      </c>
      <c r="H11" s="2">
        <v>16.920000000000002</v>
      </c>
      <c r="I11" s="2">
        <v>21.5</v>
      </c>
      <c r="J11" s="2">
        <v>22.2</v>
      </c>
      <c r="K11" s="2">
        <v>23.65</v>
      </c>
      <c r="L11" s="2">
        <v>20.8</v>
      </c>
      <c r="M11" s="17">
        <v>30.07</v>
      </c>
      <c r="N11" s="2">
        <v>19.87</v>
      </c>
      <c r="O11" s="2">
        <v>23.31</v>
      </c>
      <c r="P11" s="2">
        <v>22.81</v>
      </c>
      <c r="Q11" s="2">
        <v>18.920000000000002</v>
      </c>
      <c r="R11" s="2">
        <v>20.12</v>
      </c>
      <c r="S11" s="2">
        <v>18.32</v>
      </c>
      <c r="T11" s="17">
        <v>24.85</v>
      </c>
      <c r="U11" s="17">
        <v>26.58</v>
      </c>
      <c r="W11" s="15">
        <f t="shared" si="64"/>
        <v>2.7800000000000011</v>
      </c>
      <c r="X11" s="15">
        <f t="shared" si="65"/>
        <v>-2.4899999999999984</v>
      </c>
      <c r="Y11" s="15">
        <f t="shared" si="7"/>
        <v>-2.8599999999999994</v>
      </c>
      <c r="Z11" s="15">
        <f t="shared" si="8"/>
        <v>-3.3199999999999967</v>
      </c>
      <c r="AA11" s="15">
        <f t="shared" si="9"/>
        <v>4.1400000000000006</v>
      </c>
      <c r="AB11" s="15">
        <f t="shared" si="10"/>
        <v>-0.43999999999999773</v>
      </c>
      <c r="AC11" s="15">
        <f t="shared" si="11"/>
        <v>-1.139999999999997</v>
      </c>
      <c r="AD11" s="15">
        <f t="shared" si="12"/>
        <v>-2.5899999999999963</v>
      </c>
      <c r="AE11" s="15">
        <f t="shared" si="13"/>
        <v>0.26000000000000156</v>
      </c>
      <c r="AF11" s="15">
        <f t="shared" si="14"/>
        <v>-9.009999999999998</v>
      </c>
      <c r="AG11" s="15">
        <f t="shared" si="15"/>
        <v>1.1900000000000013</v>
      </c>
      <c r="AH11" s="15">
        <f t="shared" si="16"/>
        <v>-2.2499999999999964</v>
      </c>
      <c r="AI11" s="15">
        <f t="shared" si="17"/>
        <v>-1.7499999999999964</v>
      </c>
      <c r="AJ11" s="15">
        <f t="shared" si="18"/>
        <v>2.1400000000000006</v>
      </c>
      <c r="AK11" s="15">
        <f t="shared" si="19"/>
        <v>0.94000000000000128</v>
      </c>
      <c r="AL11" s="15">
        <f t="shared" si="20"/>
        <v>2.740000000000002</v>
      </c>
      <c r="AM11" s="15">
        <f t="shared" si="21"/>
        <v>-3.7899999999999991</v>
      </c>
      <c r="AN11" s="15">
        <f t="shared" si="22"/>
        <v>-5.519999999999996</v>
      </c>
      <c r="AO11" s="15"/>
      <c r="AP11" s="15">
        <f t="shared" si="23"/>
        <v>-1.0027083333333309</v>
      </c>
      <c r="AQ11" s="15">
        <f t="shared" si="24"/>
        <v>0.84162500000000184</v>
      </c>
      <c r="AR11" s="15">
        <f t="shared" si="25"/>
        <v>-3.5264583333333324</v>
      </c>
      <c r="AS11" s="15">
        <f t="shared" si="26"/>
        <v>-0.78681818181817853</v>
      </c>
      <c r="AT11" s="15">
        <f t="shared" si="27"/>
        <v>-1.2702173913043451</v>
      </c>
      <c r="AU11" s="15">
        <f t="shared" si="28"/>
        <v>-0.99520833333333059</v>
      </c>
      <c r="AV11" s="15">
        <f t="shared" si="29"/>
        <v>-1.3327659574468051</v>
      </c>
      <c r="AW11" s="15">
        <f t="shared" si="30"/>
        <v>-0.48999999999999622</v>
      </c>
      <c r="AX11" s="15">
        <f t="shared" si="31"/>
        <v>-0.55148936170212592</v>
      </c>
      <c r="AY11" s="15">
        <f t="shared" si="32"/>
        <v>-6.3132222222222207</v>
      </c>
      <c r="AZ11" s="15">
        <f t="shared" si="33"/>
        <v>-0.54833333333333178</v>
      </c>
      <c r="BA11" s="15">
        <f t="shared" si="34"/>
        <v>0.45855555555555894</v>
      </c>
      <c r="BB11" s="15">
        <f t="shared" si="35"/>
        <v>-0.7439772727272691</v>
      </c>
      <c r="BC11" s="15">
        <f t="shared" si="36"/>
        <v>-0.20391304347826056</v>
      </c>
      <c r="BD11" s="15">
        <f t="shared" si="37"/>
        <v>-2.0642553191489346</v>
      </c>
      <c r="BE11" s="15">
        <f t="shared" si="38"/>
        <v>0.51208333333333478</v>
      </c>
      <c r="BF11" s="15">
        <f t="shared" si="39"/>
        <v>-1.8774418604651153</v>
      </c>
      <c r="BG11" s="15">
        <f t="shared" si="40"/>
        <v>2.9743589743594256E-2</v>
      </c>
      <c r="BH11" s="15"/>
      <c r="BI11" s="15">
        <f t="shared" si="66"/>
        <v>3.8285000000000018</v>
      </c>
      <c r="BJ11" s="15">
        <f t="shared" si="41"/>
        <v>-1.4414999999999978</v>
      </c>
      <c r="BK11" s="15">
        <f t="shared" si="41"/>
        <v>-1.8114999999999988</v>
      </c>
      <c r="BL11" s="15">
        <f t="shared" si="41"/>
        <v>-2.2714999999999961</v>
      </c>
      <c r="BM11" s="15">
        <f t="shared" si="41"/>
        <v>5.1885000000000012</v>
      </c>
      <c r="BN11" s="15">
        <f t="shared" si="41"/>
        <v>0.60850000000000293</v>
      </c>
      <c r="BO11" s="15">
        <f t="shared" si="41"/>
        <v>-9.1499999999996362E-2</v>
      </c>
      <c r="BP11" s="15">
        <f t="shared" si="41"/>
        <v>-1.5414999999999957</v>
      </c>
      <c r="BQ11" s="15">
        <f t="shared" si="41"/>
        <v>1.3085000000000022</v>
      </c>
      <c r="BR11" s="15">
        <f t="shared" si="41"/>
        <v>-7.9614999999999974</v>
      </c>
      <c r="BS11" s="15">
        <f t="shared" si="41"/>
        <v>2.2385000000000019</v>
      </c>
      <c r="BT11" s="15">
        <f t="shared" si="41"/>
        <v>-1.2014999999999958</v>
      </c>
      <c r="BU11" s="15">
        <f t="shared" si="41"/>
        <v>-0.70149999999999579</v>
      </c>
      <c r="BV11" s="15">
        <f t="shared" si="41"/>
        <v>3.1885000000000012</v>
      </c>
      <c r="BW11" s="15">
        <f t="shared" si="41"/>
        <v>1.9885000000000019</v>
      </c>
      <c r="BX11" s="15">
        <f t="shared" si="41"/>
        <v>3.7885000000000026</v>
      </c>
      <c r="BY11" s="15">
        <f t="shared" si="42"/>
        <v>-2.7414999999999985</v>
      </c>
      <c r="BZ11" s="15">
        <f t="shared" si="43"/>
        <v>-4.4714999999999954</v>
      </c>
      <c r="CA11" s="15"/>
      <c r="CB11" s="15">
        <f t="shared" si="44"/>
        <v>0.20416784455010317</v>
      </c>
      <c r="CC11" s="15">
        <f t="shared" si="45"/>
        <v>1.7354126289989695</v>
      </c>
      <c r="CD11" s="15">
        <f t="shared" si="46"/>
        <v>-2.3195821554498979</v>
      </c>
      <c r="CE11" s="15">
        <f t="shared" si="47"/>
        <v>0.24138800935047477</v>
      </c>
      <c r="CF11" s="15">
        <f t="shared" si="48"/>
        <v>-0.18002982680486213</v>
      </c>
      <c r="CG11" s="15">
        <f t="shared" si="49"/>
        <v>0.2116678445501039</v>
      </c>
      <c r="CH11" s="15">
        <f t="shared" si="50"/>
        <v>-0.15169940495794801</v>
      </c>
      <c r="CI11" s="15">
        <f t="shared" si="51"/>
        <v>0.54227659141460149</v>
      </c>
      <c r="CJ11" s="15">
        <f t="shared" si="52"/>
        <v>0.62957719078673136</v>
      </c>
      <c r="CK11" s="15">
        <f t="shared" si="53"/>
        <v>-5.1714647173489245</v>
      </c>
      <c r="CL11" s="15">
        <f t="shared" si="54"/>
        <v>0.65854284455010248</v>
      </c>
      <c r="CM11" s="15">
        <f t="shared" si="55"/>
        <v>1.4999411153155262</v>
      </c>
      <c r="CN11" s="15">
        <f t="shared" si="56"/>
        <v>0.21864573365231754</v>
      </c>
      <c r="CO11" s="15">
        <f t="shared" si="57"/>
        <v>0.88627452102122417</v>
      </c>
      <c r="CP11" s="15">
        <f t="shared" si="58"/>
        <v>-0.94577539279989464</v>
      </c>
      <c r="CQ11" s="15">
        <f t="shared" si="59"/>
        <v>1.7189595112167702</v>
      </c>
      <c r="CR11" s="15">
        <f t="shared" si="60"/>
        <v>-0.95472297021623675</v>
      </c>
      <c r="CS11" s="15">
        <f t="shared" si="61"/>
        <v>0.85391871080416326</v>
      </c>
      <c r="CT11" s="15">
        <f t="shared" si="67"/>
        <v>-0.89115036231883993</v>
      </c>
      <c r="CU11" s="15">
        <f t="shared" si="68"/>
        <v>-0.49794976359337806</v>
      </c>
      <c r="CV11" s="15">
        <f t="shared" si="69"/>
        <v>-0.2415624999999979</v>
      </c>
      <c r="CW11">
        <f t="shared" si="62"/>
        <v>4</v>
      </c>
      <c r="CX11" s="19" t="s">
        <v>31</v>
      </c>
      <c r="CY11" s="15">
        <f t="shared" si="70"/>
        <v>-0.47394515810276483</v>
      </c>
      <c r="CZ11" s="15">
        <f t="shared" si="71"/>
        <v>0.377</v>
      </c>
      <c r="DA11" s="19">
        <f t="shared" si="63"/>
        <v>2</v>
      </c>
      <c r="DB11" s="15">
        <f t="shared" si="72"/>
        <v>-1.167737145390068</v>
      </c>
      <c r="DC11" s="15">
        <f t="shared" si="73"/>
        <v>0.29699999999999999</v>
      </c>
      <c r="DD11" s="20">
        <f t="shared" si="74"/>
        <v>2</v>
      </c>
    </row>
    <row r="12" spans="1:108" x14ac:dyDescent="0.3">
      <c r="A12" s="4">
        <v>321</v>
      </c>
      <c r="B12" s="5">
        <v>28.67</v>
      </c>
      <c r="C12" s="5">
        <v>31.24</v>
      </c>
      <c r="D12" s="2">
        <v>26.02</v>
      </c>
      <c r="E12" s="2">
        <v>22.97</v>
      </c>
      <c r="F12" s="2">
        <v>22.82</v>
      </c>
      <c r="G12" s="2">
        <v>32.659999999999997</v>
      </c>
      <c r="H12" s="2">
        <v>23.26</v>
      </c>
      <c r="I12" s="2">
        <v>32.270000000000003</v>
      </c>
      <c r="J12" s="2">
        <v>27.62</v>
      </c>
      <c r="K12" s="2">
        <v>31.41</v>
      </c>
      <c r="L12" s="2">
        <v>29.56</v>
      </c>
      <c r="M12" s="17">
        <v>33.4</v>
      </c>
      <c r="N12" s="2">
        <v>23.93</v>
      </c>
      <c r="O12" s="2">
        <v>33.96</v>
      </c>
      <c r="P12" s="2">
        <v>31.28</v>
      </c>
      <c r="Q12" s="2">
        <v>30.2</v>
      </c>
      <c r="R12" s="2">
        <v>25.95</v>
      </c>
      <c r="S12" s="2">
        <v>23.94</v>
      </c>
      <c r="T12" s="17">
        <v>31.67</v>
      </c>
      <c r="U12" s="18">
        <v>27.45</v>
      </c>
      <c r="W12" s="15">
        <f t="shared" si="64"/>
        <v>3.9349999999999987</v>
      </c>
      <c r="X12" s="15">
        <f t="shared" si="65"/>
        <v>6.9849999999999994</v>
      </c>
      <c r="Y12" s="15">
        <f t="shared" si="7"/>
        <v>7.134999999999998</v>
      </c>
      <c r="Z12" s="15">
        <f t="shared" si="8"/>
        <v>-2.7049999999999983</v>
      </c>
      <c r="AA12" s="15">
        <f t="shared" si="9"/>
        <v>6.6949999999999967</v>
      </c>
      <c r="AB12" s="15">
        <f t="shared" si="10"/>
        <v>-2.3150000000000048</v>
      </c>
      <c r="AC12" s="15">
        <f t="shared" si="11"/>
        <v>2.3349999999999973</v>
      </c>
      <c r="AD12" s="15">
        <f t="shared" si="12"/>
        <v>-1.4550000000000018</v>
      </c>
      <c r="AE12" s="15">
        <f t="shared" si="13"/>
        <v>0.39499999999999957</v>
      </c>
      <c r="AF12" s="15">
        <f t="shared" si="14"/>
        <v>-3.4450000000000003</v>
      </c>
      <c r="AG12" s="15">
        <f t="shared" si="15"/>
        <v>6.0249999999999986</v>
      </c>
      <c r="AH12" s="15">
        <f t="shared" si="16"/>
        <v>-4.0050000000000026</v>
      </c>
      <c r="AI12" s="15">
        <f t="shared" si="17"/>
        <v>-1.3250000000000028</v>
      </c>
      <c r="AJ12" s="15">
        <f t="shared" si="18"/>
        <v>-0.24500000000000099</v>
      </c>
      <c r="AK12" s="15">
        <f t="shared" si="19"/>
        <v>4.004999999999999</v>
      </c>
      <c r="AL12" s="15">
        <f t="shared" si="20"/>
        <v>6.014999999999997</v>
      </c>
      <c r="AM12" s="15">
        <f t="shared" si="21"/>
        <v>-1.7150000000000034</v>
      </c>
      <c r="AN12" s="15">
        <f t="shared" si="22"/>
        <v>2.504999999999999</v>
      </c>
      <c r="AO12" s="15"/>
      <c r="AP12" s="15">
        <f t="shared" si="23"/>
        <v>0.15229166666666671</v>
      </c>
      <c r="AQ12" s="15">
        <f t="shared" si="24"/>
        <v>10.316625</v>
      </c>
      <c r="AR12" s="15">
        <f t="shared" si="25"/>
        <v>6.4685416666666651</v>
      </c>
      <c r="AS12" s="15">
        <f t="shared" si="26"/>
        <v>-0.17181818181818009</v>
      </c>
      <c r="AT12" s="15">
        <f t="shared" si="27"/>
        <v>1.2847826086956511</v>
      </c>
      <c r="AU12" s="15">
        <f t="shared" si="28"/>
        <v>-2.8702083333333377</v>
      </c>
      <c r="AV12" s="15">
        <f t="shared" si="29"/>
        <v>2.1422340425531892</v>
      </c>
      <c r="AW12" s="15">
        <f t="shared" si="30"/>
        <v>0.64499999999999824</v>
      </c>
      <c r="AX12" s="15">
        <f t="shared" si="31"/>
        <v>-0.41648936170212791</v>
      </c>
      <c r="AY12" s="15">
        <f t="shared" si="32"/>
        <v>-0.74822222222222345</v>
      </c>
      <c r="AZ12" s="15">
        <f t="shared" si="33"/>
        <v>4.2866666666666653</v>
      </c>
      <c r="BA12" s="15">
        <f t="shared" si="34"/>
        <v>-1.2964444444444472</v>
      </c>
      <c r="BB12" s="15">
        <f t="shared" si="35"/>
        <v>-0.3189772727272755</v>
      </c>
      <c r="BC12" s="15">
        <f t="shared" si="36"/>
        <v>-2.5889130434782621</v>
      </c>
      <c r="BD12" s="15">
        <f t="shared" si="37"/>
        <v>1.0007446808510632</v>
      </c>
      <c r="BE12" s="15">
        <f t="shared" si="38"/>
        <v>3.7870833333333298</v>
      </c>
      <c r="BF12" s="15">
        <f t="shared" si="39"/>
        <v>0.19755813953488044</v>
      </c>
      <c r="BG12" s="15">
        <f t="shared" si="40"/>
        <v>8.0547435897435893</v>
      </c>
      <c r="BH12" s="15"/>
      <c r="BI12" s="15">
        <f t="shared" si="66"/>
        <v>2.4939999999999998</v>
      </c>
      <c r="BJ12" s="15">
        <f t="shared" si="41"/>
        <v>5.5440000000000005</v>
      </c>
      <c r="BK12" s="15">
        <f t="shared" si="41"/>
        <v>5.6939999999999991</v>
      </c>
      <c r="BL12" s="15">
        <f t="shared" si="41"/>
        <v>-4.1459999999999972</v>
      </c>
      <c r="BM12" s="15">
        <f t="shared" si="41"/>
        <v>5.2539999999999978</v>
      </c>
      <c r="BN12" s="15">
        <f t="shared" si="41"/>
        <v>-3.7560000000000038</v>
      </c>
      <c r="BO12" s="15">
        <f t="shared" si="41"/>
        <v>0.89399999999999835</v>
      </c>
      <c r="BP12" s="15">
        <f t="shared" si="41"/>
        <v>-2.8960000000000008</v>
      </c>
      <c r="BQ12" s="15">
        <f t="shared" si="41"/>
        <v>-1.0459999999999994</v>
      </c>
      <c r="BR12" s="15">
        <f t="shared" si="41"/>
        <v>-4.8859999999999992</v>
      </c>
      <c r="BS12" s="15">
        <f t="shared" si="41"/>
        <v>4.5839999999999996</v>
      </c>
      <c r="BT12" s="15">
        <f t="shared" si="41"/>
        <v>-5.4460000000000015</v>
      </c>
      <c r="BU12" s="15">
        <f t="shared" si="41"/>
        <v>-2.7660000000000018</v>
      </c>
      <c r="BV12" s="15">
        <f t="shared" si="41"/>
        <v>-1.6859999999999999</v>
      </c>
      <c r="BW12" s="15">
        <f t="shared" si="41"/>
        <v>2.5640000000000001</v>
      </c>
      <c r="BX12" s="15">
        <f t="shared" si="41"/>
        <v>4.5739999999999981</v>
      </c>
      <c r="BY12" s="15">
        <f t="shared" si="42"/>
        <v>-3.1560000000000024</v>
      </c>
      <c r="BZ12" s="15">
        <f t="shared" si="43"/>
        <v>1.0640000000000001</v>
      </c>
      <c r="CA12" s="15"/>
      <c r="CB12" s="15">
        <f t="shared" si="44"/>
        <v>-1.1303321554498988</v>
      </c>
      <c r="CC12" s="15">
        <f t="shared" si="45"/>
        <v>8.7209126289989669</v>
      </c>
      <c r="CD12" s="15">
        <f t="shared" si="46"/>
        <v>5.1859178445501</v>
      </c>
      <c r="CE12" s="15">
        <f t="shared" si="47"/>
        <v>-1.6331119906495264</v>
      </c>
      <c r="CF12" s="15">
        <f t="shared" si="48"/>
        <v>-0.11452982680486556</v>
      </c>
      <c r="CG12" s="15">
        <f t="shared" si="49"/>
        <v>-4.1528321554499028</v>
      </c>
      <c r="CH12" s="15">
        <f t="shared" si="50"/>
        <v>0.83380059504204673</v>
      </c>
      <c r="CI12" s="15">
        <f t="shared" si="51"/>
        <v>-0.81222340858540365</v>
      </c>
      <c r="CJ12" s="15">
        <f t="shared" si="52"/>
        <v>-1.7249228092132702</v>
      </c>
      <c r="CK12" s="15">
        <f t="shared" si="53"/>
        <v>-2.0959647173489264</v>
      </c>
      <c r="CL12" s="15">
        <f t="shared" si="54"/>
        <v>3.0040428445501002</v>
      </c>
      <c r="CM12" s="15">
        <f t="shared" si="55"/>
        <v>-2.7445588846844795</v>
      </c>
      <c r="CN12" s="15">
        <f t="shared" si="56"/>
        <v>-1.8458542663476885</v>
      </c>
      <c r="CO12" s="15">
        <f t="shared" si="57"/>
        <v>-3.988225478978777</v>
      </c>
      <c r="CP12" s="15">
        <f t="shared" si="58"/>
        <v>-0.37027539279989652</v>
      </c>
      <c r="CQ12" s="15">
        <f t="shared" si="59"/>
        <v>2.5044595112167656</v>
      </c>
      <c r="CR12" s="15">
        <f t="shared" si="60"/>
        <v>-1.3692229702162406</v>
      </c>
      <c r="CS12" s="15">
        <f t="shared" si="61"/>
        <v>6.3894187108041587</v>
      </c>
      <c r="CT12" s="15">
        <f t="shared" si="67"/>
        <v>-1.2511503623188394</v>
      </c>
      <c r="CU12" s="15">
        <f t="shared" si="68"/>
        <v>4.2037169030732855</v>
      </c>
      <c r="CV12" s="15">
        <f t="shared" si="69"/>
        <v>0.45843749999999606</v>
      </c>
      <c r="CW12">
        <f t="shared" si="62"/>
        <v>2</v>
      </c>
      <c r="CX12" s="19" t="s">
        <v>27</v>
      </c>
      <c r="CY12" s="15">
        <f t="shared" si="70"/>
        <v>-1.4539451581027687</v>
      </c>
      <c r="CZ12" s="15">
        <f t="shared" si="71"/>
        <v>0.2</v>
      </c>
      <c r="DA12" s="19">
        <f t="shared" si="63"/>
        <v>1</v>
      </c>
      <c r="DB12" s="15">
        <f t="shared" si="72"/>
        <v>1.1472628546099279</v>
      </c>
      <c r="DC12" s="15">
        <f t="shared" si="73"/>
        <v>0.76500000000000001</v>
      </c>
      <c r="DD12" s="20">
        <f t="shared" si="74"/>
        <v>4</v>
      </c>
    </row>
    <row r="13" spans="1:108" x14ac:dyDescent="0.3">
      <c r="A13" s="4">
        <v>323</v>
      </c>
      <c r="B13" s="5">
        <v>29.08</v>
      </c>
      <c r="C13" s="5">
        <v>27.97</v>
      </c>
      <c r="D13" s="2">
        <v>25.95</v>
      </c>
      <c r="E13" s="2">
        <v>30.64</v>
      </c>
      <c r="F13" s="2">
        <v>21.23</v>
      </c>
      <c r="G13" s="2">
        <v>28.39</v>
      </c>
      <c r="H13" s="2">
        <v>22.48</v>
      </c>
      <c r="I13" s="2">
        <v>28.55</v>
      </c>
      <c r="J13" s="2">
        <v>28.06</v>
      </c>
      <c r="K13" s="2">
        <v>31.01</v>
      </c>
      <c r="L13" s="2">
        <v>26.93</v>
      </c>
      <c r="M13" s="17">
        <v>31.78</v>
      </c>
      <c r="N13" s="2">
        <v>22.38</v>
      </c>
      <c r="O13" s="2">
        <v>32.909999999999997</v>
      </c>
      <c r="P13" s="2">
        <v>23.17</v>
      </c>
      <c r="Q13" s="2">
        <v>27.9</v>
      </c>
      <c r="R13" s="2">
        <v>23.23</v>
      </c>
      <c r="S13" s="2">
        <v>22.45</v>
      </c>
      <c r="T13" s="18" t="s">
        <v>17</v>
      </c>
      <c r="U13" s="18" t="s">
        <v>17</v>
      </c>
      <c r="W13" s="15">
        <f t="shared" si="64"/>
        <v>2.5749999999999993</v>
      </c>
      <c r="X13" s="15">
        <f t="shared" si="65"/>
        <v>-2.115000000000002</v>
      </c>
      <c r="Y13" s="15">
        <f t="shared" si="7"/>
        <v>7.2949999999999982</v>
      </c>
      <c r="Z13" s="15">
        <f t="shared" si="8"/>
        <v>0.13499999999999801</v>
      </c>
      <c r="AA13" s="15">
        <f t="shared" si="9"/>
        <v>6.0449999999999982</v>
      </c>
      <c r="AB13" s="15">
        <f t="shared" si="10"/>
        <v>-2.5000000000002132E-2</v>
      </c>
      <c r="AC13" s="15">
        <f t="shared" si="11"/>
        <v>0.46499999999999986</v>
      </c>
      <c r="AD13" s="15">
        <f t="shared" si="12"/>
        <v>-2.485000000000003</v>
      </c>
      <c r="AE13" s="15">
        <f t="shared" si="13"/>
        <v>1.5949999999999989</v>
      </c>
      <c r="AF13" s="15">
        <f t="shared" si="14"/>
        <v>-3.2550000000000026</v>
      </c>
      <c r="AG13" s="15">
        <f t="shared" si="15"/>
        <v>6.1449999999999996</v>
      </c>
      <c r="AH13" s="15">
        <f t="shared" si="16"/>
        <v>-4.384999999999998</v>
      </c>
      <c r="AI13" s="15">
        <f t="shared" si="17"/>
        <v>5.3549999999999969</v>
      </c>
      <c r="AJ13" s="15">
        <f t="shared" si="18"/>
        <v>0.625</v>
      </c>
      <c r="AK13" s="15">
        <f t="shared" si="19"/>
        <v>5.2949999999999982</v>
      </c>
      <c r="AL13" s="15">
        <f t="shared" si="20"/>
        <v>6.0749999999999993</v>
      </c>
      <c r="AM13" s="15" t="str">
        <f t="shared" si="21"/>
        <v/>
      </c>
      <c r="AN13" s="15" t="str">
        <f t="shared" si="22"/>
        <v/>
      </c>
      <c r="AO13" s="15"/>
      <c r="AP13" s="15">
        <f t="shared" si="23"/>
        <v>-1.2077083333333327</v>
      </c>
      <c r="AQ13" s="15">
        <f t="shared" si="24"/>
        <v>1.2166249999999983</v>
      </c>
      <c r="AR13" s="15">
        <f t="shared" si="25"/>
        <v>6.6285416666666652</v>
      </c>
      <c r="AS13" s="15">
        <f t="shared" si="26"/>
        <v>2.6681818181818162</v>
      </c>
      <c r="AT13" s="15">
        <f t="shared" si="27"/>
        <v>0.63478260869565251</v>
      </c>
      <c r="AU13" s="15">
        <f t="shared" si="28"/>
        <v>-0.58020833333333499</v>
      </c>
      <c r="AV13" s="15">
        <f t="shared" si="29"/>
        <v>0.27223404255319167</v>
      </c>
      <c r="AW13" s="15">
        <f t="shared" si="30"/>
        <v>-0.3850000000000029</v>
      </c>
      <c r="AX13" s="15">
        <f t="shared" si="31"/>
        <v>0.78351063829787138</v>
      </c>
      <c r="AY13" s="15">
        <f t="shared" si="32"/>
        <v>-0.55822222222222573</v>
      </c>
      <c r="AZ13" s="15">
        <f t="shared" si="33"/>
        <v>4.4066666666666663</v>
      </c>
      <c r="BA13" s="15">
        <f t="shared" si="34"/>
        <v>-1.6764444444444426</v>
      </c>
      <c r="BB13" s="15">
        <f t="shared" si="35"/>
        <v>6.361022727272724</v>
      </c>
      <c r="BC13" s="15">
        <f t="shared" si="36"/>
        <v>-1.7189130434782611</v>
      </c>
      <c r="BD13" s="15">
        <f t="shared" si="37"/>
        <v>2.2907446808510623</v>
      </c>
      <c r="BE13" s="15">
        <f t="shared" si="38"/>
        <v>3.8470833333333321</v>
      </c>
      <c r="BF13" s="15" t="str">
        <f t="shared" si="39"/>
        <v/>
      </c>
      <c r="BG13" s="15" t="str">
        <f t="shared" si="40"/>
        <v/>
      </c>
      <c r="BH13" s="15"/>
      <c r="BI13" s="15">
        <f t="shared" si="66"/>
        <v>0.94500000000000028</v>
      </c>
      <c r="BJ13" s="15">
        <f t="shared" si="41"/>
        <v>-3.745000000000001</v>
      </c>
      <c r="BK13" s="15">
        <f t="shared" si="41"/>
        <v>5.6649999999999991</v>
      </c>
      <c r="BL13" s="15">
        <f t="shared" si="41"/>
        <v>-1.495000000000001</v>
      </c>
      <c r="BM13" s="15">
        <f t="shared" si="41"/>
        <v>4.4149999999999991</v>
      </c>
      <c r="BN13" s="15">
        <f t="shared" si="41"/>
        <v>-1.6550000000000011</v>
      </c>
      <c r="BO13" s="15">
        <f t="shared" si="41"/>
        <v>-1.1649999999999991</v>
      </c>
      <c r="BP13" s="15">
        <f t="shared" si="41"/>
        <v>-4.115000000000002</v>
      </c>
      <c r="BQ13" s="15">
        <f t="shared" si="41"/>
        <v>-3.5000000000000142E-2</v>
      </c>
      <c r="BR13" s="15">
        <f t="shared" si="41"/>
        <v>-4.8850000000000016</v>
      </c>
      <c r="BS13" s="15">
        <f t="shared" si="41"/>
        <v>4.5150000000000006</v>
      </c>
      <c r="BT13" s="15">
        <f t="shared" si="41"/>
        <v>-6.014999999999997</v>
      </c>
      <c r="BU13" s="15">
        <f t="shared" si="41"/>
        <v>3.7249999999999979</v>
      </c>
      <c r="BV13" s="15">
        <f t="shared" si="41"/>
        <v>-1.004999999999999</v>
      </c>
      <c r="BW13" s="15">
        <f t="shared" si="41"/>
        <v>3.6649999999999991</v>
      </c>
      <c r="BX13" s="15">
        <f t="shared" si="41"/>
        <v>4.4450000000000003</v>
      </c>
      <c r="BY13" s="15" t="str">
        <f t="shared" si="42"/>
        <v/>
      </c>
      <c r="BZ13" s="15" t="str">
        <f t="shared" si="43"/>
        <v/>
      </c>
      <c r="CA13" s="15"/>
      <c r="CB13" s="15">
        <f t="shared" si="44"/>
        <v>-2.6793321554498983</v>
      </c>
      <c r="CC13" s="15">
        <f t="shared" si="45"/>
        <v>-0.56808737100103368</v>
      </c>
      <c r="CD13" s="15">
        <f t="shared" si="46"/>
        <v>5.1569178445501</v>
      </c>
      <c r="CE13" s="15">
        <f t="shared" si="47"/>
        <v>1.0178880093504699</v>
      </c>
      <c r="CF13" s="15">
        <f t="shared" si="48"/>
        <v>-0.9535298268048642</v>
      </c>
      <c r="CG13" s="15">
        <f t="shared" si="49"/>
        <v>-2.0518321554499002</v>
      </c>
      <c r="CH13" s="15">
        <f t="shared" si="50"/>
        <v>-1.2251994049579509</v>
      </c>
      <c r="CI13" s="15">
        <f t="shared" si="51"/>
        <v>-2.0312234085854048</v>
      </c>
      <c r="CJ13" s="15">
        <f t="shared" si="52"/>
        <v>-0.713922809213271</v>
      </c>
      <c r="CK13" s="15">
        <f t="shared" si="53"/>
        <v>-2.0949647173489288</v>
      </c>
      <c r="CL13" s="15">
        <f t="shared" si="54"/>
        <v>2.9350428445501011</v>
      </c>
      <c r="CM13" s="15">
        <f t="shared" si="55"/>
        <v>-3.313558884684475</v>
      </c>
      <c r="CN13" s="15">
        <f t="shared" si="56"/>
        <v>4.6451457336523116</v>
      </c>
      <c r="CO13" s="15">
        <f t="shared" si="57"/>
        <v>-3.3072254789787761</v>
      </c>
      <c r="CP13" s="15">
        <f t="shared" si="58"/>
        <v>0.73072460720010257</v>
      </c>
      <c r="CQ13" s="15">
        <f t="shared" si="59"/>
        <v>2.3754595112167678</v>
      </c>
      <c r="CR13" s="15" t="str">
        <f t="shared" si="60"/>
        <v/>
      </c>
      <c r="CS13" s="15" t="str">
        <f t="shared" si="61"/>
        <v/>
      </c>
      <c r="CT13" s="15">
        <f t="shared" si="67"/>
        <v>-1.6061503623188398</v>
      </c>
      <c r="CU13" s="15">
        <f t="shared" si="68"/>
        <v>9.3716903073285771E-2</v>
      </c>
      <c r="CV13" s="15">
        <f t="shared" si="69"/>
        <v>1.6334374999999985</v>
      </c>
      <c r="CW13">
        <f t="shared" si="62"/>
        <v>3</v>
      </c>
      <c r="CX13" s="19" t="s">
        <v>29</v>
      </c>
      <c r="CY13" s="15">
        <f t="shared" si="70"/>
        <v>2.3210548418972312</v>
      </c>
      <c r="CZ13" s="15">
        <f t="shared" si="71"/>
        <v>0.95499999999999996</v>
      </c>
      <c r="DA13" s="19">
        <f t="shared" si="63"/>
        <v>4</v>
      </c>
      <c r="DB13" s="15">
        <f t="shared" si="72"/>
        <v>-0.4677371453900705</v>
      </c>
      <c r="DC13" s="15">
        <f t="shared" si="73"/>
        <v>0.44600000000000001</v>
      </c>
      <c r="DD13" s="20">
        <f t="shared" si="74"/>
        <v>2</v>
      </c>
    </row>
    <row r="14" spans="1:108" x14ac:dyDescent="0.3">
      <c r="A14" s="4">
        <v>324</v>
      </c>
      <c r="B14" s="5">
        <v>23.04</v>
      </c>
      <c r="C14" s="5">
        <v>24.07</v>
      </c>
      <c r="D14" s="2">
        <v>18.61</v>
      </c>
      <c r="E14" s="2">
        <v>17.329999999999998</v>
      </c>
      <c r="F14" s="2">
        <v>22.88</v>
      </c>
      <c r="G14" s="2">
        <v>25.73</v>
      </c>
      <c r="H14" s="2">
        <v>16.7</v>
      </c>
      <c r="I14" s="2">
        <v>23.11</v>
      </c>
      <c r="J14" s="2">
        <v>21</v>
      </c>
      <c r="K14" s="2">
        <v>22.93</v>
      </c>
      <c r="L14" s="2">
        <v>21.84</v>
      </c>
      <c r="M14" s="17">
        <v>25.75</v>
      </c>
      <c r="N14" s="2">
        <v>22.92</v>
      </c>
      <c r="O14" s="2">
        <v>24.78</v>
      </c>
      <c r="P14" s="2">
        <v>23.17</v>
      </c>
      <c r="Q14" s="2">
        <v>22.33</v>
      </c>
      <c r="R14" s="2">
        <v>21.27</v>
      </c>
      <c r="S14" s="2">
        <v>20.63</v>
      </c>
      <c r="T14" s="17">
        <v>24</v>
      </c>
      <c r="U14" s="17">
        <v>29.1</v>
      </c>
      <c r="W14" s="15">
        <f t="shared" si="64"/>
        <v>4.9450000000000003</v>
      </c>
      <c r="X14" s="15">
        <f t="shared" si="65"/>
        <v>6.2250000000000014</v>
      </c>
      <c r="Y14" s="15">
        <f t="shared" si="7"/>
        <v>0.67500000000000071</v>
      </c>
      <c r="Z14" s="15">
        <f t="shared" si="8"/>
        <v>-2.1750000000000007</v>
      </c>
      <c r="AA14" s="15">
        <f t="shared" si="9"/>
        <v>6.8550000000000004</v>
      </c>
      <c r="AB14" s="15">
        <f t="shared" si="10"/>
        <v>0.44500000000000028</v>
      </c>
      <c r="AC14" s="15">
        <f t="shared" si="11"/>
        <v>2.5549999999999997</v>
      </c>
      <c r="AD14" s="15">
        <f t="shared" si="12"/>
        <v>0.625</v>
      </c>
      <c r="AE14" s="15">
        <f t="shared" si="13"/>
        <v>1.7149999999999999</v>
      </c>
      <c r="AF14" s="15">
        <f t="shared" si="14"/>
        <v>-2.1950000000000003</v>
      </c>
      <c r="AG14" s="15">
        <f t="shared" si="15"/>
        <v>0.63499999999999801</v>
      </c>
      <c r="AH14" s="15">
        <f t="shared" si="16"/>
        <v>-1.2250000000000014</v>
      </c>
      <c r="AI14" s="15">
        <f t="shared" si="17"/>
        <v>0.38499999999999801</v>
      </c>
      <c r="AJ14" s="15">
        <f t="shared" si="18"/>
        <v>1.2250000000000014</v>
      </c>
      <c r="AK14" s="15">
        <f t="shared" si="19"/>
        <v>2.2850000000000001</v>
      </c>
      <c r="AL14" s="15">
        <f t="shared" si="20"/>
        <v>2.9250000000000007</v>
      </c>
      <c r="AM14" s="15">
        <f t="shared" si="21"/>
        <v>-0.44500000000000028</v>
      </c>
      <c r="AN14" s="15">
        <f t="shared" si="22"/>
        <v>-5.5450000000000017</v>
      </c>
      <c r="AO14" s="15"/>
      <c r="AP14" s="15">
        <f t="shared" si="23"/>
        <v>1.1622916666666683</v>
      </c>
      <c r="AQ14" s="15">
        <f t="shared" si="24"/>
        <v>9.5566250000000021</v>
      </c>
      <c r="AR14" s="15">
        <f t="shared" si="25"/>
        <v>8.5416666666676688E-3</v>
      </c>
      <c r="AS14" s="15">
        <f t="shared" si="26"/>
        <v>0.35818181818181749</v>
      </c>
      <c r="AT14" s="15">
        <f t="shared" si="27"/>
        <v>1.4447826086956548</v>
      </c>
      <c r="AU14" s="15">
        <f t="shared" si="28"/>
        <v>-0.11020833333333258</v>
      </c>
      <c r="AV14" s="15">
        <f t="shared" si="29"/>
        <v>2.3622340425531916</v>
      </c>
      <c r="AW14" s="15">
        <f t="shared" si="30"/>
        <v>2.7250000000000001</v>
      </c>
      <c r="AX14" s="15">
        <f t="shared" si="31"/>
        <v>0.90351063829787237</v>
      </c>
      <c r="AY14" s="15">
        <f t="shared" si="32"/>
        <v>0.50177777777777655</v>
      </c>
      <c r="AZ14" s="15">
        <f t="shared" si="33"/>
        <v>-1.1033333333333351</v>
      </c>
      <c r="BA14" s="15">
        <f t="shared" si="34"/>
        <v>1.483555555555554</v>
      </c>
      <c r="BB14" s="15">
        <f t="shared" si="35"/>
        <v>1.3910227272727254</v>
      </c>
      <c r="BC14" s="15">
        <f t="shared" si="36"/>
        <v>-1.1189130434782597</v>
      </c>
      <c r="BD14" s="15">
        <f t="shared" si="37"/>
        <v>-0.7192553191489357</v>
      </c>
      <c r="BE14" s="15">
        <f t="shared" si="38"/>
        <v>0.6970833333333335</v>
      </c>
      <c r="BF14" s="15">
        <f t="shared" si="39"/>
        <v>1.4675581395348836</v>
      </c>
      <c r="BG14" s="15">
        <f t="shared" si="40"/>
        <v>4.7435897435885721E-3</v>
      </c>
      <c r="BH14" s="15"/>
      <c r="BI14" s="15">
        <f t="shared" si="66"/>
        <v>3.949500000000004</v>
      </c>
      <c r="BJ14" s="15">
        <f t="shared" si="41"/>
        <v>5.2295000000000051</v>
      </c>
      <c r="BK14" s="15">
        <f t="shared" si="41"/>
        <v>-0.32049999999999557</v>
      </c>
      <c r="BL14" s="15">
        <f t="shared" si="41"/>
        <v>-3.170499999999997</v>
      </c>
      <c r="BM14" s="15">
        <f t="shared" si="41"/>
        <v>5.8595000000000041</v>
      </c>
      <c r="BN14" s="15">
        <f t="shared" si="41"/>
        <v>-0.55049999999999599</v>
      </c>
      <c r="BO14" s="15">
        <f t="shared" si="41"/>
        <v>1.5595000000000034</v>
      </c>
      <c r="BP14" s="15">
        <f t="shared" si="41"/>
        <v>-0.37049999999999628</v>
      </c>
      <c r="BQ14" s="15">
        <f t="shared" si="41"/>
        <v>0.71950000000000358</v>
      </c>
      <c r="BR14" s="15">
        <f t="shared" si="41"/>
        <v>-3.1904999999999966</v>
      </c>
      <c r="BS14" s="15">
        <f t="shared" si="41"/>
        <v>-0.36049999999999827</v>
      </c>
      <c r="BT14" s="15">
        <f t="shared" si="41"/>
        <v>-2.2204999999999977</v>
      </c>
      <c r="BU14" s="15">
        <f t="shared" si="41"/>
        <v>-0.61049999999999827</v>
      </c>
      <c r="BV14" s="15">
        <f t="shared" si="41"/>
        <v>0.22950000000000514</v>
      </c>
      <c r="BW14" s="15">
        <f t="shared" si="41"/>
        <v>1.2895000000000039</v>
      </c>
      <c r="BX14" s="15">
        <f t="shared" si="41"/>
        <v>1.9295000000000044</v>
      </c>
      <c r="BY14" s="15">
        <f t="shared" si="42"/>
        <v>-1.4404999999999966</v>
      </c>
      <c r="BZ14" s="15">
        <f t="shared" si="43"/>
        <v>-6.540499999999998</v>
      </c>
      <c r="CA14" s="15"/>
      <c r="CB14" s="15">
        <f t="shared" si="44"/>
        <v>0.32516784455010539</v>
      </c>
      <c r="CC14" s="15">
        <f t="shared" si="45"/>
        <v>8.4064126289989716</v>
      </c>
      <c r="CD14" s="15">
        <f t="shared" si="46"/>
        <v>-0.82858215544989455</v>
      </c>
      <c r="CE14" s="15">
        <f t="shared" si="47"/>
        <v>-0.65761199064952613</v>
      </c>
      <c r="CF14" s="15">
        <f t="shared" si="48"/>
        <v>0.4909701731951408</v>
      </c>
      <c r="CG14" s="15">
        <f t="shared" si="49"/>
        <v>-0.94733215544989502</v>
      </c>
      <c r="CH14" s="15">
        <f t="shared" si="50"/>
        <v>1.4993005950420517</v>
      </c>
      <c r="CI14" s="15">
        <f t="shared" si="51"/>
        <v>1.7132765914146009</v>
      </c>
      <c r="CJ14" s="15">
        <f t="shared" si="52"/>
        <v>4.057719078673272E-2</v>
      </c>
      <c r="CK14" s="15">
        <f t="shared" si="53"/>
        <v>-0.40046471734892375</v>
      </c>
      <c r="CL14" s="15">
        <f t="shared" si="54"/>
        <v>-1.9404571554498977</v>
      </c>
      <c r="CM14" s="15">
        <f t="shared" si="55"/>
        <v>0.4809411153155243</v>
      </c>
      <c r="CN14" s="15">
        <f t="shared" si="56"/>
        <v>0.30964573365231507</v>
      </c>
      <c r="CO14" s="15">
        <f t="shared" si="57"/>
        <v>-2.0727254789787719</v>
      </c>
      <c r="CP14" s="15">
        <f t="shared" si="58"/>
        <v>-1.6447753927998927</v>
      </c>
      <c r="CQ14" s="15">
        <f t="shared" si="59"/>
        <v>-0.14004048878322806</v>
      </c>
      <c r="CR14" s="15">
        <f t="shared" si="60"/>
        <v>0.34627702978376518</v>
      </c>
      <c r="CS14" s="15">
        <f t="shared" si="61"/>
        <v>-1.2150812891958394</v>
      </c>
      <c r="CT14" s="15">
        <f t="shared" si="67"/>
        <v>0.37384963768116064</v>
      </c>
      <c r="CU14" s="15">
        <f t="shared" si="68"/>
        <v>4.3603835697399544</v>
      </c>
      <c r="CV14" s="15">
        <f t="shared" si="69"/>
        <v>0.29343750000000046</v>
      </c>
      <c r="CW14">
        <f t="shared" si="62"/>
        <v>2</v>
      </c>
      <c r="CX14" s="19" t="s">
        <v>27</v>
      </c>
      <c r="CY14" s="15">
        <f t="shared" si="70"/>
        <v>0.13605484189723283</v>
      </c>
      <c r="CZ14" s="15">
        <f t="shared" si="71"/>
        <v>0.53300000000000003</v>
      </c>
      <c r="DA14" s="19">
        <f t="shared" si="63"/>
        <v>3</v>
      </c>
      <c r="DB14" s="15">
        <f t="shared" si="72"/>
        <v>1.7622628546099299</v>
      </c>
      <c r="DC14" s="15">
        <f t="shared" si="73"/>
        <v>0.85099999999999998</v>
      </c>
      <c r="DD14" s="20">
        <f t="shared" si="74"/>
        <v>4</v>
      </c>
    </row>
    <row r="15" spans="1:108" x14ac:dyDescent="0.3">
      <c r="A15" s="4">
        <v>327</v>
      </c>
      <c r="B15" s="5">
        <v>18.88</v>
      </c>
      <c r="C15" s="5">
        <v>20.34</v>
      </c>
      <c r="D15" s="2">
        <v>13.85</v>
      </c>
      <c r="E15" s="2">
        <v>22.2</v>
      </c>
      <c r="F15" s="2">
        <v>19.46</v>
      </c>
      <c r="G15" s="2">
        <v>21.93</v>
      </c>
      <c r="H15" s="2">
        <v>14.9</v>
      </c>
      <c r="I15" s="2">
        <v>17.559999999999999</v>
      </c>
      <c r="J15" s="2">
        <v>17.79</v>
      </c>
      <c r="K15" s="2">
        <v>22.47</v>
      </c>
      <c r="L15" s="2">
        <v>20.55</v>
      </c>
      <c r="M15" s="17">
        <v>27.77</v>
      </c>
      <c r="N15" s="2">
        <v>19.13</v>
      </c>
      <c r="O15" s="2">
        <v>23.05</v>
      </c>
      <c r="P15" s="2">
        <v>23.84</v>
      </c>
      <c r="Q15" s="2">
        <v>18.739999999999998</v>
      </c>
      <c r="R15" s="2">
        <v>17.79</v>
      </c>
      <c r="S15" s="2">
        <v>18.559999999999999</v>
      </c>
      <c r="T15" s="18">
        <v>19.920000000000002</v>
      </c>
      <c r="U15" s="17">
        <v>29.07</v>
      </c>
      <c r="W15" s="15">
        <f t="shared" si="64"/>
        <v>5.76</v>
      </c>
      <c r="X15" s="15">
        <f t="shared" si="65"/>
        <v>-2.59</v>
      </c>
      <c r="Y15" s="15">
        <f t="shared" si="7"/>
        <v>0.14999999999999858</v>
      </c>
      <c r="Z15" s="15">
        <f t="shared" si="8"/>
        <v>-2.3200000000000003</v>
      </c>
      <c r="AA15" s="15">
        <f t="shared" si="9"/>
        <v>4.7099999999999991</v>
      </c>
      <c r="AB15" s="15">
        <f t="shared" si="10"/>
        <v>2.0500000000000007</v>
      </c>
      <c r="AC15" s="15">
        <f t="shared" si="11"/>
        <v>1.8200000000000003</v>
      </c>
      <c r="AD15" s="15">
        <f t="shared" si="12"/>
        <v>-2.8599999999999994</v>
      </c>
      <c r="AE15" s="15">
        <f t="shared" si="13"/>
        <v>-0.94000000000000128</v>
      </c>
      <c r="AF15" s="15">
        <f t="shared" si="14"/>
        <v>-8.16</v>
      </c>
      <c r="AG15" s="15">
        <f t="shared" si="15"/>
        <v>0.48000000000000043</v>
      </c>
      <c r="AH15" s="15">
        <f t="shared" si="16"/>
        <v>-3.4400000000000013</v>
      </c>
      <c r="AI15" s="15">
        <f t="shared" si="17"/>
        <v>-4.2300000000000004</v>
      </c>
      <c r="AJ15" s="15">
        <f t="shared" si="18"/>
        <v>0.87000000000000099</v>
      </c>
      <c r="AK15" s="15">
        <f t="shared" si="19"/>
        <v>1.8200000000000003</v>
      </c>
      <c r="AL15" s="15">
        <f t="shared" si="20"/>
        <v>1.0500000000000007</v>
      </c>
      <c r="AM15" s="15">
        <f t="shared" si="21"/>
        <v>-0.31000000000000227</v>
      </c>
      <c r="AN15" s="15">
        <f t="shared" si="22"/>
        <v>-9.4600000000000009</v>
      </c>
      <c r="AO15" s="15"/>
      <c r="AP15" s="15">
        <f t="shared" si="23"/>
        <v>1.9772916666666678</v>
      </c>
      <c r="AQ15" s="15">
        <f t="shared" si="24"/>
        <v>0.74162500000000042</v>
      </c>
      <c r="AR15" s="15">
        <f t="shared" si="25"/>
        <v>-0.51645833333333446</v>
      </c>
      <c r="AS15" s="15">
        <f t="shared" si="26"/>
        <v>0.21318181818181792</v>
      </c>
      <c r="AT15" s="15">
        <f t="shared" si="27"/>
        <v>-0.70021739130434657</v>
      </c>
      <c r="AU15" s="15">
        <f t="shared" si="28"/>
        <v>1.4947916666666679</v>
      </c>
      <c r="AV15" s="15">
        <f t="shared" si="29"/>
        <v>1.6272340425531922</v>
      </c>
      <c r="AW15" s="15">
        <f t="shared" si="30"/>
        <v>-0.75999999999999934</v>
      </c>
      <c r="AX15" s="15">
        <f t="shared" si="31"/>
        <v>-1.7514893617021288</v>
      </c>
      <c r="AY15" s="15">
        <f t="shared" si="32"/>
        <v>-5.4632222222222229</v>
      </c>
      <c r="AZ15" s="15">
        <f t="shared" si="33"/>
        <v>-1.2583333333333326</v>
      </c>
      <c r="BA15" s="15">
        <f t="shared" si="34"/>
        <v>-0.7314444444444459</v>
      </c>
      <c r="BB15" s="15">
        <f t="shared" si="35"/>
        <v>-3.2239772727272733</v>
      </c>
      <c r="BC15" s="15">
        <f t="shared" si="36"/>
        <v>-1.4739130434782601</v>
      </c>
      <c r="BD15" s="15">
        <f t="shared" si="37"/>
        <v>-1.1842553191489356</v>
      </c>
      <c r="BE15" s="15">
        <f t="shared" si="38"/>
        <v>-1.1779166666666665</v>
      </c>
      <c r="BF15" s="15">
        <f t="shared" si="39"/>
        <v>1.6025581395348816</v>
      </c>
      <c r="BG15" s="15">
        <f t="shared" si="40"/>
        <v>-3.9102564102564106</v>
      </c>
      <c r="BH15" s="15"/>
      <c r="BI15" s="15">
        <f t="shared" si="66"/>
        <v>6.5400000000000045</v>
      </c>
      <c r="BJ15" s="15">
        <f t="shared" si="41"/>
        <v>-1.8099999999999952</v>
      </c>
      <c r="BK15" s="15">
        <f t="shared" si="41"/>
        <v>0.93000000000000327</v>
      </c>
      <c r="BL15" s="15">
        <f t="shared" si="41"/>
        <v>-1.5399999999999956</v>
      </c>
      <c r="BM15" s="15">
        <f t="shared" si="41"/>
        <v>5.4900000000000038</v>
      </c>
      <c r="BN15" s="15">
        <f t="shared" si="41"/>
        <v>2.8300000000000054</v>
      </c>
      <c r="BO15" s="15">
        <f t="shared" si="41"/>
        <v>2.600000000000005</v>
      </c>
      <c r="BP15" s="15">
        <f t="shared" si="41"/>
        <v>-2.0799999999999947</v>
      </c>
      <c r="BQ15" s="15">
        <f t="shared" si="41"/>
        <v>-0.15999999999999659</v>
      </c>
      <c r="BR15" s="15">
        <f t="shared" si="41"/>
        <v>-7.3799999999999955</v>
      </c>
      <c r="BS15" s="15">
        <f t="shared" si="41"/>
        <v>1.2600000000000051</v>
      </c>
      <c r="BT15" s="15">
        <f t="shared" si="41"/>
        <v>-2.6599999999999966</v>
      </c>
      <c r="BU15" s="15">
        <f t="shared" si="41"/>
        <v>-3.4499999999999957</v>
      </c>
      <c r="BV15" s="15">
        <f t="shared" si="41"/>
        <v>1.6500000000000057</v>
      </c>
      <c r="BW15" s="15">
        <f t="shared" si="41"/>
        <v>2.600000000000005</v>
      </c>
      <c r="BX15" s="15">
        <f t="shared" si="41"/>
        <v>1.8300000000000054</v>
      </c>
      <c r="BY15" s="15">
        <f t="shared" si="42"/>
        <v>0.47000000000000242</v>
      </c>
      <c r="BZ15" s="15">
        <f t="shared" si="43"/>
        <v>-8.6799999999999962</v>
      </c>
      <c r="CA15" s="15"/>
      <c r="CB15" s="15">
        <f t="shared" si="44"/>
        <v>2.9156678445501059</v>
      </c>
      <c r="CC15" s="15">
        <f t="shared" si="45"/>
        <v>1.3669126289989721</v>
      </c>
      <c r="CD15" s="15">
        <f t="shared" si="46"/>
        <v>0.42191784455010428</v>
      </c>
      <c r="CE15" s="15">
        <f t="shared" si="47"/>
        <v>0.97288800935047526</v>
      </c>
      <c r="CF15" s="15">
        <f t="shared" si="48"/>
        <v>0.12147017319514042</v>
      </c>
      <c r="CG15" s="15">
        <f t="shared" si="49"/>
        <v>2.4331678445501064</v>
      </c>
      <c r="CH15" s="15">
        <f t="shared" si="50"/>
        <v>2.5398005950420535</v>
      </c>
      <c r="CI15" s="15">
        <f t="shared" si="51"/>
        <v>3.7765914146024038E-3</v>
      </c>
      <c r="CJ15" s="15">
        <f t="shared" si="52"/>
        <v>-0.83892280921326745</v>
      </c>
      <c r="CK15" s="15">
        <f t="shared" si="53"/>
        <v>-4.5899647173489226</v>
      </c>
      <c r="CL15" s="15">
        <f t="shared" si="54"/>
        <v>-0.31995715544989434</v>
      </c>
      <c r="CM15" s="15">
        <f t="shared" si="55"/>
        <v>4.1441115315525412E-2</v>
      </c>
      <c r="CN15" s="15">
        <f t="shared" si="56"/>
        <v>-2.5298542663476824</v>
      </c>
      <c r="CO15" s="15">
        <f t="shared" si="57"/>
        <v>-0.65222547897877137</v>
      </c>
      <c r="CP15" s="15">
        <f t="shared" si="58"/>
        <v>-0.3342753927998916</v>
      </c>
      <c r="CQ15" s="15">
        <f t="shared" si="59"/>
        <v>-0.23954048878322709</v>
      </c>
      <c r="CR15" s="15">
        <f t="shared" si="60"/>
        <v>2.2567770297837644</v>
      </c>
      <c r="CS15" s="15">
        <f t="shared" si="61"/>
        <v>-3.3545812891958375</v>
      </c>
      <c r="CT15" s="15">
        <f t="shared" si="67"/>
        <v>0.23884963768115997</v>
      </c>
      <c r="CU15" s="15">
        <f t="shared" si="68"/>
        <v>1.4487169030732867</v>
      </c>
      <c r="CV15" s="15">
        <f t="shared" si="69"/>
        <v>0.15843750000000068</v>
      </c>
      <c r="CW15">
        <f t="shared" si="62"/>
        <v>2</v>
      </c>
      <c r="CX15" s="19" t="s">
        <v>27</v>
      </c>
      <c r="CY15" s="15">
        <f t="shared" si="70"/>
        <v>-2.3489451581027669</v>
      </c>
      <c r="CZ15" s="15">
        <f t="shared" si="71"/>
        <v>8.7999999999999995E-2</v>
      </c>
      <c r="DA15" s="19">
        <f t="shared" si="63"/>
        <v>1</v>
      </c>
      <c r="DB15" s="15">
        <f t="shared" si="72"/>
        <v>1.80226285460993</v>
      </c>
      <c r="DC15" s="15">
        <f t="shared" si="73"/>
        <v>0.872</v>
      </c>
      <c r="DD15" s="20">
        <f t="shared" si="74"/>
        <v>4</v>
      </c>
    </row>
    <row r="16" spans="1:108" x14ac:dyDescent="0.3">
      <c r="A16" s="4">
        <v>330</v>
      </c>
      <c r="B16" s="5">
        <v>19.28</v>
      </c>
      <c r="C16" s="5">
        <v>18.89</v>
      </c>
      <c r="D16" s="2">
        <v>15.36</v>
      </c>
      <c r="E16" s="2">
        <v>18.36</v>
      </c>
      <c r="F16" s="2">
        <v>18.93</v>
      </c>
      <c r="G16" s="2">
        <v>21.76</v>
      </c>
      <c r="H16" s="2">
        <v>12.16</v>
      </c>
      <c r="I16" s="2">
        <v>16.010000000000002</v>
      </c>
      <c r="J16" s="2">
        <v>18.53</v>
      </c>
      <c r="K16" s="2">
        <v>21.57</v>
      </c>
      <c r="L16" s="2">
        <v>17.510000000000002</v>
      </c>
      <c r="M16" s="17">
        <v>17.73</v>
      </c>
      <c r="N16" s="2">
        <v>19.96</v>
      </c>
      <c r="O16" s="2">
        <v>20.53</v>
      </c>
      <c r="P16" s="2">
        <v>20.82</v>
      </c>
      <c r="Q16" s="2">
        <v>17.329999999999998</v>
      </c>
      <c r="R16" s="2">
        <v>16.61</v>
      </c>
      <c r="S16" s="2">
        <v>15.54</v>
      </c>
      <c r="T16" s="17">
        <v>21.49</v>
      </c>
      <c r="U16" s="17">
        <v>25.73</v>
      </c>
      <c r="W16" s="15">
        <f t="shared" si="64"/>
        <v>3.7250000000000014</v>
      </c>
      <c r="X16" s="15">
        <f t="shared" si="65"/>
        <v>0.72500000000000142</v>
      </c>
      <c r="Y16" s="15">
        <f t="shared" si="7"/>
        <v>0.15500000000000114</v>
      </c>
      <c r="Z16" s="15">
        <f t="shared" si="8"/>
        <v>-2.6750000000000007</v>
      </c>
      <c r="AA16" s="15">
        <f t="shared" si="9"/>
        <v>6.9250000000000007</v>
      </c>
      <c r="AB16" s="15">
        <f t="shared" si="10"/>
        <v>3.0749999999999993</v>
      </c>
      <c r="AC16" s="15">
        <f t="shared" si="11"/>
        <v>0.55499999999999972</v>
      </c>
      <c r="AD16" s="15">
        <f t="shared" si="12"/>
        <v>-2.4849999999999994</v>
      </c>
      <c r="AE16" s="15">
        <f t="shared" si="13"/>
        <v>1.5749999999999993</v>
      </c>
      <c r="AF16" s="15">
        <f t="shared" si="14"/>
        <v>1.3550000000000004</v>
      </c>
      <c r="AG16" s="15">
        <f t="shared" si="15"/>
        <v>-0.875</v>
      </c>
      <c r="AH16" s="15">
        <f t="shared" si="16"/>
        <v>-1.4450000000000003</v>
      </c>
      <c r="AI16" s="15">
        <f t="shared" si="17"/>
        <v>-1.7349999999999994</v>
      </c>
      <c r="AJ16" s="15">
        <f t="shared" si="18"/>
        <v>1.7550000000000026</v>
      </c>
      <c r="AK16" s="15">
        <f t="shared" si="19"/>
        <v>2.4750000000000014</v>
      </c>
      <c r="AL16" s="15">
        <f t="shared" si="20"/>
        <v>3.5450000000000017</v>
      </c>
      <c r="AM16" s="15">
        <f t="shared" si="21"/>
        <v>-2.4049999999999976</v>
      </c>
      <c r="AN16" s="15">
        <f t="shared" si="22"/>
        <v>-6.6449999999999996</v>
      </c>
      <c r="AO16" s="15"/>
      <c r="AP16" s="15">
        <f t="shared" si="23"/>
        <v>-5.7708333333330586E-2</v>
      </c>
      <c r="AQ16" s="15">
        <f t="shared" si="24"/>
        <v>4.0566250000000021</v>
      </c>
      <c r="AR16" s="15">
        <f t="shared" si="25"/>
        <v>-0.5114583333333319</v>
      </c>
      <c r="AS16" s="15">
        <f t="shared" si="26"/>
        <v>-0.14181818181818251</v>
      </c>
      <c r="AT16" s="15">
        <f t="shared" si="27"/>
        <v>1.5147826086956551</v>
      </c>
      <c r="AU16" s="15">
        <f t="shared" si="28"/>
        <v>2.5197916666666664</v>
      </c>
      <c r="AV16" s="15">
        <f t="shared" si="29"/>
        <v>0.36223404255319153</v>
      </c>
      <c r="AW16" s="15">
        <f t="shared" si="30"/>
        <v>-0.38499999999999934</v>
      </c>
      <c r="AX16" s="15">
        <f t="shared" si="31"/>
        <v>0.7635106382978718</v>
      </c>
      <c r="AY16" s="15">
        <f t="shared" si="32"/>
        <v>4.0517777777777777</v>
      </c>
      <c r="AZ16" s="15">
        <f t="shared" si="33"/>
        <v>-2.6133333333333333</v>
      </c>
      <c r="BA16" s="15">
        <f t="shared" si="34"/>
        <v>1.2635555555555551</v>
      </c>
      <c r="BB16" s="15">
        <f t="shared" si="35"/>
        <v>-0.72897727272727209</v>
      </c>
      <c r="BC16" s="15">
        <f t="shared" si="36"/>
        <v>-0.58891304347825857</v>
      </c>
      <c r="BD16" s="15">
        <f t="shared" si="37"/>
        <v>-0.52925531914893442</v>
      </c>
      <c r="BE16" s="15">
        <f t="shared" si="38"/>
        <v>1.3170833333333345</v>
      </c>
      <c r="BF16" s="15">
        <f t="shared" si="39"/>
        <v>-0.49244186046511373</v>
      </c>
      <c r="BG16" s="15">
        <f t="shared" si="40"/>
        <v>-1.0952564102564093</v>
      </c>
      <c r="BH16" s="15"/>
      <c r="BI16" s="15">
        <f t="shared" si="66"/>
        <v>3.3450000000000024</v>
      </c>
      <c r="BJ16" s="15">
        <f t="shared" si="41"/>
        <v>0.34500000000000242</v>
      </c>
      <c r="BK16" s="15">
        <f t="shared" si="41"/>
        <v>-0.22499999999999787</v>
      </c>
      <c r="BL16" s="15">
        <f t="shared" si="41"/>
        <v>-3.0549999999999997</v>
      </c>
      <c r="BM16" s="15">
        <f t="shared" si="41"/>
        <v>6.5450000000000017</v>
      </c>
      <c r="BN16" s="15">
        <f t="shared" si="41"/>
        <v>2.6950000000000003</v>
      </c>
      <c r="BO16" s="15">
        <f t="shared" si="41"/>
        <v>0.17500000000000071</v>
      </c>
      <c r="BP16" s="15">
        <f t="shared" si="41"/>
        <v>-2.8649999999999984</v>
      </c>
      <c r="BQ16" s="15">
        <f t="shared" si="41"/>
        <v>1.1950000000000003</v>
      </c>
      <c r="BR16" s="15">
        <f t="shared" si="41"/>
        <v>0.97500000000000142</v>
      </c>
      <c r="BS16" s="15">
        <f t="shared" si="41"/>
        <v>-1.254999999999999</v>
      </c>
      <c r="BT16" s="15">
        <f t="shared" si="41"/>
        <v>-1.8249999999999993</v>
      </c>
      <c r="BU16" s="15">
        <f t="shared" si="41"/>
        <v>-2.1149999999999984</v>
      </c>
      <c r="BV16" s="15">
        <f t="shared" si="41"/>
        <v>1.3750000000000036</v>
      </c>
      <c r="BW16" s="15">
        <f t="shared" si="41"/>
        <v>2.0950000000000024</v>
      </c>
      <c r="BX16" s="15">
        <f t="shared" si="41"/>
        <v>3.1650000000000027</v>
      </c>
      <c r="BY16" s="15">
        <f t="shared" si="42"/>
        <v>-2.7849999999999966</v>
      </c>
      <c r="BZ16" s="15">
        <f t="shared" si="43"/>
        <v>-7.0249999999999986</v>
      </c>
      <c r="CA16" s="15"/>
      <c r="CB16" s="15">
        <f t="shared" si="44"/>
        <v>-0.2793321554498962</v>
      </c>
      <c r="CC16" s="15">
        <f t="shared" si="45"/>
        <v>3.5219126289989697</v>
      </c>
      <c r="CD16" s="15">
        <f t="shared" si="46"/>
        <v>-0.73308215544989686</v>
      </c>
      <c r="CE16" s="15">
        <f t="shared" si="47"/>
        <v>-0.54211199064952886</v>
      </c>
      <c r="CF16" s="15">
        <f t="shared" si="48"/>
        <v>1.1764701731951384</v>
      </c>
      <c r="CG16" s="15">
        <f t="shared" si="49"/>
        <v>2.2981678445501013</v>
      </c>
      <c r="CH16" s="15">
        <f t="shared" si="50"/>
        <v>0.11480059504204906</v>
      </c>
      <c r="CI16" s="15">
        <f t="shared" si="51"/>
        <v>-0.78122340858540129</v>
      </c>
      <c r="CJ16" s="15">
        <f t="shared" si="52"/>
        <v>0.51607719078672942</v>
      </c>
      <c r="CK16" s="15">
        <f t="shared" si="53"/>
        <v>3.7650352826510742</v>
      </c>
      <c r="CL16" s="15">
        <f t="shared" si="54"/>
        <v>-2.8349571554498985</v>
      </c>
      <c r="CM16" s="15">
        <f t="shared" si="55"/>
        <v>0.87644111531552271</v>
      </c>
      <c r="CN16" s="15">
        <f t="shared" si="56"/>
        <v>-1.1948542663476851</v>
      </c>
      <c r="CO16" s="15">
        <f t="shared" si="57"/>
        <v>-0.9272254789787735</v>
      </c>
      <c r="CP16" s="15">
        <f t="shared" si="58"/>
        <v>-0.83927539279989416</v>
      </c>
      <c r="CQ16" s="15">
        <f t="shared" si="59"/>
        <v>1.0954595112167702</v>
      </c>
      <c r="CR16" s="15">
        <f t="shared" si="60"/>
        <v>-0.99822297021623485</v>
      </c>
      <c r="CS16" s="15">
        <f t="shared" si="61"/>
        <v>-1.69958128919584</v>
      </c>
      <c r="CT16" s="15">
        <f t="shared" si="67"/>
        <v>9.8849637681160285E-2</v>
      </c>
      <c r="CU16" s="15">
        <f t="shared" si="68"/>
        <v>1.4537169030732875</v>
      </c>
      <c r="CV16" s="15">
        <f t="shared" si="69"/>
        <v>1.9184375000000005</v>
      </c>
      <c r="CW16">
        <f t="shared" si="62"/>
        <v>3</v>
      </c>
      <c r="CX16" s="19" t="s">
        <v>29</v>
      </c>
      <c r="CY16" s="15">
        <f t="shared" si="70"/>
        <v>-0.65894515810276533</v>
      </c>
      <c r="CZ16" s="15">
        <f t="shared" si="71"/>
        <v>0.33300000000000002</v>
      </c>
      <c r="DA16" s="19">
        <f t="shared" si="63"/>
        <v>2</v>
      </c>
      <c r="DB16" s="15">
        <f t="shared" si="72"/>
        <v>0.15226285460993047</v>
      </c>
      <c r="DC16" s="15">
        <f t="shared" si="73"/>
        <v>0.57399999999999995</v>
      </c>
      <c r="DD16" s="20">
        <f t="shared" si="74"/>
        <v>3</v>
      </c>
    </row>
    <row r="17" spans="1:108" x14ac:dyDescent="0.3">
      <c r="A17" s="4">
        <v>336</v>
      </c>
      <c r="B17" s="5">
        <v>30.32</v>
      </c>
      <c r="C17" s="5">
        <v>26.31</v>
      </c>
      <c r="D17" s="2">
        <v>21.83</v>
      </c>
      <c r="E17" s="2">
        <v>30.2</v>
      </c>
      <c r="F17" s="2">
        <v>26.1</v>
      </c>
      <c r="G17" s="2">
        <v>30.4</v>
      </c>
      <c r="H17" s="2">
        <v>19.940000000000001</v>
      </c>
      <c r="I17" s="2">
        <v>27.62</v>
      </c>
      <c r="J17" s="2">
        <v>22.31</v>
      </c>
      <c r="K17" s="2">
        <v>30.04</v>
      </c>
      <c r="L17" s="2">
        <v>24.96</v>
      </c>
      <c r="M17" s="17">
        <v>23.4</v>
      </c>
      <c r="N17" s="2">
        <v>24.83</v>
      </c>
      <c r="O17" s="2">
        <v>32.590000000000003</v>
      </c>
      <c r="P17" s="2">
        <v>29.09</v>
      </c>
      <c r="Q17" s="2">
        <v>25.84</v>
      </c>
      <c r="R17" s="2">
        <v>21.16</v>
      </c>
      <c r="S17" s="2">
        <v>27.73</v>
      </c>
      <c r="T17" s="17">
        <v>30.34</v>
      </c>
      <c r="U17" s="17">
        <v>32.08</v>
      </c>
      <c r="W17" s="15">
        <f t="shared" si="64"/>
        <v>6.4849999999999994</v>
      </c>
      <c r="X17" s="15">
        <f t="shared" si="65"/>
        <v>-1.8850000000000016</v>
      </c>
      <c r="Y17" s="15">
        <f t="shared" si="7"/>
        <v>2.2149999999999963</v>
      </c>
      <c r="Z17" s="15">
        <f t="shared" si="8"/>
        <v>-2.0850000000000009</v>
      </c>
      <c r="AA17" s="15">
        <f t="shared" si="9"/>
        <v>8.3749999999999964</v>
      </c>
      <c r="AB17" s="15">
        <f t="shared" si="10"/>
        <v>0.69499999999999673</v>
      </c>
      <c r="AC17" s="15">
        <f t="shared" si="11"/>
        <v>6.004999999999999</v>
      </c>
      <c r="AD17" s="15">
        <f t="shared" si="12"/>
        <v>-1.7250000000000014</v>
      </c>
      <c r="AE17" s="15">
        <f t="shared" si="13"/>
        <v>3.3549999999999969</v>
      </c>
      <c r="AF17" s="15">
        <f t="shared" si="14"/>
        <v>4.9149999999999991</v>
      </c>
      <c r="AG17" s="15">
        <f t="shared" si="15"/>
        <v>3.4849999999999994</v>
      </c>
      <c r="AH17" s="15">
        <f t="shared" si="16"/>
        <v>-4.2750000000000057</v>
      </c>
      <c r="AI17" s="15">
        <f t="shared" si="17"/>
        <v>-0.77500000000000213</v>
      </c>
      <c r="AJ17" s="15">
        <f t="shared" si="18"/>
        <v>2.4749999999999979</v>
      </c>
      <c r="AK17" s="15">
        <f t="shared" si="19"/>
        <v>7.1549999999999976</v>
      </c>
      <c r="AL17" s="15">
        <f t="shared" si="20"/>
        <v>0.5849999999999973</v>
      </c>
      <c r="AM17" s="15">
        <f t="shared" si="21"/>
        <v>-2.0250000000000021</v>
      </c>
      <c r="AN17" s="15">
        <f t="shared" si="22"/>
        <v>-3.7650000000000006</v>
      </c>
      <c r="AO17" s="15"/>
      <c r="AP17" s="15">
        <f t="shared" si="23"/>
        <v>2.7022916666666674</v>
      </c>
      <c r="AQ17" s="15">
        <f t="shared" si="24"/>
        <v>1.4466249999999987</v>
      </c>
      <c r="AR17" s="15">
        <f t="shared" si="25"/>
        <v>1.5485416666666634</v>
      </c>
      <c r="AS17" s="15">
        <f t="shared" si="26"/>
        <v>0.44818181818181735</v>
      </c>
      <c r="AT17" s="15">
        <f t="shared" si="27"/>
        <v>2.9647826086956508</v>
      </c>
      <c r="AU17" s="15">
        <f t="shared" si="28"/>
        <v>0.13979166666666387</v>
      </c>
      <c r="AV17" s="15">
        <f t="shared" si="29"/>
        <v>5.8122340425531904</v>
      </c>
      <c r="AW17" s="15">
        <f t="shared" si="30"/>
        <v>0.37499999999999867</v>
      </c>
      <c r="AX17" s="15">
        <f t="shared" si="31"/>
        <v>2.5435106382978692</v>
      </c>
      <c r="AY17" s="15">
        <f t="shared" si="32"/>
        <v>7.6117777777777764</v>
      </c>
      <c r="AZ17" s="15">
        <f t="shared" si="33"/>
        <v>1.7466666666666664</v>
      </c>
      <c r="BA17" s="15">
        <f t="shared" si="34"/>
        <v>-1.5664444444444503</v>
      </c>
      <c r="BB17" s="15">
        <f t="shared" si="35"/>
        <v>0.23102272727272521</v>
      </c>
      <c r="BC17" s="15">
        <f t="shared" si="36"/>
        <v>0.13108695652173674</v>
      </c>
      <c r="BD17" s="15">
        <f t="shared" si="37"/>
        <v>4.1507446808510622</v>
      </c>
      <c r="BE17" s="15">
        <f t="shared" si="38"/>
        <v>-1.6429166666666699</v>
      </c>
      <c r="BF17" s="15">
        <f t="shared" si="39"/>
        <v>-0.11244186046511828</v>
      </c>
      <c r="BG17" s="15">
        <f t="shared" si="40"/>
        <v>1.7847435897435897</v>
      </c>
      <c r="BH17" s="15"/>
      <c r="BI17" s="15">
        <f t="shared" si="66"/>
        <v>5.0244999999999962</v>
      </c>
      <c r="BJ17" s="15">
        <f t="shared" si="41"/>
        <v>-3.3455000000000048</v>
      </c>
      <c r="BK17" s="15">
        <f t="shared" si="41"/>
        <v>0.75449999999999307</v>
      </c>
      <c r="BL17" s="15">
        <f t="shared" si="41"/>
        <v>-3.5455000000000041</v>
      </c>
      <c r="BM17" s="15">
        <f t="shared" si="41"/>
        <v>6.9144999999999932</v>
      </c>
      <c r="BN17" s="15">
        <f t="shared" si="41"/>
        <v>-0.76550000000000651</v>
      </c>
      <c r="BO17" s="15">
        <f t="shared" si="41"/>
        <v>4.5444999999999958</v>
      </c>
      <c r="BP17" s="15">
        <f t="shared" si="41"/>
        <v>-3.1855000000000047</v>
      </c>
      <c r="BQ17" s="15">
        <f t="shared" si="41"/>
        <v>1.8944999999999936</v>
      </c>
      <c r="BR17" s="15">
        <f t="shared" si="41"/>
        <v>3.4544999999999959</v>
      </c>
      <c r="BS17" s="15">
        <f t="shared" si="41"/>
        <v>2.0244999999999962</v>
      </c>
      <c r="BT17" s="15">
        <f t="shared" si="41"/>
        <v>-5.7355000000000089</v>
      </c>
      <c r="BU17" s="15">
        <f t="shared" si="41"/>
        <v>-2.2355000000000054</v>
      </c>
      <c r="BV17" s="15">
        <f t="shared" si="41"/>
        <v>1.0144999999999946</v>
      </c>
      <c r="BW17" s="15">
        <f t="shared" si="41"/>
        <v>5.6944999999999943</v>
      </c>
      <c r="BX17" s="15">
        <f t="shared" si="41"/>
        <v>-0.87550000000000594</v>
      </c>
      <c r="BY17" s="15">
        <f t="shared" si="42"/>
        <v>-3.4855000000000054</v>
      </c>
      <c r="BZ17" s="15">
        <f t="shared" si="43"/>
        <v>-5.2255000000000038</v>
      </c>
      <c r="CA17" s="15"/>
      <c r="CB17" s="15">
        <f t="shared" si="44"/>
        <v>1.4001678445500976</v>
      </c>
      <c r="CC17" s="15">
        <f t="shared" si="45"/>
        <v>-0.16858737100103749</v>
      </c>
      <c r="CD17" s="15">
        <f t="shared" si="46"/>
        <v>0.24641784455009408</v>
      </c>
      <c r="CE17" s="15">
        <f t="shared" si="47"/>
        <v>-1.0326119906495332</v>
      </c>
      <c r="CF17" s="15">
        <f t="shared" si="48"/>
        <v>1.5459701731951299</v>
      </c>
      <c r="CG17" s="15">
        <f t="shared" si="49"/>
        <v>-1.1623321554499055</v>
      </c>
      <c r="CH17" s="15">
        <f t="shared" si="50"/>
        <v>4.4843005950420443</v>
      </c>
      <c r="CI17" s="15">
        <f t="shared" si="51"/>
        <v>-1.1017234085854075</v>
      </c>
      <c r="CJ17" s="15">
        <f t="shared" si="52"/>
        <v>1.2155771907867228</v>
      </c>
      <c r="CK17" s="15">
        <f t="shared" si="53"/>
        <v>6.2445352826510687</v>
      </c>
      <c r="CL17" s="15">
        <f t="shared" si="54"/>
        <v>0.44454284455009674</v>
      </c>
      <c r="CM17" s="15">
        <f t="shared" si="55"/>
        <v>-3.0340588846844869</v>
      </c>
      <c r="CN17" s="15">
        <f t="shared" si="56"/>
        <v>-1.315354266347692</v>
      </c>
      <c r="CO17" s="15">
        <f t="shared" si="57"/>
        <v>-1.2877254789787824</v>
      </c>
      <c r="CP17" s="15">
        <f t="shared" si="58"/>
        <v>2.7602246072000978</v>
      </c>
      <c r="CQ17" s="15">
        <f t="shared" si="59"/>
        <v>-2.9450404887832384</v>
      </c>
      <c r="CR17" s="15">
        <f t="shared" si="60"/>
        <v>-1.6987229702162436</v>
      </c>
      <c r="CS17" s="15">
        <f t="shared" si="61"/>
        <v>9.991871080415482E-2</v>
      </c>
      <c r="CT17" s="15">
        <f t="shared" si="67"/>
        <v>2.3038496376811604</v>
      </c>
      <c r="CU17" s="15">
        <f t="shared" si="68"/>
        <v>3.3203835697399522</v>
      </c>
      <c r="CV17" s="15">
        <f t="shared" si="69"/>
        <v>-0.75156250000000302</v>
      </c>
      <c r="CW17">
        <f t="shared" si="62"/>
        <v>2</v>
      </c>
      <c r="CX17" s="19" t="s">
        <v>27</v>
      </c>
      <c r="CY17" s="15">
        <f t="shared" si="70"/>
        <v>0.18105484189723098</v>
      </c>
      <c r="CZ17" s="15">
        <f t="shared" si="71"/>
        <v>0.6</v>
      </c>
      <c r="DA17" s="19">
        <f t="shared" si="63"/>
        <v>3</v>
      </c>
      <c r="DB17" s="15">
        <f t="shared" si="72"/>
        <v>4.2572628546099285</v>
      </c>
      <c r="DC17" s="15">
        <f t="shared" si="73"/>
        <v>1</v>
      </c>
      <c r="DD17" s="20">
        <f t="shared" si="74"/>
        <v>4</v>
      </c>
    </row>
    <row r="18" spans="1:108" x14ac:dyDescent="0.3">
      <c r="A18" s="4">
        <v>337</v>
      </c>
      <c r="B18" s="5">
        <v>32.4</v>
      </c>
      <c r="C18" s="5">
        <v>30.73</v>
      </c>
      <c r="D18" s="2">
        <v>26.08</v>
      </c>
      <c r="E18" s="2">
        <v>30.82</v>
      </c>
      <c r="F18" s="2">
        <v>26.83</v>
      </c>
      <c r="G18" s="2">
        <v>25.72</v>
      </c>
      <c r="H18" s="2">
        <v>26.28</v>
      </c>
      <c r="I18" s="2">
        <v>31.53</v>
      </c>
      <c r="J18" s="2">
        <v>28.77</v>
      </c>
      <c r="K18" s="2">
        <v>34.93</v>
      </c>
      <c r="L18" s="2">
        <v>30.48</v>
      </c>
      <c r="M18" s="18" t="s">
        <v>17</v>
      </c>
      <c r="N18" s="2">
        <v>28.99</v>
      </c>
      <c r="O18" s="2">
        <v>35.22</v>
      </c>
      <c r="P18" s="11" t="s">
        <v>17</v>
      </c>
      <c r="Q18" s="2">
        <v>29.72</v>
      </c>
      <c r="R18" s="2">
        <v>26.98</v>
      </c>
      <c r="S18" s="2">
        <v>28.81</v>
      </c>
      <c r="T18" s="18" t="s">
        <v>17</v>
      </c>
      <c r="U18" s="17">
        <v>34.08</v>
      </c>
      <c r="W18" s="15">
        <f t="shared" si="64"/>
        <v>5.4849999999999994</v>
      </c>
      <c r="X18" s="15">
        <f t="shared" si="65"/>
        <v>0.74499999999999744</v>
      </c>
      <c r="Y18" s="15">
        <f t="shared" si="7"/>
        <v>4.7349999999999994</v>
      </c>
      <c r="Z18" s="15">
        <f t="shared" si="8"/>
        <v>5.8449999999999989</v>
      </c>
      <c r="AA18" s="15">
        <f t="shared" si="9"/>
        <v>5.2849999999999966</v>
      </c>
      <c r="AB18" s="15">
        <f t="shared" si="10"/>
        <v>3.4999999999996589E-2</v>
      </c>
      <c r="AC18" s="15">
        <f t="shared" si="11"/>
        <v>2.7949999999999982</v>
      </c>
      <c r="AD18" s="15">
        <f t="shared" si="12"/>
        <v>-3.365000000000002</v>
      </c>
      <c r="AE18" s="15">
        <f t="shared" si="13"/>
        <v>1.0849999999999973</v>
      </c>
      <c r="AF18" s="15" t="str">
        <f t="shared" si="14"/>
        <v/>
      </c>
      <c r="AG18" s="15">
        <f t="shared" si="15"/>
        <v>2.5749999999999993</v>
      </c>
      <c r="AH18" s="15">
        <f t="shared" si="16"/>
        <v>-3.6550000000000011</v>
      </c>
      <c r="AI18" s="15" t="str">
        <f t="shared" si="17"/>
        <v/>
      </c>
      <c r="AJ18" s="15">
        <f t="shared" si="18"/>
        <v>1.8449999999999989</v>
      </c>
      <c r="AK18" s="15">
        <f t="shared" si="19"/>
        <v>4.5849999999999973</v>
      </c>
      <c r="AL18" s="15">
        <f t="shared" si="20"/>
        <v>2.754999999999999</v>
      </c>
      <c r="AM18" s="15" t="str">
        <f t="shared" si="21"/>
        <v/>
      </c>
      <c r="AN18" s="15">
        <f t="shared" si="22"/>
        <v>-2.5150000000000006</v>
      </c>
      <c r="AO18" s="15"/>
      <c r="AP18" s="15">
        <f t="shared" si="23"/>
        <v>1.7022916666666674</v>
      </c>
      <c r="AQ18" s="15">
        <f t="shared" si="24"/>
        <v>4.0766249999999982</v>
      </c>
      <c r="AR18" s="15">
        <f t="shared" si="25"/>
        <v>4.0685416666666665</v>
      </c>
      <c r="AS18" s="15">
        <f t="shared" si="26"/>
        <v>8.3781818181818171</v>
      </c>
      <c r="AT18" s="15">
        <f t="shared" si="27"/>
        <v>-0.12521739130434906</v>
      </c>
      <c r="AU18" s="15">
        <f t="shared" si="28"/>
        <v>-0.52020833333333627</v>
      </c>
      <c r="AV18" s="15">
        <f t="shared" si="29"/>
        <v>2.60223404255319</v>
      </c>
      <c r="AW18" s="15">
        <f t="shared" si="30"/>
        <v>-1.2650000000000019</v>
      </c>
      <c r="AX18" s="15">
        <f t="shared" si="31"/>
        <v>0.27351063829786981</v>
      </c>
      <c r="AY18" s="15" t="str">
        <f t="shared" si="32"/>
        <v/>
      </c>
      <c r="AZ18" s="15">
        <f t="shared" si="33"/>
        <v>0.83666666666666623</v>
      </c>
      <c r="BA18" s="15">
        <f t="shared" si="34"/>
        <v>-0.94644444444444575</v>
      </c>
      <c r="BB18" s="15" t="str">
        <f t="shared" si="35"/>
        <v/>
      </c>
      <c r="BC18" s="15">
        <f t="shared" si="36"/>
        <v>-0.49891304347826226</v>
      </c>
      <c r="BD18" s="15">
        <f t="shared" si="37"/>
        <v>1.5807446808510615</v>
      </c>
      <c r="BE18" s="15">
        <f t="shared" si="38"/>
        <v>0.52708333333333179</v>
      </c>
      <c r="BF18" s="15" t="str">
        <f t="shared" si="39"/>
        <v/>
      </c>
      <c r="BG18" s="15">
        <f t="shared" si="40"/>
        <v>3.0347435897435897</v>
      </c>
      <c r="BH18" s="15"/>
      <c r="BI18" s="15">
        <f t="shared" si="66"/>
        <v>3.8241176470588307</v>
      </c>
      <c r="BJ18" s="15">
        <f t="shared" ref="BJ18:BJ49" si="75">IF(E18="ND","",AVERAGE($B18:$U18)-E18)</f>
        <v>-0.91588235294117126</v>
      </c>
      <c r="BK18" s="15">
        <f t="shared" ref="BK18:BK49" si="76">IF(F18="ND","",AVERAGE($B18:$U18)-F18)</f>
        <v>3.0741176470588307</v>
      </c>
      <c r="BL18" s="15">
        <f t="shared" ref="BL18:BL49" si="77">IF(G18="ND","",AVERAGE($B18:$U18)-G18)</f>
        <v>4.1841176470588302</v>
      </c>
      <c r="BM18" s="15">
        <f t="shared" ref="BM18:BM49" si="78">IF(H18="ND","",AVERAGE($B18:$U18)-H18)</f>
        <v>3.6241176470588279</v>
      </c>
      <c r="BN18" s="15">
        <f t="shared" ref="BN18:BN49" si="79">IF(I18="ND","",AVERAGE($B18:$U18)-I18)</f>
        <v>-1.6258823529411721</v>
      </c>
      <c r="BO18" s="15">
        <f t="shared" ref="BO18:BO49" si="80">IF(J18="ND","",AVERAGE($B18:$U18)-J18)</f>
        <v>1.1341176470588294</v>
      </c>
      <c r="BP18" s="15">
        <f t="shared" ref="BP18:BP49" si="81">IF(K18="ND","",AVERAGE($B18:$U18)-K18)</f>
        <v>-5.0258823529411707</v>
      </c>
      <c r="BQ18" s="15">
        <f t="shared" ref="BQ18:BQ49" si="82">IF(L18="ND","",AVERAGE($B18:$U18)-L18)</f>
        <v>-0.5758823529411714</v>
      </c>
      <c r="BR18" s="15" t="str">
        <f t="shared" ref="BR18:BR49" si="83">IF(M18="ND","",AVERAGE($B18:$U18)-M18)</f>
        <v/>
      </c>
      <c r="BS18" s="15">
        <f t="shared" ref="BS18:BS49" si="84">IF(N18="ND","",AVERAGE($B18:$U18)-N18)</f>
        <v>0.91411764705883058</v>
      </c>
      <c r="BT18" s="15">
        <f t="shared" ref="BT18:BT49" si="85">IF(O18="ND","",AVERAGE($B18:$U18)-O18)</f>
        <v>-5.3158823529411698</v>
      </c>
      <c r="BU18" s="15" t="str">
        <f t="shared" ref="BU18:BU49" si="86">IF(P18="ND","",AVERAGE($B18:$U18)-P18)</f>
        <v/>
      </c>
      <c r="BV18" s="15">
        <f t="shared" ref="BV18:BV49" si="87">IF(Q18="ND","",AVERAGE($B18:$U18)-Q18)</f>
        <v>0.18411764705883016</v>
      </c>
      <c r="BW18" s="15">
        <f t="shared" ref="BW18:BW49" si="88">IF(R18="ND","",AVERAGE($B18:$U18)-R18)</f>
        <v>2.9241176470588286</v>
      </c>
      <c r="BX18" s="15">
        <f t="shared" ref="BX18:BX49" si="89">IF(S18="ND","",AVERAGE($B18:$U18)-S18)</f>
        <v>1.0941176470588303</v>
      </c>
      <c r="BY18" s="15" t="str">
        <f t="shared" si="42"/>
        <v/>
      </c>
      <c r="BZ18" s="15">
        <f t="shared" si="43"/>
        <v>-4.1758823529411693</v>
      </c>
      <c r="CA18" s="15"/>
      <c r="CB18" s="15">
        <f t="shared" si="44"/>
        <v>0.19978549160893211</v>
      </c>
      <c r="CC18" s="15">
        <f t="shared" si="45"/>
        <v>2.2610302760577961</v>
      </c>
      <c r="CD18" s="15">
        <f t="shared" si="46"/>
        <v>2.5660354916089316</v>
      </c>
      <c r="CE18" s="15">
        <f t="shared" si="47"/>
        <v>6.697005656409301</v>
      </c>
      <c r="CF18" s="15">
        <f t="shared" si="48"/>
        <v>-1.7444121797460355</v>
      </c>
      <c r="CG18" s="15">
        <f t="shared" si="49"/>
        <v>-2.0227145083910711</v>
      </c>
      <c r="CH18" s="15">
        <f t="shared" si="50"/>
        <v>1.0739182421008777</v>
      </c>
      <c r="CI18" s="15">
        <f t="shared" si="51"/>
        <v>-2.9421057615265735</v>
      </c>
      <c r="CJ18" s="15">
        <f t="shared" si="52"/>
        <v>-1.2548051621544423</v>
      </c>
      <c r="CK18" s="15" t="str">
        <f t="shared" si="53"/>
        <v/>
      </c>
      <c r="CL18" s="15">
        <f t="shared" si="54"/>
        <v>-0.66583950839106887</v>
      </c>
      <c r="CM18" s="15">
        <f t="shared" si="55"/>
        <v>-2.6144412376256478</v>
      </c>
      <c r="CN18" s="15" t="str">
        <f t="shared" si="56"/>
        <v/>
      </c>
      <c r="CO18" s="15">
        <f t="shared" si="57"/>
        <v>-2.1181078319199469</v>
      </c>
      <c r="CP18" s="15">
        <f t="shared" si="58"/>
        <v>-1.0157745741067981E-2</v>
      </c>
      <c r="CQ18" s="15">
        <f t="shared" si="59"/>
        <v>-0.97542284172440219</v>
      </c>
      <c r="CR18" s="15" t="str">
        <f t="shared" si="60"/>
        <v/>
      </c>
      <c r="CS18" s="15">
        <f t="shared" si="61"/>
        <v>1.1495363578629894</v>
      </c>
      <c r="CT18" s="15">
        <f t="shared" si="67"/>
        <v>-0.32615036231884043</v>
      </c>
      <c r="CU18" s="15">
        <f t="shared" si="68"/>
        <v>2.7937169030732854</v>
      </c>
      <c r="CV18" s="15">
        <f t="shared" si="69"/>
        <v>3.4374999999977618E-3</v>
      </c>
      <c r="CW18">
        <f t="shared" si="62"/>
        <v>2</v>
      </c>
      <c r="CX18" s="19" t="s">
        <v>27</v>
      </c>
      <c r="CY18" s="15">
        <f t="shared" si="70"/>
        <v>-0.49891304347826226</v>
      </c>
      <c r="CZ18" s="15">
        <f t="shared" si="71"/>
        <v>0.35499999999999998</v>
      </c>
      <c r="DA18" s="19">
        <f t="shared" si="63"/>
        <v>2</v>
      </c>
      <c r="DB18" s="15">
        <f t="shared" si="72"/>
        <v>2.1522628546099289</v>
      </c>
      <c r="DC18" s="15">
        <f t="shared" si="73"/>
        <v>0.89300000000000002</v>
      </c>
      <c r="DD18" s="20">
        <f t="shared" si="74"/>
        <v>4</v>
      </c>
    </row>
    <row r="19" spans="1:108" x14ac:dyDescent="0.3">
      <c r="A19" s="4">
        <v>338</v>
      </c>
      <c r="B19" s="5">
        <v>28.88</v>
      </c>
      <c r="C19" s="5">
        <v>30.24</v>
      </c>
      <c r="D19" s="2">
        <v>23.48</v>
      </c>
      <c r="E19" s="2">
        <v>29.73</v>
      </c>
      <c r="F19" s="2">
        <v>26.07</v>
      </c>
      <c r="G19" s="2">
        <v>29.62</v>
      </c>
      <c r="H19" s="2">
        <v>20.87</v>
      </c>
      <c r="I19" s="2">
        <v>29.22</v>
      </c>
      <c r="J19" s="2">
        <v>26.47</v>
      </c>
      <c r="K19" s="2">
        <v>29.65</v>
      </c>
      <c r="L19" s="2">
        <v>25.4</v>
      </c>
      <c r="M19" s="17">
        <v>28.03</v>
      </c>
      <c r="N19" s="2">
        <v>26.54</v>
      </c>
      <c r="O19" s="2">
        <v>35.06</v>
      </c>
      <c r="P19" s="2">
        <v>27.95</v>
      </c>
      <c r="Q19" s="2">
        <v>23.43</v>
      </c>
      <c r="R19" s="2">
        <v>26.13</v>
      </c>
      <c r="S19" s="2">
        <v>25.12</v>
      </c>
      <c r="T19" s="17">
        <v>26.9</v>
      </c>
      <c r="U19" s="17">
        <v>33.64</v>
      </c>
      <c r="W19" s="15">
        <f t="shared" si="64"/>
        <v>6.0799999999999983</v>
      </c>
      <c r="X19" s="15">
        <f t="shared" si="65"/>
        <v>-0.17000000000000171</v>
      </c>
      <c r="Y19" s="15">
        <f t="shared" si="7"/>
        <v>3.4899999999999984</v>
      </c>
      <c r="Z19" s="15">
        <f t="shared" si="8"/>
        <v>-6.0000000000002274E-2</v>
      </c>
      <c r="AA19" s="15">
        <f t="shared" si="9"/>
        <v>8.6899999999999977</v>
      </c>
      <c r="AB19" s="15">
        <f t="shared" si="10"/>
        <v>0.33999999999999986</v>
      </c>
      <c r="AC19" s="15">
        <f t="shared" si="11"/>
        <v>3.09</v>
      </c>
      <c r="AD19" s="15">
        <f t="shared" si="12"/>
        <v>-8.9999999999999858E-2</v>
      </c>
      <c r="AE19" s="15">
        <f t="shared" si="13"/>
        <v>4.16</v>
      </c>
      <c r="AF19" s="15">
        <f t="shared" si="14"/>
        <v>1.5299999999999976</v>
      </c>
      <c r="AG19" s="15">
        <f t="shared" si="15"/>
        <v>3.0199999999999996</v>
      </c>
      <c r="AH19" s="15">
        <f t="shared" si="16"/>
        <v>-5.5000000000000036</v>
      </c>
      <c r="AI19" s="15">
        <f t="shared" si="17"/>
        <v>1.6099999999999994</v>
      </c>
      <c r="AJ19" s="15">
        <f t="shared" si="18"/>
        <v>6.129999999999999</v>
      </c>
      <c r="AK19" s="15">
        <f t="shared" si="19"/>
        <v>3.4299999999999997</v>
      </c>
      <c r="AL19" s="15">
        <f t="shared" si="20"/>
        <v>4.4399999999999977</v>
      </c>
      <c r="AM19" s="15">
        <f t="shared" si="21"/>
        <v>2.66</v>
      </c>
      <c r="AN19" s="15">
        <f t="shared" si="22"/>
        <v>-4.0800000000000018</v>
      </c>
      <c r="AO19" s="15"/>
      <c r="AP19" s="15">
        <f t="shared" si="23"/>
        <v>2.2972916666666663</v>
      </c>
      <c r="AQ19" s="15">
        <f t="shared" si="24"/>
        <v>3.1616249999999986</v>
      </c>
      <c r="AR19" s="15">
        <f t="shared" si="25"/>
        <v>2.8235416666666655</v>
      </c>
      <c r="AS19" s="15">
        <f t="shared" si="26"/>
        <v>2.4731818181818159</v>
      </c>
      <c r="AT19" s="15">
        <f t="shared" si="27"/>
        <v>3.2797826086956521</v>
      </c>
      <c r="AU19" s="15">
        <f t="shared" si="28"/>
        <v>-0.215208333333333</v>
      </c>
      <c r="AV19" s="15">
        <f t="shared" si="29"/>
        <v>2.8972340425531917</v>
      </c>
      <c r="AW19" s="15">
        <f t="shared" si="30"/>
        <v>2.0100000000000002</v>
      </c>
      <c r="AX19" s="15">
        <f t="shared" si="31"/>
        <v>3.3485106382978724</v>
      </c>
      <c r="AY19" s="15">
        <f t="shared" si="32"/>
        <v>4.2267777777777749</v>
      </c>
      <c r="AZ19" s="15">
        <f t="shared" si="33"/>
        <v>1.2816666666666665</v>
      </c>
      <c r="BA19" s="15">
        <f t="shared" si="34"/>
        <v>-2.7914444444444482</v>
      </c>
      <c r="BB19" s="15">
        <f t="shared" si="35"/>
        <v>2.6160227272727266</v>
      </c>
      <c r="BC19" s="15">
        <f t="shared" si="36"/>
        <v>3.7860869565217379</v>
      </c>
      <c r="BD19" s="15">
        <f t="shared" si="37"/>
        <v>0.42574468085106387</v>
      </c>
      <c r="BE19" s="15">
        <f t="shared" si="38"/>
        <v>2.2120833333333305</v>
      </c>
      <c r="BF19" s="15">
        <f t="shared" si="39"/>
        <v>4.572558139534884</v>
      </c>
      <c r="BG19" s="15">
        <f t="shared" si="40"/>
        <v>1.4697435897435884</v>
      </c>
      <c r="BH19" s="15"/>
      <c r="BI19" s="15">
        <f t="shared" si="66"/>
        <v>4.1414999999999971</v>
      </c>
      <c r="BJ19" s="15">
        <f t="shared" si="75"/>
        <v>-2.1085000000000029</v>
      </c>
      <c r="BK19" s="15">
        <f t="shared" si="76"/>
        <v>1.5514999999999972</v>
      </c>
      <c r="BL19" s="15">
        <f t="shared" si="77"/>
        <v>-1.9985000000000035</v>
      </c>
      <c r="BM19" s="15">
        <f t="shared" si="78"/>
        <v>6.7514999999999965</v>
      </c>
      <c r="BN19" s="15">
        <f t="shared" si="79"/>
        <v>-1.5985000000000014</v>
      </c>
      <c r="BO19" s="15">
        <f t="shared" si="80"/>
        <v>1.1514999999999986</v>
      </c>
      <c r="BP19" s="15">
        <f t="shared" si="81"/>
        <v>-2.0285000000000011</v>
      </c>
      <c r="BQ19" s="15">
        <f t="shared" si="82"/>
        <v>2.2214999999999989</v>
      </c>
      <c r="BR19" s="15">
        <f t="shared" si="83"/>
        <v>-0.40850000000000364</v>
      </c>
      <c r="BS19" s="15">
        <f t="shared" si="84"/>
        <v>1.0814999999999984</v>
      </c>
      <c r="BT19" s="15">
        <f t="shared" si="85"/>
        <v>-7.4385000000000048</v>
      </c>
      <c r="BU19" s="15">
        <f t="shared" si="86"/>
        <v>-0.32850000000000179</v>
      </c>
      <c r="BV19" s="15">
        <f t="shared" si="87"/>
        <v>4.1914999999999978</v>
      </c>
      <c r="BW19" s="15">
        <f t="shared" si="88"/>
        <v>1.4914999999999985</v>
      </c>
      <c r="BX19" s="15">
        <f t="shared" si="89"/>
        <v>2.5014999999999965</v>
      </c>
      <c r="BY19" s="15">
        <f t="shared" si="42"/>
        <v>0.72149999999999892</v>
      </c>
      <c r="BZ19" s="15">
        <f t="shared" si="43"/>
        <v>-6.0185000000000031</v>
      </c>
      <c r="CA19" s="15"/>
      <c r="CB19" s="15">
        <f t="shared" si="44"/>
        <v>0.51716784455009845</v>
      </c>
      <c r="CC19" s="15">
        <f t="shared" si="45"/>
        <v>1.0684126289989644</v>
      </c>
      <c r="CD19" s="15">
        <f t="shared" si="46"/>
        <v>1.0434178445500981</v>
      </c>
      <c r="CE19" s="15">
        <f t="shared" si="47"/>
        <v>0.51438800935046736</v>
      </c>
      <c r="CF19" s="15">
        <f t="shared" si="48"/>
        <v>1.3829701731951332</v>
      </c>
      <c r="CG19" s="15">
        <f t="shared" si="49"/>
        <v>-1.9953321554499004</v>
      </c>
      <c r="CH19" s="15">
        <f t="shared" si="50"/>
        <v>1.0913005950420469</v>
      </c>
      <c r="CI19" s="15">
        <f t="shared" si="51"/>
        <v>5.5276591414596066E-2</v>
      </c>
      <c r="CJ19" s="15">
        <f t="shared" si="52"/>
        <v>1.5425771907867281</v>
      </c>
      <c r="CK19" s="15">
        <f t="shared" si="53"/>
        <v>2.3815352826510692</v>
      </c>
      <c r="CL19" s="15">
        <f t="shared" si="54"/>
        <v>-0.4984571554499011</v>
      </c>
      <c r="CM19" s="15">
        <f t="shared" si="55"/>
        <v>-4.7370588846844832</v>
      </c>
      <c r="CN19" s="15">
        <f t="shared" si="56"/>
        <v>0.59164573365231155</v>
      </c>
      <c r="CO19" s="15">
        <f t="shared" si="57"/>
        <v>1.8892745210212207</v>
      </c>
      <c r="CP19" s="15">
        <f t="shared" si="58"/>
        <v>-1.4427753927998981</v>
      </c>
      <c r="CQ19" s="15">
        <f t="shared" si="59"/>
        <v>0.43195951121676401</v>
      </c>
      <c r="CR19" s="15">
        <f t="shared" si="60"/>
        <v>2.5082770297837609</v>
      </c>
      <c r="CS19" s="15">
        <f t="shared" si="61"/>
        <v>-0.69308128919584444</v>
      </c>
      <c r="CT19" s="15">
        <f t="shared" si="67"/>
        <v>0.53384963768116078</v>
      </c>
      <c r="CU19" s="15">
        <f t="shared" si="68"/>
        <v>2.7853835697399525</v>
      </c>
      <c r="CV19" s="15">
        <f t="shared" si="69"/>
        <v>0.99843749999999876</v>
      </c>
      <c r="CW19">
        <f t="shared" si="62"/>
        <v>2</v>
      </c>
      <c r="CX19" s="19" t="s">
        <v>27</v>
      </c>
      <c r="CY19" s="15">
        <f t="shared" si="70"/>
        <v>3.201054841897232</v>
      </c>
      <c r="CZ19" s="15">
        <f t="shared" si="71"/>
        <v>0.97699999999999998</v>
      </c>
      <c r="DA19" s="19">
        <f t="shared" si="63"/>
        <v>4</v>
      </c>
      <c r="DB19" s="15">
        <f t="shared" si="72"/>
        <v>2.5972628546099292</v>
      </c>
      <c r="DC19" s="15">
        <f t="shared" si="73"/>
        <v>0.91400000000000003</v>
      </c>
      <c r="DD19" s="20">
        <f t="shared" si="74"/>
        <v>4</v>
      </c>
    </row>
    <row r="20" spans="1:108" x14ac:dyDescent="0.3">
      <c r="A20" s="4">
        <v>339</v>
      </c>
      <c r="B20" s="10">
        <v>31.94</v>
      </c>
      <c r="C20" s="5">
        <v>29.89</v>
      </c>
      <c r="D20" s="2">
        <v>23.69</v>
      </c>
      <c r="E20" s="11" t="s">
        <v>17</v>
      </c>
      <c r="F20" s="2">
        <v>25.58</v>
      </c>
      <c r="G20" s="2">
        <v>32.270000000000003</v>
      </c>
      <c r="H20" s="2">
        <v>27.81</v>
      </c>
      <c r="I20" s="2">
        <v>29.36</v>
      </c>
      <c r="J20" s="2">
        <v>26.58</v>
      </c>
      <c r="K20" s="2">
        <v>31.37</v>
      </c>
      <c r="L20" s="2">
        <v>29.06</v>
      </c>
      <c r="M20" s="17">
        <v>29.89</v>
      </c>
      <c r="N20" s="2">
        <v>24.88</v>
      </c>
      <c r="O20" s="11" t="s">
        <v>17</v>
      </c>
      <c r="P20" s="2">
        <v>31.84</v>
      </c>
      <c r="Q20" s="2">
        <v>26.45</v>
      </c>
      <c r="R20" s="2">
        <v>23.3</v>
      </c>
      <c r="S20" s="2">
        <v>27.25</v>
      </c>
      <c r="T20" s="17">
        <v>32.47</v>
      </c>
      <c r="U20" s="17">
        <v>32.56</v>
      </c>
      <c r="W20" s="15">
        <f t="shared" si="64"/>
        <v>7.2249999999999979</v>
      </c>
      <c r="X20" s="15" t="str">
        <f t="shared" si="65"/>
        <v/>
      </c>
      <c r="Y20" s="15">
        <f t="shared" si="7"/>
        <v>5.3350000000000009</v>
      </c>
      <c r="Z20" s="15">
        <f t="shared" si="8"/>
        <v>-1.355000000000004</v>
      </c>
      <c r="AA20" s="15">
        <f t="shared" si="9"/>
        <v>3.1050000000000004</v>
      </c>
      <c r="AB20" s="15">
        <f t="shared" si="10"/>
        <v>1.5549999999999997</v>
      </c>
      <c r="AC20" s="15">
        <f t="shared" si="11"/>
        <v>4.3350000000000009</v>
      </c>
      <c r="AD20" s="15">
        <f t="shared" si="12"/>
        <v>-0.45500000000000185</v>
      </c>
      <c r="AE20" s="15">
        <f t="shared" si="13"/>
        <v>1.8550000000000004</v>
      </c>
      <c r="AF20" s="15">
        <f t="shared" si="14"/>
        <v>1.0249999999999986</v>
      </c>
      <c r="AG20" s="15">
        <f t="shared" si="15"/>
        <v>6.0350000000000001</v>
      </c>
      <c r="AH20" s="15" t="str">
        <f t="shared" si="16"/>
        <v/>
      </c>
      <c r="AI20" s="15">
        <f t="shared" si="17"/>
        <v>-0.92500000000000071</v>
      </c>
      <c r="AJ20" s="15">
        <f t="shared" si="18"/>
        <v>4.4649999999999999</v>
      </c>
      <c r="AK20" s="15">
        <f t="shared" si="19"/>
        <v>7.6149999999999984</v>
      </c>
      <c r="AL20" s="15">
        <f t="shared" si="20"/>
        <v>3.6649999999999991</v>
      </c>
      <c r="AM20" s="15">
        <f t="shared" si="21"/>
        <v>-1.5549999999999997</v>
      </c>
      <c r="AN20" s="15">
        <f t="shared" si="22"/>
        <v>-1.6450000000000031</v>
      </c>
      <c r="AO20" s="15"/>
      <c r="AP20" s="15">
        <f t="shared" si="23"/>
        <v>3.4422916666666659</v>
      </c>
      <c r="AQ20" s="15" t="str">
        <f t="shared" si="24"/>
        <v/>
      </c>
      <c r="AR20" s="15">
        <f t="shared" si="25"/>
        <v>4.6685416666666679</v>
      </c>
      <c r="AS20" s="15">
        <f t="shared" si="26"/>
        <v>1.1781818181818142</v>
      </c>
      <c r="AT20" s="15">
        <f t="shared" si="27"/>
        <v>-2.3052173913043452</v>
      </c>
      <c r="AU20" s="15">
        <f t="shared" si="28"/>
        <v>0.99979166666666686</v>
      </c>
      <c r="AV20" s="15">
        <f t="shared" si="29"/>
        <v>4.1422340425531923</v>
      </c>
      <c r="AW20" s="15">
        <f t="shared" si="30"/>
        <v>1.6449999999999982</v>
      </c>
      <c r="AX20" s="15">
        <f t="shared" si="31"/>
        <v>1.0435106382978729</v>
      </c>
      <c r="AY20" s="15">
        <f t="shared" si="32"/>
        <v>3.7217777777777754</v>
      </c>
      <c r="AZ20" s="15">
        <f t="shared" si="33"/>
        <v>4.2966666666666669</v>
      </c>
      <c r="BA20" s="15" t="str">
        <f t="shared" si="34"/>
        <v/>
      </c>
      <c r="BB20" s="15">
        <f t="shared" si="35"/>
        <v>8.1022727272726636E-2</v>
      </c>
      <c r="BC20" s="15">
        <f t="shared" si="36"/>
        <v>2.1210869565217387</v>
      </c>
      <c r="BD20" s="15">
        <f t="shared" si="37"/>
        <v>4.610744680851063</v>
      </c>
      <c r="BE20" s="15">
        <f t="shared" si="38"/>
        <v>1.4370833333333319</v>
      </c>
      <c r="BF20" s="15">
        <f t="shared" si="39"/>
        <v>0.35755813953488413</v>
      </c>
      <c r="BG20" s="15">
        <f t="shared" si="40"/>
        <v>3.9047435897435872</v>
      </c>
      <c r="BH20" s="15"/>
      <c r="BI20" s="15">
        <f t="shared" si="66"/>
        <v>4.9872222222222256</v>
      </c>
      <c r="BJ20" s="15" t="str">
        <f t="shared" si="75"/>
        <v/>
      </c>
      <c r="BK20" s="15">
        <f t="shared" si="76"/>
        <v>3.0972222222222285</v>
      </c>
      <c r="BL20" s="15">
        <f t="shared" si="77"/>
        <v>-3.5927777777777763</v>
      </c>
      <c r="BM20" s="15">
        <f t="shared" si="78"/>
        <v>0.86722222222222811</v>
      </c>
      <c r="BN20" s="15">
        <f t="shared" si="79"/>
        <v>-0.6827777777777726</v>
      </c>
      <c r="BO20" s="15">
        <f t="shared" si="80"/>
        <v>2.0972222222222285</v>
      </c>
      <c r="BP20" s="15">
        <f t="shared" si="81"/>
        <v>-2.6927777777777742</v>
      </c>
      <c r="BQ20" s="15">
        <f t="shared" si="82"/>
        <v>-0.38277777777777189</v>
      </c>
      <c r="BR20" s="15">
        <f t="shared" si="83"/>
        <v>-1.2127777777777737</v>
      </c>
      <c r="BS20" s="15">
        <f t="shared" si="84"/>
        <v>3.7972222222222278</v>
      </c>
      <c r="BT20" s="15" t="str">
        <f t="shared" si="85"/>
        <v/>
      </c>
      <c r="BU20" s="15">
        <f t="shared" si="86"/>
        <v>-3.162777777777773</v>
      </c>
      <c r="BV20" s="15">
        <f t="shared" si="87"/>
        <v>2.2272222222222275</v>
      </c>
      <c r="BW20" s="15">
        <f t="shared" si="88"/>
        <v>5.3772222222222261</v>
      </c>
      <c r="BX20" s="15">
        <f t="shared" si="89"/>
        <v>1.4272222222222268</v>
      </c>
      <c r="BY20" s="15">
        <f t="shared" si="42"/>
        <v>-3.792777777777772</v>
      </c>
      <c r="BZ20" s="15">
        <f t="shared" si="43"/>
        <v>-3.8827777777777754</v>
      </c>
      <c r="CA20" s="15"/>
      <c r="CB20" s="15">
        <f t="shared" si="44"/>
        <v>1.3628900667723269</v>
      </c>
      <c r="CC20" s="15" t="str">
        <f t="shared" si="45"/>
        <v/>
      </c>
      <c r="CD20" s="15">
        <f t="shared" si="46"/>
        <v>2.5891400667723294</v>
      </c>
      <c r="CE20" s="15">
        <f t="shared" si="47"/>
        <v>-1.0798897684273054</v>
      </c>
      <c r="CF20" s="15">
        <f t="shared" si="48"/>
        <v>-4.5013076045826352</v>
      </c>
      <c r="CG20" s="15">
        <f t="shared" si="49"/>
        <v>-1.0796099332276716</v>
      </c>
      <c r="CH20" s="15">
        <f t="shared" si="50"/>
        <v>2.037022817264277</v>
      </c>
      <c r="CI20" s="15">
        <f t="shared" si="51"/>
        <v>-0.60900118636317702</v>
      </c>
      <c r="CJ20" s="15">
        <f t="shared" si="52"/>
        <v>-1.0617005869910427</v>
      </c>
      <c r="CK20" s="15">
        <f t="shared" si="53"/>
        <v>1.5772575048732991</v>
      </c>
      <c r="CL20" s="15">
        <f t="shared" si="54"/>
        <v>2.2172650667723284</v>
      </c>
      <c r="CM20" s="15" t="str">
        <f t="shared" si="55"/>
        <v/>
      </c>
      <c r="CN20" s="15">
        <f t="shared" si="56"/>
        <v>-2.2426320441254597</v>
      </c>
      <c r="CO20" s="15">
        <f t="shared" si="57"/>
        <v>-7.5003256756549508E-2</v>
      </c>
      <c r="CP20" s="15">
        <f t="shared" si="58"/>
        <v>2.4429468294223295</v>
      </c>
      <c r="CQ20" s="15">
        <f t="shared" si="59"/>
        <v>-0.64231826656100566</v>
      </c>
      <c r="CR20" s="15">
        <f t="shared" si="60"/>
        <v>-2.0060007479940101</v>
      </c>
      <c r="CS20" s="15">
        <f t="shared" si="61"/>
        <v>1.4426409330263832</v>
      </c>
      <c r="CT20" s="15">
        <f t="shared" si="67"/>
        <v>-1.8711503623188386</v>
      </c>
      <c r="CU20" s="15">
        <f t="shared" si="68"/>
        <v>3.7922628546099291</v>
      </c>
      <c r="CV20" s="15">
        <f t="shared" si="69"/>
        <v>1.2184374999999994</v>
      </c>
      <c r="CW20">
        <f t="shared" si="62"/>
        <v>2</v>
      </c>
      <c r="CX20" s="19" t="s">
        <v>27</v>
      </c>
      <c r="CY20" s="15">
        <f t="shared" si="70"/>
        <v>1.1010548418972328</v>
      </c>
      <c r="CZ20" s="15">
        <f t="shared" si="71"/>
        <v>0.73299999999999998</v>
      </c>
      <c r="DA20" s="19">
        <f t="shared" si="63"/>
        <v>3</v>
      </c>
      <c r="DB20" s="15">
        <f t="shared" si="72"/>
        <v>3.7922628546099291</v>
      </c>
      <c r="DC20" s="15">
        <f t="shared" si="73"/>
        <v>0.97799999999999998</v>
      </c>
      <c r="DD20" s="20">
        <f t="shared" si="74"/>
        <v>4</v>
      </c>
    </row>
    <row r="21" spans="1:108" x14ac:dyDescent="0.3">
      <c r="A21" s="4">
        <v>340</v>
      </c>
      <c r="B21" s="9">
        <v>36.700000000000003</v>
      </c>
      <c r="C21" s="9">
        <v>33.36</v>
      </c>
      <c r="D21" s="2">
        <v>28.84</v>
      </c>
      <c r="E21" s="11" t="s">
        <v>17</v>
      </c>
      <c r="F21" s="2">
        <v>28.1</v>
      </c>
      <c r="G21" s="2">
        <v>33.880000000000003</v>
      </c>
      <c r="H21" s="2">
        <v>30.73</v>
      </c>
      <c r="I21" s="2">
        <v>33.99</v>
      </c>
      <c r="J21" s="2">
        <v>30.98</v>
      </c>
      <c r="K21" s="11" t="s">
        <v>17</v>
      </c>
      <c r="L21" s="2">
        <v>31.02</v>
      </c>
      <c r="M21" s="17">
        <v>22.23</v>
      </c>
      <c r="N21" s="2">
        <v>30.03</v>
      </c>
      <c r="O21" s="2">
        <v>37.11</v>
      </c>
      <c r="P21" s="11" t="s">
        <v>17</v>
      </c>
      <c r="Q21" s="2">
        <v>29.28</v>
      </c>
      <c r="R21" s="2">
        <v>28.71</v>
      </c>
      <c r="S21" s="2">
        <v>29.96</v>
      </c>
      <c r="T21" s="18" t="s">
        <v>17</v>
      </c>
      <c r="U21" s="18" t="s">
        <v>17</v>
      </c>
      <c r="W21" s="15">
        <f t="shared" si="64"/>
        <v>6.1900000000000013</v>
      </c>
      <c r="X21" s="15" t="str">
        <f t="shared" si="65"/>
        <v/>
      </c>
      <c r="Y21" s="15">
        <f t="shared" si="7"/>
        <v>6.93</v>
      </c>
      <c r="Z21" s="15">
        <f t="shared" si="8"/>
        <v>1.1499999999999986</v>
      </c>
      <c r="AA21" s="15">
        <f t="shared" si="9"/>
        <v>4.3000000000000007</v>
      </c>
      <c r="AB21" s="15">
        <f t="shared" si="10"/>
        <v>1.0399999999999991</v>
      </c>
      <c r="AC21" s="15">
        <f t="shared" si="11"/>
        <v>4.0500000000000007</v>
      </c>
      <c r="AD21" s="15" t="str">
        <f t="shared" si="12"/>
        <v/>
      </c>
      <c r="AE21" s="15">
        <f t="shared" si="13"/>
        <v>4.0100000000000016</v>
      </c>
      <c r="AF21" s="15">
        <f t="shared" si="14"/>
        <v>12.8</v>
      </c>
      <c r="AG21" s="15">
        <f t="shared" si="15"/>
        <v>5</v>
      </c>
      <c r="AH21" s="15">
        <f t="shared" si="16"/>
        <v>-2.0799999999999983</v>
      </c>
      <c r="AI21" s="15" t="str">
        <f t="shared" si="17"/>
        <v/>
      </c>
      <c r="AJ21" s="15">
        <f t="shared" si="18"/>
        <v>5.75</v>
      </c>
      <c r="AK21" s="15">
        <f t="shared" si="19"/>
        <v>6.32</v>
      </c>
      <c r="AL21" s="15">
        <f t="shared" si="20"/>
        <v>5.07</v>
      </c>
      <c r="AM21" s="15" t="str">
        <f t="shared" si="21"/>
        <v/>
      </c>
      <c r="AN21" s="15" t="str">
        <f t="shared" si="22"/>
        <v/>
      </c>
      <c r="AO21" s="15"/>
      <c r="AP21" s="15">
        <f t="shared" si="23"/>
        <v>2.4072916666666693</v>
      </c>
      <c r="AQ21" s="15" t="str">
        <f t="shared" si="24"/>
        <v/>
      </c>
      <c r="AR21" s="15">
        <f t="shared" si="25"/>
        <v>6.2635416666666668</v>
      </c>
      <c r="AS21" s="15">
        <f t="shared" si="26"/>
        <v>3.6831818181818168</v>
      </c>
      <c r="AT21" s="15">
        <f t="shared" si="27"/>
        <v>-1.1102173913043449</v>
      </c>
      <c r="AU21" s="15">
        <f t="shared" si="28"/>
        <v>0.48479166666666629</v>
      </c>
      <c r="AV21" s="15">
        <f t="shared" si="29"/>
        <v>3.8572340425531926</v>
      </c>
      <c r="AW21" s="15" t="str">
        <f t="shared" si="30"/>
        <v/>
      </c>
      <c r="AX21" s="15">
        <f t="shared" si="31"/>
        <v>3.1985106382978739</v>
      </c>
      <c r="AY21" s="15">
        <f t="shared" si="32"/>
        <v>15.496777777777778</v>
      </c>
      <c r="AZ21" s="15">
        <f t="shared" si="33"/>
        <v>3.2616666666666667</v>
      </c>
      <c r="BA21" s="15">
        <f t="shared" si="34"/>
        <v>0.62855555555555709</v>
      </c>
      <c r="BB21" s="15" t="str">
        <f t="shared" si="35"/>
        <v/>
      </c>
      <c r="BC21" s="15">
        <f t="shared" si="36"/>
        <v>3.4060869565217389</v>
      </c>
      <c r="BD21" s="15">
        <f t="shared" si="37"/>
        <v>3.3157446808510644</v>
      </c>
      <c r="BE21" s="15">
        <f t="shared" si="38"/>
        <v>2.8420833333333331</v>
      </c>
      <c r="BF21" s="15" t="str">
        <f t="shared" si="39"/>
        <v/>
      </c>
      <c r="BG21" s="15" t="str">
        <f t="shared" si="40"/>
        <v/>
      </c>
      <c r="BH21" s="15"/>
      <c r="BI21" s="15">
        <f t="shared" si="66"/>
        <v>2.1546666666666638</v>
      </c>
      <c r="BJ21" s="15" t="str">
        <f t="shared" si="75"/>
        <v/>
      </c>
      <c r="BK21" s="15">
        <f t="shared" si="76"/>
        <v>2.8946666666666623</v>
      </c>
      <c r="BL21" s="15">
        <f t="shared" si="77"/>
        <v>-2.8853333333333389</v>
      </c>
      <c r="BM21" s="15">
        <f t="shared" si="78"/>
        <v>0.26466666666666328</v>
      </c>
      <c r="BN21" s="15">
        <f t="shared" si="79"/>
        <v>-2.9953333333333383</v>
      </c>
      <c r="BO21" s="15">
        <f t="shared" si="80"/>
        <v>1.4666666666663275E-2</v>
      </c>
      <c r="BP21" s="15" t="str">
        <f t="shared" si="81"/>
        <v/>
      </c>
      <c r="BQ21" s="15">
        <f t="shared" si="82"/>
        <v>-2.5333333333335872E-2</v>
      </c>
      <c r="BR21" s="15">
        <f t="shared" si="83"/>
        <v>8.7646666666666633</v>
      </c>
      <c r="BS21" s="15">
        <f t="shared" si="84"/>
        <v>0.96466666666666256</v>
      </c>
      <c r="BT21" s="15">
        <f t="shared" si="85"/>
        <v>-6.1153333333333357</v>
      </c>
      <c r="BU21" s="15" t="str">
        <f t="shared" si="86"/>
        <v/>
      </c>
      <c r="BV21" s="15">
        <f t="shared" si="87"/>
        <v>1.7146666666666626</v>
      </c>
      <c r="BW21" s="15">
        <f t="shared" si="88"/>
        <v>2.2846666666666628</v>
      </c>
      <c r="BX21" s="15">
        <f t="shared" si="89"/>
        <v>1.0346666666666628</v>
      </c>
      <c r="BY21" s="15" t="str">
        <f t="shared" si="42"/>
        <v/>
      </c>
      <c r="BZ21" s="15" t="str">
        <f t="shared" si="43"/>
        <v/>
      </c>
      <c r="CA21" s="15"/>
      <c r="CB21" s="15">
        <f t="shared" si="44"/>
        <v>-1.4696654887832348</v>
      </c>
      <c r="CC21" s="15" t="str">
        <f t="shared" si="45"/>
        <v/>
      </c>
      <c r="CD21" s="15">
        <f t="shared" si="46"/>
        <v>2.3865845112167632</v>
      </c>
      <c r="CE21" s="15">
        <f t="shared" si="47"/>
        <v>-0.372445323982868</v>
      </c>
      <c r="CF21" s="15">
        <f t="shared" si="48"/>
        <v>-5.1038631601382001</v>
      </c>
      <c r="CG21" s="15">
        <f t="shared" si="49"/>
        <v>-3.3921654887832373</v>
      </c>
      <c r="CH21" s="15">
        <f t="shared" si="50"/>
        <v>-4.5532738291288365E-2</v>
      </c>
      <c r="CI21" s="15" t="str">
        <f t="shared" si="51"/>
        <v/>
      </c>
      <c r="CJ21" s="15">
        <f t="shared" si="52"/>
        <v>-0.70425614254660673</v>
      </c>
      <c r="CK21" s="15">
        <f t="shared" si="53"/>
        <v>11.554701949317735</v>
      </c>
      <c r="CL21" s="15">
        <f t="shared" si="54"/>
        <v>-0.61529048878323689</v>
      </c>
      <c r="CM21" s="15">
        <f t="shared" si="55"/>
        <v>-3.4138922180178137</v>
      </c>
      <c r="CN21" s="15" t="str">
        <f t="shared" si="56"/>
        <v/>
      </c>
      <c r="CO21" s="15">
        <f t="shared" si="57"/>
        <v>-0.58755881231211449</v>
      </c>
      <c r="CP21" s="15">
        <f t="shared" si="58"/>
        <v>-0.64960872613323373</v>
      </c>
      <c r="CQ21" s="15">
        <f t="shared" si="59"/>
        <v>-1.0348738221165696</v>
      </c>
      <c r="CR21" s="15" t="str">
        <f t="shared" si="60"/>
        <v/>
      </c>
      <c r="CS21" s="15" t="str">
        <f t="shared" si="61"/>
        <v/>
      </c>
      <c r="CT21" s="15">
        <f t="shared" si="67"/>
        <v>-1.976150362318839</v>
      </c>
      <c r="CU21" s="15">
        <f t="shared" si="68"/>
        <v>3.1322628546099311</v>
      </c>
      <c r="CV21" s="15">
        <f t="shared" si="69"/>
        <v>1.6634374999999997</v>
      </c>
      <c r="CW21">
        <f t="shared" si="62"/>
        <v>2</v>
      </c>
      <c r="CX21" s="19" t="s">
        <v>27</v>
      </c>
      <c r="CY21" s="15">
        <f t="shared" si="70"/>
        <v>3.4060869565217389</v>
      </c>
      <c r="CZ21" s="15">
        <f t="shared" si="71"/>
        <v>1</v>
      </c>
      <c r="DA21" s="19">
        <f t="shared" si="63"/>
        <v>4</v>
      </c>
      <c r="DB21" s="15">
        <f t="shared" si="72"/>
        <v>3.1322628546099311</v>
      </c>
      <c r="DC21" s="15">
        <f t="shared" si="73"/>
        <v>0.93600000000000005</v>
      </c>
      <c r="DD21" s="20">
        <f t="shared" si="74"/>
        <v>4</v>
      </c>
    </row>
    <row r="22" spans="1:108" x14ac:dyDescent="0.3">
      <c r="A22" s="4">
        <v>341</v>
      </c>
      <c r="B22" s="9">
        <v>30.81</v>
      </c>
      <c r="C22" s="5">
        <v>31.16</v>
      </c>
      <c r="D22" s="2">
        <v>27.3</v>
      </c>
      <c r="E22" s="11" t="s">
        <v>17</v>
      </c>
      <c r="F22" s="2">
        <v>25.52</v>
      </c>
      <c r="G22" s="11" t="s">
        <v>17</v>
      </c>
      <c r="H22" s="2">
        <v>27.25</v>
      </c>
      <c r="I22" s="2">
        <v>32.119999999999997</v>
      </c>
      <c r="J22" s="2">
        <v>30.4</v>
      </c>
      <c r="K22" s="2">
        <v>34.909999999999997</v>
      </c>
      <c r="L22" s="2">
        <v>28.88</v>
      </c>
      <c r="M22" s="17">
        <v>24.29</v>
      </c>
      <c r="N22" s="2">
        <v>26.9</v>
      </c>
      <c r="O22" s="2">
        <v>35.15</v>
      </c>
      <c r="P22" s="2">
        <v>30.24</v>
      </c>
      <c r="Q22" s="2">
        <v>28.49</v>
      </c>
      <c r="R22" s="2">
        <v>28.71</v>
      </c>
      <c r="S22" s="2">
        <v>27</v>
      </c>
      <c r="T22" s="17">
        <v>19.95</v>
      </c>
      <c r="U22" s="17">
        <v>30.81</v>
      </c>
      <c r="W22" s="15">
        <f t="shared" si="64"/>
        <v>3.6849999999999987</v>
      </c>
      <c r="X22" s="15" t="str">
        <f t="shared" si="65"/>
        <v/>
      </c>
      <c r="Y22" s="15">
        <f t="shared" si="7"/>
        <v>5.4649999999999999</v>
      </c>
      <c r="Z22" s="15" t="str">
        <f t="shared" si="8"/>
        <v/>
      </c>
      <c r="AA22" s="15">
        <f t="shared" si="9"/>
        <v>3.7349999999999994</v>
      </c>
      <c r="AB22" s="15">
        <f t="shared" si="10"/>
        <v>-1.134999999999998</v>
      </c>
      <c r="AC22" s="15">
        <f t="shared" si="11"/>
        <v>0.58500000000000085</v>
      </c>
      <c r="AD22" s="15">
        <f t="shared" si="12"/>
        <v>-3.9249999999999972</v>
      </c>
      <c r="AE22" s="15">
        <f t="shared" si="13"/>
        <v>2.1050000000000004</v>
      </c>
      <c r="AF22" s="15">
        <f t="shared" si="14"/>
        <v>6.6950000000000003</v>
      </c>
      <c r="AG22" s="15">
        <f t="shared" si="15"/>
        <v>4.0850000000000009</v>
      </c>
      <c r="AH22" s="15">
        <f t="shared" si="16"/>
        <v>-4.1649999999999991</v>
      </c>
      <c r="AI22" s="15">
        <f t="shared" si="17"/>
        <v>0.74500000000000099</v>
      </c>
      <c r="AJ22" s="15">
        <f t="shared" si="18"/>
        <v>2.495000000000001</v>
      </c>
      <c r="AK22" s="15">
        <f t="shared" si="19"/>
        <v>2.2749999999999986</v>
      </c>
      <c r="AL22" s="15">
        <f t="shared" si="20"/>
        <v>3.9849999999999994</v>
      </c>
      <c r="AM22" s="15">
        <f t="shared" si="21"/>
        <v>11.035</v>
      </c>
      <c r="AN22" s="15">
        <f t="shared" si="22"/>
        <v>0.17500000000000071</v>
      </c>
      <c r="AO22" s="15"/>
      <c r="AP22" s="15">
        <f t="shared" si="23"/>
        <v>-9.7708333333333286E-2</v>
      </c>
      <c r="AQ22" s="15" t="str">
        <f t="shared" si="24"/>
        <v/>
      </c>
      <c r="AR22" s="15">
        <f t="shared" si="25"/>
        <v>4.7985416666666669</v>
      </c>
      <c r="AS22" s="15" t="str">
        <f t="shared" si="26"/>
        <v/>
      </c>
      <c r="AT22" s="15">
        <f t="shared" si="27"/>
        <v>-1.6752173913043462</v>
      </c>
      <c r="AU22" s="15">
        <f t="shared" si="28"/>
        <v>-1.6902083333333309</v>
      </c>
      <c r="AV22" s="15">
        <f t="shared" si="29"/>
        <v>0.39223404255319266</v>
      </c>
      <c r="AW22" s="15">
        <f t="shared" si="30"/>
        <v>-1.8249999999999971</v>
      </c>
      <c r="AX22" s="15">
        <f t="shared" si="31"/>
        <v>1.2935106382978729</v>
      </c>
      <c r="AY22" s="15">
        <f t="shared" si="32"/>
        <v>9.3917777777777776</v>
      </c>
      <c r="AZ22" s="15">
        <f t="shared" si="33"/>
        <v>2.3466666666666676</v>
      </c>
      <c r="BA22" s="15">
        <f t="shared" si="34"/>
        <v>-1.4564444444444438</v>
      </c>
      <c r="BB22" s="15">
        <f t="shared" si="35"/>
        <v>1.7510227272727283</v>
      </c>
      <c r="BC22" s="15">
        <f t="shared" si="36"/>
        <v>0.15108695652173987</v>
      </c>
      <c r="BD22" s="15">
        <f t="shared" si="37"/>
        <v>-0.72925531914893726</v>
      </c>
      <c r="BE22" s="15">
        <f t="shared" si="38"/>
        <v>1.7570833333333322</v>
      </c>
      <c r="BF22" s="15">
        <f t="shared" si="39"/>
        <v>12.947558139534884</v>
      </c>
      <c r="BG22" s="15">
        <f t="shared" si="40"/>
        <v>5.724743589743591</v>
      </c>
      <c r="BH22" s="15"/>
      <c r="BI22" s="15">
        <f t="shared" si="66"/>
        <v>1.5827777777777747</v>
      </c>
      <c r="BJ22" s="15" t="str">
        <f t="shared" si="75"/>
        <v/>
      </c>
      <c r="BK22" s="15">
        <f t="shared" si="76"/>
        <v>3.3627777777777759</v>
      </c>
      <c r="BL22" s="15" t="str">
        <f t="shared" si="77"/>
        <v/>
      </c>
      <c r="BM22" s="15">
        <f t="shared" si="78"/>
        <v>1.6327777777777754</v>
      </c>
      <c r="BN22" s="15">
        <f t="shared" si="79"/>
        <v>-3.237222222222222</v>
      </c>
      <c r="BO22" s="15">
        <f t="shared" si="80"/>
        <v>-1.5172222222222231</v>
      </c>
      <c r="BP22" s="15">
        <f t="shared" si="81"/>
        <v>-6.0272222222222211</v>
      </c>
      <c r="BQ22" s="15">
        <f t="shared" si="82"/>
        <v>2.7777777777764356E-3</v>
      </c>
      <c r="BR22" s="15">
        <f t="shared" si="83"/>
        <v>4.5927777777777763</v>
      </c>
      <c r="BS22" s="15">
        <f t="shared" si="84"/>
        <v>1.9827777777777769</v>
      </c>
      <c r="BT22" s="15">
        <f t="shared" si="85"/>
        <v>-6.2672222222222231</v>
      </c>
      <c r="BU22" s="15">
        <f t="shared" si="86"/>
        <v>-1.357222222222223</v>
      </c>
      <c r="BV22" s="15">
        <f t="shared" si="87"/>
        <v>0.392777777777777</v>
      </c>
      <c r="BW22" s="15">
        <f t="shared" si="88"/>
        <v>0.17277777777777459</v>
      </c>
      <c r="BX22" s="15">
        <f t="shared" si="89"/>
        <v>1.8827777777777754</v>
      </c>
      <c r="BY22" s="15">
        <f t="shared" si="42"/>
        <v>8.9327777777777762</v>
      </c>
      <c r="BZ22" s="15">
        <f t="shared" si="43"/>
        <v>-1.9272222222222233</v>
      </c>
      <c r="CA22" s="15"/>
      <c r="CB22" s="15">
        <f t="shared" si="44"/>
        <v>-2.0415543776721239</v>
      </c>
      <c r="CC22" s="15" t="str">
        <f t="shared" si="45"/>
        <v/>
      </c>
      <c r="CD22" s="15">
        <f t="shared" si="46"/>
        <v>2.8546956223278768</v>
      </c>
      <c r="CE22" s="15" t="str">
        <f t="shared" si="47"/>
        <v/>
      </c>
      <c r="CF22" s="15">
        <f t="shared" si="48"/>
        <v>-3.7357520490270879</v>
      </c>
      <c r="CG22" s="15">
        <f t="shared" si="49"/>
        <v>-3.634054377672121</v>
      </c>
      <c r="CH22" s="15">
        <f t="shared" si="50"/>
        <v>-1.5774216271801749</v>
      </c>
      <c r="CI22" s="15">
        <f t="shared" si="51"/>
        <v>-3.943445630807624</v>
      </c>
      <c r="CJ22" s="15">
        <f t="shared" si="52"/>
        <v>-0.67614503143549443</v>
      </c>
      <c r="CK22" s="15">
        <f t="shared" si="53"/>
        <v>7.3828130604288491</v>
      </c>
      <c r="CL22" s="15">
        <f t="shared" si="54"/>
        <v>0.40282062232787741</v>
      </c>
      <c r="CM22" s="15">
        <f t="shared" si="55"/>
        <v>-3.5657811069067011</v>
      </c>
      <c r="CN22" s="15">
        <f t="shared" si="56"/>
        <v>-0.43707648856990966</v>
      </c>
      <c r="CO22" s="15">
        <f t="shared" si="57"/>
        <v>-1.909447701201</v>
      </c>
      <c r="CP22" s="15">
        <f t="shared" si="58"/>
        <v>-2.761497615022122</v>
      </c>
      <c r="CQ22" s="15">
        <f t="shared" si="59"/>
        <v>-0.18676271100545705</v>
      </c>
      <c r="CR22" s="15">
        <f t="shared" si="60"/>
        <v>10.719554807561538</v>
      </c>
      <c r="CS22" s="15">
        <f t="shared" si="61"/>
        <v>3.3981964885819353</v>
      </c>
      <c r="CT22" s="15">
        <f t="shared" si="67"/>
        <v>-1.7161503623188392</v>
      </c>
      <c r="CU22" s="15">
        <f t="shared" si="68"/>
        <v>0.14726285460992969</v>
      </c>
      <c r="CV22" s="15">
        <f t="shared" si="69"/>
        <v>3.3437500000000675E-2</v>
      </c>
      <c r="CW22">
        <f t="shared" si="62"/>
        <v>2</v>
      </c>
      <c r="CX22" s="19" t="s">
        <v>27</v>
      </c>
      <c r="CY22" s="15">
        <f t="shared" si="70"/>
        <v>0.9510548418972341</v>
      </c>
      <c r="CZ22" s="15">
        <f t="shared" si="71"/>
        <v>0.71099999999999997</v>
      </c>
      <c r="DA22" s="19">
        <f t="shared" si="63"/>
        <v>3</v>
      </c>
      <c r="DB22" s="15">
        <f t="shared" si="72"/>
        <v>0.14726285460992969</v>
      </c>
      <c r="DC22" s="15">
        <f t="shared" si="73"/>
        <v>0.55300000000000005</v>
      </c>
      <c r="DD22" s="20">
        <f t="shared" si="74"/>
        <v>3</v>
      </c>
    </row>
    <row r="23" spans="1:108" x14ac:dyDescent="0.3">
      <c r="A23" s="4">
        <v>342</v>
      </c>
      <c r="B23" s="5">
        <v>24.38</v>
      </c>
      <c r="C23" s="5">
        <v>25.96</v>
      </c>
      <c r="D23" s="2">
        <v>21.76</v>
      </c>
      <c r="E23" s="2">
        <v>30.75</v>
      </c>
      <c r="F23" s="2">
        <v>25.63</v>
      </c>
      <c r="G23" s="2">
        <v>27.84</v>
      </c>
      <c r="H23" s="2">
        <v>18.989999999999998</v>
      </c>
      <c r="I23" s="2">
        <v>24.29</v>
      </c>
      <c r="J23" s="2">
        <v>24.78</v>
      </c>
      <c r="K23" s="2">
        <v>26.13</v>
      </c>
      <c r="L23" s="2">
        <v>23.02</v>
      </c>
      <c r="M23" s="18" t="s">
        <v>17</v>
      </c>
      <c r="N23" s="2">
        <v>24.06</v>
      </c>
      <c r="O23" s="2">
        <v>28.34</v>
      </c>
      <c r="P23" s="2">
        <v>24.7</v>
      </c>
      <c r="Q23" s="2">
        <v>21.66</v>
      </c>
      <c r="R23" s="2">
        <v>22</v>
      </c>
      <c r="S23" s="2">
        <v>21.08</v>
      </c>
      <c r="T23" s="17">
        <v>24.22</v>
      </c>
      <c r="U23" s="17">
        <v>31.55</v>
      </c>
      <c r="W23" s="15">
        <f t="shared" si="64"/>
        <v>3.41</v>
      </c>
      <c r="X23" s="15">
        <f t="shared" si="65"/>
        <v>-5.5799999999999983</v>
      </c>
      <c r="Y23" s="15">
        <f t="shared" si="7"/>
        <v>-0.4599999999999973</v>
      </c>
      <c r="Z23" s="15">
        <f t="shared" si="8"/>
        <v>-2.6699999999999982</v>
      </c>
      <c r="AA23" s="15">
        <f t="shared" si="9"/>
        <v>6.1800000000000033</v>
      </c>
      <c r="AB23" s="15">
        <f t="shared" si="10"/>
        <v>0.88000000000000256</v>
      </c>
      <c r="AC23" s="15">
        <f t="shared" si="11"/>
        <v>0.39000000000000057</v>
      </c>
      <c r="AD23" s="15">
        <f t="shared" si="12"/>
        <v>-0.9599999999999973</v>
      </c>
      <c r="AE23" s="15">
        <f t="shared" si="13"/>
        <v>2.1500000000000021</v>
      </c>
      <c r="AF23" s="15" t="str">
        <f t="shared" si="14"/>
        <v/>
      </c>
      <c r="AG23" s="15">
        <f t="shared" si="15"/>
        <v>1.110000000000003</v>
      </c>
      <c r="AH23" s="15">
        <f t="shared" si="16"/>
        <v>-3.1699999999999982</v>
      </c>
      <c r="AI23" s="15">
        <f t="shared" si="17"/>
        <v>0.47000000000000242</v>
      </c>
      <c r="AJ23" s="15">
        <f t="shared" si="18"/>
        <v>3.5100000000000016</v>
      </c>
      <c r="AK23" s="15">
        <f t="shared" si="19"/>
        <v>3.1700000000000017</v>
      </c>
      <c r="AL23" s="15">
        <f t="shared" si="20"/>
        <v>4.0900000000000034</v>
      </c>
      <c r="AM23" s="15">
        <f t="shared" si="21"/>
        <v>0.95000000000000284</v>
      </c>
      <c r="AN23" s="15">
        <f t="shared" si="22"/>
        <v>-6.379999999999999</v>
      </c>
      <c r="AO23" s="15"/>
      <c r="AP23" s="15">
        <f t="shared" si="23"/>
        <v>-0.37270833333333186</v>
      </c>
      <c r="AQ23" s="15">
        <f t="shared" si="24"/>
        <v>-2.248374999999998</v>
      </c>
      <c r="AR23" s="15">
        <f t="shared" si="25"/>
        <v>-1.1264583333333302</v>
      </c>
      <c r="AS23" s="15">
        <f t="shared" si="26"/>
        <v>-0.13681818181817995</v>
      </c>
      <c r="AT23" s="15">
        <f t="shared" si="27"/>
        <v>0.76978260869565762</v>
      </c>
      <c r="AU23" s="15">
        <f t="shared" si="28"/>
        <v>0.3247916666666697</v>
      </c>
      <c r="AV23" s="15">
        <f t="shared" si="29"/>
        <v>0.19723404255319238</v>
      </c>
      <c r="AW23" s="15">
        <f t="shared" si="30"/>
        <v>1.1400000000000028</v>
      </c>
      <c r="AX23" s="15">
        <f t="shared" si="31"/>
        <v>1.3385106382978746</v>
      </c>
      <c r="AY23" s="15" t="str">
        <f t="shared" si="32"/>
        <v/>
      </c>
      <c r="AZ23" s="15">
        <f t="shared" si="33"/>
        <v>-0.62833333333333008</v>
      </c>
      <c r="BA23" s="15">
        <f t="shared" si="34"/>
        <v>-0.46144444444444277</v>
      </c>
      <c r="BB23" s="15">
        <f t="shared" si="35"/>
        <v>1.4760227272727298</v>
      </c>
      <c r="BC23" s="15">
        <f t="shared" si="36"/>
        <v>1.1660869565217404</v>
      </c>
      <c r="BD23" s="15">
        <f t="shared" si="37"/>
        <v>0.16574468085106586</v>
      </c>
      <c r="BE23" s="15">
        <f t="shared" si="38"/>
        <v>1.8620833333333362</v>
      </c>
      <c r="BF23" s="15">
        <f t="shared" si="39"/>
        <v>2.8625581395348867</v>
      </c>
      <c r="BG23" s="15">
        <f t="shared" si="40"/>
        <v>-0.83025641025640873</v>
      </c>
      <c r="BH23" s="15"/>
      <c r="BI23" s="15">
        <f t="shared" si="66"/>
        <v>3.0368421052631582</v>
      </c>
      <c r="BJ23" s="15">
        <f t="shared" si="75"/>
        <v>-5.9531578947368402</v>
      </c>
      <c r="BK23" s="15">
        <f t="shared" si="76"/>
        <v>-0.83315789473683921</v>
      </c>
      <c r="BL23" s="15">
        <f t="shared" si="77"/>
        <v>-3.0431578947368401</v>
      </c>
      <c r="BM23" s="15">
        <f t="shared" si="78"/>
        <v>5.8068421052631614</v>
      </c>
      <c r="BN23" s="15">
        <f t="shared" si="79"/>
        <v>0.50684210526316065</v>
      </c>
      <c r="BO23" s="15">
        <f t="shared" si="80"/>
        <v>1.6842105263158658E-2</v>
      </c>
      <c r="BP23" s="15">
        <f t="shared" si="81"/>
        <v>-1.3331578947368392</v>
      </c>
      <c r="BQ23" s="15">
        <f t="shared" si="82"/>
        <v>1.7768421052631602</v>
      </c>
      <c r="BR23" s="15" t="str">
        <f t="shared" si="83"/>
        <v/>
      </c>
      <c r="BS23" s="15">
        <f t="shared" si="84"/>
        <v>0.73684210526316107</v>
      </c>
      <c r="BT23" s="15">
        <f t="shared" si="85"/>
        <v>-3.5431578947368401</v>
      </c>
      <c r="BU23" s="15">
        <f t="shared" si="86"/>
        <v>9.6842105263160505E-2</v>
      </c>
      <c r="BV23" s="15">
        <f t="shared" si="87"/>
        <v>3.1368421052631597</v>
      </c>
      <c r="BW23" s="15">
        <f t="shared" si="88"/>
        <v>2.7968421052631598</v>
      </c>
      <c r="BX23" s="15">
        <f t="shared" si="89"/>
        <v>3.7168421052631615</v>
      </c>
      <c r="BY23" s="15">
        <f t="shared" si="42"/>
        <v>0.57684210526316093</v>
      </c>
      <c r="BZ23" s="15">
        <f t="shared" si="43"/>
        <v>-6.7531578947368409</v>
      </c>
      <c r="CA23" s="15"/>
      <c r="CB23" s="15">
        <f t="shared" si="44"/>
        <v>-0.58749005018674039</v>
      </c>
      <c r="CC23" s="15">
        <f t="shared" si="45"/>
        <v>-2.7762452657378729</v>
      </c>
      <c r="CD23" s="15">
        <f t="shared" si="46"/>
        <v>-1.3412400501867383</v>
      </c>
      <c r="CE23" s="15">
        <f t="shared" si="47"/>
        <v>-0.53026988538636921</v>
      </c>
      <c r="CF23" s="15">
        <f t="shared" si="48"/>
        <v>0.43831227845829801</v>
      </c>
      <c r="CG23" s="15">
        <f t="shared" si="49"/>
        <v>0.11000994981326162</v>
      </c>
      <c r="CH23" s="15">
        <f t="shared" si="50"/>
        <v>-4.3357299694792982E-2</v>
      </c>
      <c r="CI23" s="15">
        <f t="shared" si="51"/>
        <v>0.75061869667775794</v>
      </c>
      <c r="CJ23" s="15">
        <f t="shared" si="52"/>
        <v>1.0979192960498894</v>
      </c>
      <c r="CK23" s="15" t="str">
        <f t="shared" si="53"/>
        <v/>
      </c>
      <c r="CL23" s="15">
        <f t="shared" si="54"/>
        <v>-0.84311505018673838</v>
      </c>
      <c r="CM23" s="15">
        <f t="shared" si="55"/>
        <v>-0.84171677942131806</v>
      </c>
      <c r="CN23" s="15">
        <f t="shared" si="56"/>
        <v>1.0169878389154738</v>
      </c>
      <c r="CO23" s="15">
        <f t="shared" si="57"/>
        <v>0.8346166262843826</v>
      </c>
      <c r="CP23" s="15">
        <f t="shared" si="58"/>
        <v>-0.13743328753673678</v>
      </c>
      <c r="CQ23" s="15">
        <f t="shared" si="59"/>
        <v>1.647301616479929</v>
      </c>
      <c r="CR23" s="15">
        <f t="shared" si="60"/>
        <v>2.3636191350469229</v>
      </c>
      <c r="CS23" s="15">
        <f t="shared" si="61"/>
        <v>-1.4277391839326823</v>
      </c>
      <c r="CT23" s="15">
        <f t="shared" si="67"/>
        <v>-0.54615036231883929</v>
      </c>
      <c r="CU23" s="15">
        <f t="shared" si="68"/>
        <v>-0.80794976359337911</v>
      </c>
      <c r="CV23" s="15">
        <f t="shared" si="69"/>
        <v>1.0934375000000029</v>
      </c>
      <c r="CW23">
        <f t="shared" si="62"/>
        <v>3</v>
      </c>
      <c r="CX23" s="19" t="s">
        <v>29</v>
      </c>
      <c r="CY23" s="15">
        <f t="shared" si="70"/>
        <v>1.3210548418972352</v>
      </c>
      <c r="CZ23" s="15">
        <f t="shared" si="71"/>
        <v>0.77700000000000002</v>
      </c>
      <c r="DA23" s="19">
        <f t="shared" si="63"/>
        <v>4</v>
      </c>
      <c r="DB23" s="15">
        <f t="shared" si="72"/>
        <v>-8.7737145390069743E-2</v>
      </c>
      <c r="DC23" s="15">
        <f t="shared" si="73"/>
        <v>0.51</v>
      </c>
      <c r="DD23" s="20">
        <f t="shared" si="74"/>
        <v>3</v>
      </c>
    </row>
    <row r="24" spans="1:108" x14ac:dyDescent="0.3">
      <c r="A24" s="4">
        <v>343</v>
      </c>
      <c r="B24" s="5">
        <v>25.12</v>
      </c>
      <c r="C24" s="5">
        <v>27.31</v>
      </c>
      <c r="D24" s="2">
        <v>22.18</v>
      </c>
      <c r="E24" s="2">
        <v>28.76</v>
      </c>
      <c r="F24" s="2">
        <v>25.34</v>
      </c>
      <c r="G24" s="2">
        <v>26.15</v>
      </c>
      <c r="H24" s="2">
        <v>16.739999999999998</v>
      </c>
      <c r="I24" s="2">
        <v>27.11</v>
      </c>
      <c r="J24" s="2">
        <v>23.29</v>
      </c>
      <c r="K24" s="2">
        <v>27.86</v>
      </c>
      <c r="L24" s="2">
        <v>23.94</v>
      </c>
      <c r="M24" s="17">
        <v>29.16</v>
      </c>
      <c r="N24" s="2">
        <v>25.26</v>
      </c>
      <c r="O24" s="2">
        <v>32.369999999999997</v>
      </c>
      <c r="P24" s="2">
        <v>28.92</v>
      </c>
      <c r="Q24" s="2">
        <v>24.5</v>
      </c>
      <c r="R24" s="2">
        <v>21.23</v>
      </c>
      <c r="S24" s="2">
        <v>25.61</v>
      </c>
      <c r="T24" s="17">
        <v>27.64</v>
      </c>
      <c r="U24" s="18" t="s">
        <v>17</v>
      </c>
      <c r="W24" s="15">
        <f t="shared" si="64"/>
        <v>4.0350000000000001</v>
      </c>
      <c r="X24" s="15">
        <f t="shared" si="65"/>
        <v>-2.5450000000000017</v>
      </c>
      <c r="Y24" s="15">
        <f t="shared" si="7"/>
        <v>0.875</v>
      </c>
      <c r="Z24" s="15">
        <f t="shared" si="8"/>
        <v>6.5000000000001279E-2</v>
      </c>
      <c r="AA24" s="15">
        <f t="shared" si="9"/>
        <v>9.4750000000000014</v>
      </c>
      <c r="AB24" s="15">
        <f t="shared" si="10"/>
        <v>-0.89499999999999957</v>
      </c>
      <c r="AC24" s="15">
        <f t="shared" si="11"/>
        <v>2.9250000000000007</v>
      </c>
      <c r="AD24" s="15">
        <f t="shared" si="12"/>
        <v>-1.6449999999999996</v>
      </c>
      <c r="AE24" s="15">
        <f t="shared" si="13"/>
        <v>2.2749999999999986</v>
      </c>
      <c r="AF24" s="15">
        <f t="shared" si="14"/>
        <v>-2.9450000000000003</v>
      </c>
      <c r="AG24" s="15">
        <f t="shared" si="15"/>
        <v>0.95499999999999829</v>
      </c>
      <c r="AH24" s="15">
        <f t="shared" si="16"/>
        <v>-6.1549999999999976</v>
      </c>
      <c r="AI24" s="15">
        <f t="shared" si="17"/>
        <v>-2.7050000000000018</v>
      </c>
      <c r="AJ24" s="15">
        <f t="shared" si="18"/>
        <v>1.7149999999999999</v>
      </c>
      <c r="AK24" s="15">
        <f t="shared" si="19"/>
        <v>4.9849999999999994</v>
      </c>
      <c r="AL24" s="15">
        <f t="shared" si="20"/>
        <v>0.60500000000000043</v>
      </c>
      <c r="AM24" s="15">
        <f t="shared" si="21"/>
        <v>-1.4250000000000007</v>
      </c>
      <c r="AN24" s="15" t="str">
        <f t="shared" si="22"/>
        <v/>
      </c>
      <c r="AO24" s="15"/>
      <c r="AP24" s="15">
        <f t="shared" si="23"/>
        <v>0.25229166666666814</v>
      </c>
      <c r="AQ24" s="15">
        <f t="shared" si="24"/>
        <v>0.78662499999999858</v>
      </c>
      <c r="AR24" s="15">
        <f t="shared" si="25"/>
        <v>0.20854166666666696</v>
      </c>
      <c r="AS24" s="15">
        <f t="shared" si="26"/>
        <v>2.5981818181818195</v>
      </c>
      <c r="AT24" s="15">
        <f t="shared" si="27"/>
        <v>4.0647826086956558</v>
      </c>
      <c r="AU24" s="15">
        <f t="shared" si="28"/>
        <v>-1.4502083333333324</v>
      </c>
      <c r="AV24" s="15">
        <f t="shared" si="29"/>
        <v>2.7322340425531926</v>
      </c>
      <c r="AW24" s="15">
        <f t="shared" si="30"/>
        <v>0.45500000000000052</v>
      </c>
      <c r="AX24" s="15">
        <f t="shared" si="31"/>
        <v>1.4635106382978711</v>
      </c>
      <c r="AY24" s="15">
        <f t="shared" si="32"/>
        <v>-0.24822222222222345</v>
      </c>
      <c r="AZ24" s="15">
        <f t="shared" si="33"/>
        <v>-0.78333333333333477</v>
      </c>
      <c r="BA24" s="15">
        <f t="shared" si="34"/>
        <v>-3.4464444444444422</v>
      </c>
      <c r="BB24" s="15">
        <f t="shared" si="35"/>
        <v>-1.6989772727272745</v>
      </c>
      <c r="BC24" s="15">
        <f t="shared" si="36"/>
        <v>-0.62891304347826127</v>
      </c>
      <c r="BD24" s="15">
        <f t="shared" si="37"/>
        <v>1.9807446808510636</v>
      </c>
      <c r="BE24" s="15">
        <f t="shared" si="38"/>
        <v>-1.6229166666666668</v>
      </c>
      <c r="BF24" s="15">
        <f t="shared" si="39"/>
        <v>0.48755813953488314</v>
      </c>
      <c r="BG24" s="15" t="str">
        <f t="shared" si="40"/>
        <v/>
      </c>
      <c r="BH24" s="15"/>
      <c r="BI24" s="15">
        <f t="shared" si="66"/>
        <v>3.5300000000000047</v>
      </c>
      <c r="BJ24" s="15">
        <f t="shared" si="75"/>
        <v>-3.0499999999999972</v>
      </c>
      <c r="BK24" s="15">
        <f t="shared" si="76"/>
        <v>0.37000000000000455</v>
      </c>
      <c r="BL24" s="15">
        <f t="shared" si="77"/>
        <v>-0.43999999999999417</v>
      </c>
      <c r="BM24" s="15">
        <f t="shared" si="78"/>
        <v>8.970000000000006</v>
      </c>
      <c r="BN24" s="15">
        <f t="shared" si="79"/>
        <v>-1.399999999999995</v>
      </c>
      <c r="BO24" s="15">
        <f t="shared" si="80"/>
        <v>2.4200000000000053</v>
      </c>
      <c r="BP24" s="15">
        <f t="shared" si="81"/>
        <v>-2.149999999999995</v>
      </c>
      <c r="BQ24" s="15">
        <f t="shared" si="82"/>
        <v>1.7700000000000031</v>
      </c>
      <c r="BR24" s="15">
        <f t="shared" si="83"/>
        <v>-3.4499999999999957</v>
      </c>
      <c r="BS24" s="15">
        <f t="shared" si="84"/>
        <v>0.45000000000000284</v>
      </c>
      <c r="BT24" s="15">
        <f t="shared" si="85"/>
        <v>-6.659999999999993</v>
      </c>
      <c r="BU24" s="15">
        <f t="shared" si="86"/>
        <v>-3.2099999999999973</v>
      </c>
      <c r="BV24" s="15">
        <f t="shared" si="87"/>
        <v>1.2100000000000044</v>
      </c>
      <c r="BW24" s="15">
        <f t="shared" si="88"/>
        <v>4.480000000000004</v>
      </c>
      <c r="BX24" s="15">
        <f t="shared" si="89"/>
        <v>0.10000000000000497</v>
      </c>
      <c r="BY24" s="15">
        <f t="shared" si="42"/>
        <v>-1.9299999999999962</v>
      </c>
      <c r="BZ24" s="15" t="str">
        <f t="shared" si="43"/>
        <v/>
      </c>
      <c r="CA24" s="15"/>
      <c r="CB24" s="15">
        <f t="shared" si="44"/>
        <v>-9.4332155449893929E-2</v>
      </c>
      <c r="CC24" s="15">
        <f t="shared" si="45"/>
        <v>0.12691262899897016</v>
      </c>
      <c r="CD24" s="15">
        <f t="shared" si="46"/>
        <v>-0.13808215544989444</v>
      </c>
      <c r="CE24" s="15">
        <f t="shared" si="47"/>
        <v>2.0728880093504767</v>
      </c>
      <c r="CF24" s="15">
        <f t="shared" si="48"/>
        <v>3.6014701731951426</v>
      </c>
      <c r="CG24" s="15">
        <f t="shared" si="49"/>
        <v>-1.7968321554498941</v>
      </c>
      <c r="CH24" s="15">
        <f t="shared" si="50"/>
        <v>2.3598005950420538</v>
      </c>
      <c r="CI24" s="15">
        <f t="shared" si="51"/>
        <v>-6.622340858539788E-2</v>
      </c>
      <c r="CJ24" s="15">
        <f t="shared" si="52"/>
        <v>1.0910771907867323</v>
      </c>
      <c r="CK24" s="15">
        <f t="shared" si="53"/>
        <v>-0.65996471734892292</v>
      </c>
      <c r="CL24" s="15">
        <f t="shared" si="54"/>
        <v>-1.1299571554498966</v>
      </c>
      <c r="CM24" s="15">
        <f t="shared" si="55"/>
        <v>-3.958558884684471</v>
      </c>
      <c r="CN24" s="15">
        <f t="shared" si="56"/>
        <v>-2.289854266347684</v>
      </c>
      <c r="CO24" s="15">
        <f t="shared" si="57"/>
        <v>-1.0922254789787726</v>
      </c>
      <c r="CP24" s="15">
        <f t="shared" si="58"/>
        <v>1.5457246072001074</v>
      </c>
      <c r="CQ24" s="15">
        <f t="shared" si="59"/>
        <v>-1.9695404887832275</v>
      </c>
      <c r="CR24" s="15">
        <f t="shared" si="60"/>
        <v>-0.14322297021623442</v>
      </c>
      <c r="CS24" s="15" t="str">
        <f t="shared" si="61"/>
        <v/>
      </c>
      <c r="CT24" s="15">
        <f t="shared" si="67"/>
        <v>2.8438496376811613</v>
      </c>
      <c r="CU24" s="15">
        <f t="shared" si="68"/>
        <v>1.2570502364066198</v>
      </c>
      <c r="CV24" s="15">
        <f t="shared" si="69"/>
        <v>-1.5365624999999996</v>
      </c>
      <c r="CW24">
        <f t="shared" si="62"/>
        <v>1</v>
      </c>
      <c r="CX24" s="19" t="s">
        <v>30</v>
      </c>
      <c r="CY24" s="15">
        <f t="shared" si="70"/>
        <v>-1.1639451581027678</v>
      </c>
      <c r="CZ24" s="15">
        <f t="shared" si="71"/>
        <v>0.24399999999999999</v>
      </c>
      <c r="DA24" s="19">
        <f t="shared" si="63"/>
        <v>1</v>
      </c>
      <c r="DB24" s="15">
        <f t="shared" si="72"/>
        <v>1.4922628546099304</v>
      </c>
      <c r="DC24" s="15">
        <f t="shared" si="73"/>
        <v>0.80800000000000005</v>
      </c>
      <c r="DD24" s="20">
        <f t="shared" si="74"/>
        <v>4</v>
      </c>
    </row>
    <row r="25" spans="1:108" x14ac:dyDescent="0.3">
      <c r="A25" s="4">
        <v>344</v>
      </c>
      <c r="B25" s="9">
        <v>32.04</v>
      </c>
      <c r="C25" s="5">
        <v>30.77</v>
      </c>
      <c r="D25" s="2">
        <v>28.11</v>
      </c>
      <c r="E25" s="2">
        <v>32.58</v>
      </c>
      <c r="F25" s="2">
        <v>26.66</v>
      </c>
      <c r="G25" s="2">
        <v>36.880000000000003</v>
      </c>
      <c r="H25" s="2">
        <v>24.81</v>
      </c>
      <c r="I25" s="2">
        <v>27.35</v>
      </c>
      <c r="J25" s="2">
        <v>30.19</v>
      </c>
      <c r="K25" s="2">
        <v>34.619999999999997</v>
      </c>
      <c r="L25" s="2">
        <v>27.11</v>
      </c>
      <c r="M25" s="17">
        <v>17.649999999999999</v>
      </c>
      <c r="N25" s="2">
        <v>27.23</v>
      </c>
      <c r="O25" s="2">
        <v>36.18</v>
      </c>
      <c r="P25" s="2">
        <v>32.630000000000003</v>
      </c>
      <c r="Q25" s="2">
        <v>28.67</v>
      </c>
      <c r="R25" s="2">
        <v>26.24</v>
      </c>
      <c r="S25" s="2">
        <v>25.06</v>
      </c>
      <c r="T25" s="17">
        <v>33.4</v>
      </c>
      <c r="U25" s="18" t="s">
        <v>17</v>
      </c>
      <c r="W25" s="15">
        <f t="shared" si="64"/>
        <v>3.2950000000000017</v>
      </c>
      <c r="X25" s="15">
        <f t="shared" si="65"/>
        <v>-1.1749999999999972</v>
      </c>
      <c r="Y25" s="15">
        <f t="shared" si="7"/>
        <v>4.745000000000001</v>
      </c>
      <c r="Z25" s="15">
        <f t="shared" si="8"/>
        <v>-5.4750000000000014</v>
      </c>
      <c r="AA25" s="15">
        <f t="shared" si="9"/>
        <v>6.5950000000000024</v>
      </c>
      <c r="AB25" s="15">
        <f t="shared" si="10"/>
        <v>4.0549999999999997</v>
      </c>
      <c r="AC25" s="15">
        <f t="shared" si="11"/>
        <v>1.2149999999999999</v>
      </c>
      <c r="AD25" s="15">
        <f t="shared" si="12"/>
        <v>-3.2149999999999963</v>
      </c>
      <c r="AE25" s="15">
        <f t="shared" si="13"/>
        <v>4.2950000000000017</v>
      </c>
      <c r="AF25" s="15">
        <f t="shared" si="14"/>
        <v>13.755000000000003</v>
      </c>
      <c r="AG25" s="15">
        <f t="shared" si="15"/>
        <v>4.1750000000000007</v>
      </c>
      <c r="AH25" s="15">
        <f t="shared" si="16"/>
        <v>-4.7749999999999986</v>
      </c>
      <c r="AI25" s="15">
        <f t="shared" si="17"/>
        <v>-1.2250000000000014</v>
      </c>
      <c r="AJ25" s="15">
        <f t="shared" si="18"/>
        <v>2.7349999999999994</v>
      </c>
      <c r="AK25" s="15">
        <f t="shared" si="19"/>
        <v>5.1650000000000027</v>
      </c>
      <c r="AL25" s="15">
        <f t="shared" si="20"/>
        <v>6.3450000000000024</v>
      </c>
      <c r="AM25" s="15">
        <f t="shared" si="21"/>
        <v>-1.9949999999999974</v>
      </c>
      <c r="AN25" s="15" t="str">
        <f t="shared" si="22"/>
        <v/>
      </c>
      <c r="AO25" s="15"/>
      <c r="AP25" s="15">
        <f t="shared" si="23"/>
        <v>-0.4877083333333303</v>
      </c>
      <c r="AQ25" s="15">
        <f t="shared" si="24"/>
        <v>2.1566250000000031</v>
      </c>
      <c r="AR25" s="15">
        <f t="shared" si="25"/>
        <v>4.0785416666666681</v>
      </c>
      <c r="AS25" s="15">
        <f t="shared" si="26"/>
        <v>-2.9418181818181832</v>
      </c>
      <c r="AT25" s="15">
        <f t="shared" si="27"/>
        <v>1.1847826086956568</v>
      </c>
      <c r="AU25" s="15">
        <f t="shared" si="28"/>
        <v>3.4997916666666669</v>
      </c>
      <c r="AV25" s="15">
        <f t="shared" si="29"/>
        <v>1.0222340425531917</v>
      </c>
      <c r="AW25" s="15">
        <f t="shared" si="30"/>
        <v>-1.1149999999999962</v>
      </c>
      <c r="AX25" s="15">
        <f t="shared" si="31"/>
        <v>3.483510638297874</v>
      </c>
      <c r="AY25" s="15">
        <f t="shared" si="32"/>
        <v>16.451777777777778</v>
      </c>
      <c r="AZ25" s="15">
        <f t="shared" si="33"/>
        <v>2.4366666666666674</v>
      </c>
      <c r="BA25" s="15">
        <f t="shared" si="34"/>
        <v>-2.0664444444444432</v>
      </c>
      <c r="BB25" s="15">
        <f t="shared" si="35"/>
        <v>-0.21897727272727407</v>
      </c>
      <c r="BC25" s="15">
        <f t="shared" si="36"/>
        <v>0.3910869565217383</v>
      </c>
      <c r="BD25" s="15">
        <f t="shared" si="37"/>
        <v>2.1607446808510669</v>
      </c>
      <c r="BE25" s="15">
        <f t="shared" si="38"/>
        <v>4.1170833333333352</v>
      </c>
      <c r="BF25" s="15">
        <f t="shared" si="39"/>
        <v>-8.2441860465113592E-2</v>
      </c>
      <c r="BG25" s="15" t="str">
        <f t="shared" si="40"/>
        <v/>
      </c>
      <c r="BH25" s="15"/>
      <c r="BI25" s="15">
        <f t="shared" si="66"/>
        <v>1.2678947368421021</v>
      </c>
      <c r="BJ25" s="15">
        <f t="shared" si="75"/>
        <v>-3.2021052631578968</v>
      </c>
      <c r="BK25" s="15">
        <f t="shared" si="76"/>
        <v>2.7178947368421014</v>
      </c>
      <c r="BL25" s="15">
        <f t="shared" si="77"/>
        <v>-7.502105263157901</v>
      </c>
      <c r="BM25" s="15">
        <f t="shared" si="78"/>
        <v>4.5678947368421028</v>
      </c>
      <c r="BN25" s="15">
        <f t="shared" si="79"/>
        <v>2.0278947368421001</v>
      </c>
      <c r="BO25" s="15">
        <f t="shared" si="80"/>
        <v>-0.81210526315789977</v>
      </c>
      <c r="BP25" s="15">
        <f t="shared" si="81"/>
        <v>-5.2421052631578959</v>
      </c>
      <c r="BQ25" s="15">
        <f t="shared" si="82"/>
        <v>2.2678947368421021</v>
      </c>
      <c r="BR25" s="15">
        <f t="shared" si="83"/>
        <v>11.727894736842103</v>
      </c>
      <c r="BS25" s="15">
        <f t="shared" si="84"/>
        <v>2.1478947368421011</v>
      </c>
      <c r="BT25" s="15">
        <f t="shared" si="85"/>
        <v>-6.8021052631578982</v>
      </c>
      <c r="BU25" s="15">
        <f t="shared" si="86"/>
        <v>-3.252105263157901</v>
      </c>
      <c r="BV25" s="15">
        <f t="shared" si="87"/>
        <v>0.7078947368420998</v>
      </c>
      <c r="BW25" s="15">
        <f t="shared" si="88"/>
        <v>3.1378947368421031</v>
      </c>
      <c r="BX25" s="15">
        <f t="shared" si="89"/>
        <v>4.3178947368421028</v>
      </c>
      <c r="BY25" s="15">
        <f t="shared" si="42"/>
        <v>-4.0221052631578971</v>
      </c>
      <c r="BZ25" s="15" t="str">
        <f t="shared" si="43"/>
        <v/>
      </c>
      <c r="CA25" s="15"/>
      <c r="CB25" s="15">
        <f t="shared" si="44"/>
        <v>-2.3564374186077965</v>
      </c>
      <c r="CC25" s="15">
        <f t="shared" si="45"/>
        <v>-2.5192634158929472E-2</v>
      </c>
      <c r="CD25" s="15">
        <f t="shared" si="46"/>
        <v>2.2098125813922023</v>
      </c>
      <c r="CE25" s="15">
        <f t="shared" si="47"/>
        <v>-4.9892172538074302</v>
      </c>
      <c r="CF25" s="15">
        <f t="shared" si="48"/>
        <v>-0.80063508996276056</v>
      </c>
      <c r="CG25" s="15">
        <f t="shared" si="49"/>
        <v>1.6310625813922011</v>
      </c>
      <c r="CH25" s="15">
        <f t="shared" si="50"/>
        <v>-0.87230466811585139</v>
      </c>
      <c r="CI25" s="15">
        <f t="shared" si="51"/>
        <v>-3.1583286717432988</v>
      </c>
      <c r="CJ25" s="15">
        <f t="shared" si="52"/>
        <v>1.5889719276288312</v>
      </c>
      <c r="CK25" s="15">
        <f t="shared" si="53"/>
        <v>14.517930019493175</v>
      </c>
      <c r="CL25" s="15">
        <f t="shared" si="54"/>
        <v>0.56793758139220163</v>
      </c>
      <c r="CM25" s="15">
        <f t="shared" si="55"/>
        <v>-4.1006641478423767</v>
      </c>
      <c r="CN25" s="15">
        <f t="shared" si="56"/>
        <v>-2.3319595295055877</v>
      </c>
      <c r="CO25" s="15">
        <f t="shared" si="57"/>
        <v>-1.5943307421366772</v>
      </c>
      <c r="CP25" s="15">
        <f t="shared" si="58"/>
        <v>0.2036193440422065</v>
      </c>
      <c r="CQ25" s="15">
        <f t="shared" si="59"/>
        <v>2.2483542480588703</v>
      </c>
      <c r="CR25" s="15">
        <f t="shared" si="60"/>
        <v>-2.2353282333741351</v>
      </c>
      <c r="CS25" s="15" t="str">
        <f t="shared" si="61"/>
        <v/>
      </c>
      <c r="CT25" s="15">
        <f t="shared" si="67"/>
        <v>-1.4661503623188392</v>
      </c>
      <c r="CU25" s="15">
        <f t="shared" si="68"/>
        <v>0.89705023640662152</v>
      </c>
      <c r="CV25" s="15">
        <f t="shared" si="69"/>
        <v>3.808437500000001</v>
      </c>
      <c r="CW25">
        <f t="shared" si="62"/>
        <v>3</v>
      </c>
      <c r="CX25" s="19" t="s">
        <v>29</v>
      </c>
      <c r="CY25" s="15">
        <f t="shared" si="70"/>
        <v>8.6054841897232115E-2</v>
      </c>
      <c r="CZ25" s="15">
        <f t="shared" si="71"/>
        <v>0.51100000000000001</v>
      </c>
      <c r="DA25" s="19">
        <f t="shared" si="63"/>
        <v>3</v>
      </c>
      <c r="DB25" s="15">
        <f t="shared" si="72"/>
        <v>0.26726285460993071</v>
      </c>
      <c r="DC25" s="15">
        <f t="shared" si="73"/>
        <v>0.61699999999999999</v>
      </c>
      <c r="DD25" s="20">
        <f t="shared" si="74"/>
        <v>3</v>
      </c>
    </row>
    <row r="26" spans="1:108" x14ac:dyDescent="0.3">
      <c r="A26" s="4">
        <v>346</v>
      </c>
      <c r="B26" s="5">
        <v>22.81</v>
      </c>
      <c r="C26" s="5">
        <v>23.81</v>
      </c>
      <c r="D26" s="2">
        <v>21.21</v>
      </c>
      <c r="E26" s="2">
        <v>32.159999999999997</v>
      </c>
      <c r="F26" s="2">
        <v>26.2</v>
      </c>
      <c r="G26" s="2">
        <v>23.89</v>
      </c>
      <c r="H26" s="2">
        <v>17.829999999999998</v>
      </c>
      <c r="I26" s="2">
        <v>24.94</v>
      </c>
      <c r="J26" s="2">
        <v>24.92</v>
      </c>
      <c r="K26" s="2">
        <v>26.05</v>
      </c>
      <c r="L26" s="2">
        <v>22.77</v>
      </c>
      <c r="M26" s="17">
        <v>29.03</v>
      </c>
      <c r="N26" s="2">
        <v>23.58</v>
      </c>
      <c r="O26" s="2">
        <v>27.77</v>
      </c>
      <c r="P26" s="2">
        <v>27.11</v>
      </c>
      <c r="Q26" s="2">
        <v>23.08</v>
      </c>
      <c r="R26" s="2">
        <v>22.33</v>
      </c>
      <c r="S26" s="2">
        <v>28.58</v>
      </c>
      <c r="T26" s="17">
        <v>28.79</v>
      </c>
      <c r="U26" s="17">
        <v>29.61</v>
      </c>
      <c r="W26" s="15">
        <f t="shared" si="64"/>
        <v>2.0999999999999979</v>
      </c>
      <c r="X26" s="15">
        <f t="shared" si="65"/>
        <v>-8.8499999999999979</v>
      </c>
      <c r="Y26" s="15">
        <f t="shared" si="7"/>
        <v>-2.8900000000000006</v>
      </c>
      <c r="Z26" s="15">
        <f t="shared" si="8"/>
        <v>-0.58000000000000185</v>
      </c>
      <c r="AA26" s="15">
        <f t="shared" si="9"/>
        <v>5.48</v>
      </c>
      <c r="AB26" s="15">
        <f t="shared" si="10"/>
        <v>-1.6300000000000026</v>
      </c>
      <c r="AC26" s="15">
        <f t="shared" si="11"/>
        <v>-1.610000000000003</v>
      </c>
      <c r="AD26" s="15">
        <f t="shared" si="12"/>
        <v>-2.740000000000002</v>
      </c>
      <c r="AE26" s="15">
        <f t="shared" si="13"/>
        <v>0.53999999999999915</v>
      </c>
      <c r="AF26" s="15">
        <f t="shared" si="14"/>
        <v>-5.7200000000000024</v>
      </c>
      <c r="AG26" s="15">
        <f t="shared" si="15"/>
        <v>-0.26999999999999957</v>
      </c>
      <c r="AH26" s="15">
        <f t="shared" si="16"/>
        <v>-4.4600000000000009</v>
      </c>
      <c r="AI26" s="15">
        <f t="shared" si="17"/>
        <v>-3.8000000000000007</v>
      </c>
      <c r="AJ26" s="15">
        <f t="shared" si="18"/>
        <v>0.23000000000000043</v>
      </c>
      <c r="AK26" s="15">
        <f t="shared" si="19"/>
        <v>0.98000000000000043</v>
      </c>
      <c r="AL26" s="15">
        <f t="shared" si="20"/>
        <v>-5.27</v>
      </c>
      <c r="AM26" s="15">
        <f t="shared" si="21"/>
        <v>-5.48</v>
      </c>
      <c r="AN26" s="15">
        <f t="shared" si="22"/>
        <v>-6.3000000000000007</v>
      </c>
      <c r="AO26" s="15"/>
      <c r="AP26" s="15">
        <f t="shared" si="23"/>
        <v>-1.6827083333333341</v>
      </c>
      <c r="AQ26" s="15">
        <f t="shared" si="24"/>
        <v>-5.5183749999999971</v>
      </c>
      <c r="AR26" s="15">
        <f t="shared" si="25"/>
        <v>-3.5564583333333335</v>
      </c>
      <c r="AS26" s="15">
        <f t="shared" si="26"/>
        <v>1.9531818181818164</v>
      </c>
      <c r="AT26" s="15">
        <f t="shared" si="27"/>
        <v>6.978260869565478E-2</v>
      </c>
      <c r="AU26" s="15">
        <f t="shared" si="28"/>
        <v>-2.1852083333333354</v>
      </c>
      <c r="AV26" s="15">
        <f t="shared" si="29"/>
        <v>-1.8027659574468111</v>
      </c>
      <c r="AW26" s="15">
        <f t="shared" si="30"/>
        <v>-0.6400000000000019</v>
      </c>
      <c r="AX26" s="15">
        <f t="shared" si="31"/>
        <v>-0.27148936170212834</v>
      </c>
      <c r="AY26" s="15">
        <f t="shared" si="32"/>
        <v>-3.0232222222222256</v>
      </c>
      <c r="AZ26" s="15">
        <f t="shared" si="33"/>
        <v>-2.0083333333333329</v>
      </c>
      <c r="BA26" s="15">
        <f t="shared" si="34"/>
        <v>-1.7514444444444455</v>
      </c>
      <c r="BB26" s="15">
        <f t="shared" si="35"/>
        <v>-2.7939772727272736</v>
      </c>
      <c r="BC26" s="15">
        <f t="shared" si="36"/>
        <v>-2.1139130434782607</v>
      </c>
      <c r="BD26" s="15">
        <f t="shared" si="37"/>
        <v>-2.0242553191489354</v>
      </c>
      <c r="BE26" s="15">
        <f t="shared" si="38"/>
        <v>-7.4979166666666668</v>
      </c>
      <c r="BF26" s="15">
        <f t="shared" si="39"/>
        <v>-3.5674418604651166</v>
      </c>
      <c r="BG26" s="15">
        <f t="shared" si="40"/>
        <v>-0.75025641025641043</v>
      </c>
      <c r="BH26" s="15"/>
      <c r="BI26" s="15">
        <f t="shared" si="66"/>
        <v>4.1134999999999984</v>
      </c>
      <c r="BJ26" s="15">
        <f t="shared" si="75"/>
        <v>-6.8364999999999974</v>
      </c>
      <c r="BK26" s="15">
        <f t="shared" si="76"/>
        <v>-0.87650000000000006</v>
      </c>
      <c r="BL26" s="15">
        <f t="shared" si="77"/>
        <v>1.4334999999999987</v>
      </c>
      <c r="BM26" s="15">
        <f t="shared" si="78"/>
        <v>7.4935000000000009</v>
      </c>
      <c r="BN26" s="15">
        <f t="shared" si="79"/>
        <v>0.38349999999999795</v>
      </c>
      <c r="BO26" s="15">
        <f t="shared" si="80"/>
        <v>0.40349999999999753</v>
      </c>
      <c r="BP26" s="15">
        <f t="shared" si="81"/>
        <v>-0.72650000000000148</v>
      </c>
      <c r="BQ26" s="15">
        <f t="shared" si="82"/>
        <v>2.5534999999999997</v>
      </c>
      <c r="BR26" s="15">
        <f t="shared" si="83"/>
        <v>-3.7065000000000019</v>
      </c>
      <c r="BS26" s="15">
        <f t="shared" si="84"/>
        <v>1.7435000000000009</v>
      </c>
      <c r="BT26" s="15">
        <f t="shared" si="85"/>
        <v>-2.4465000000000003</v>
      </c>
      <c r="BU26" s="15">
        <f t="shared" si="86"/>
        <v>-1.7865000000000002</v>
      </c>
      <c r="BV26" s="15">
        <f t="shared" si="87"/>
        <v>2.2435000000000009</v>
      </c>
      <c r="BW26" s="15">
        <f t="shared" si="88"/>
        <v>2.9935000000000009</v>
      </c>
      <c r="BX26" s="15">
        <f t="shared" si="89"/>
        <v>-3.2564999999999991</v>
      </c>
      <c r="BY26" s="15">
        <f t="shared" si="42"/>
        <v>-3.4664999999999999</v>
      </c>
      <c r="BZ26" s="15">
        <f t="shared" si="43"/>
        <v>-4.2865000000000002</v>
      </c>
      <c r="CA26" s="15"/>
      <c r="CB26" s="15">
        <f t="shared" si="44"/>
        <v>0.48916784455009976</v>
      </c>
      <c r="CC26" s="15">
        <f t="shared" si="45"/>
        <v>-3.65958737100103</v>
      </c>
      <c r="CD26" s="15">
        <f t="shared" si="46"/>
        <v>-1.3845821554498992</v>
      </c>
      <c r="CE26" s="15">
        <f t="shared" si="47"/>
        <v>3.9463880093504695</v>
      </c>
      <c r="CF26" s="15">
        <f t="shared" si="48"/>
        <v>2.1249701731951376</v>
      </c>
      <c r="CG26" s="15">
        <f t="shared" si="49"/>
        <v>-1.3332155449901073E-2</v>
      </c>
      <c r="CH26" s="15">
        <f t="shared" si="50"/>
        <v>0.34330059504204591</v>
      </c>
      <c r="CI26" s="15">
        <f t="shared" si="51"/>
        <v>1.3572765914145957</v>
      </c>
      <c r="CJ26" s="15">
        <f t="shared" si="52"/>
        <v>1.8745771907867288</v>
      </c>
      <c r="CK26" s="15">
        <f t="shared" si="53"/>
        <v>-0.91646471734892909</v>
      </c>
      <c r="CL26" s="15">
        <f t="shared" si="54"/>
        <v>0.16354284455010148</v>
      </c>
      <c r="CM26" s="15">
        <f t="shared" si="55"/>
        <v>0.25494111531552166</v>
      </c>
      <c r="CN26" s="15">
        <f t="shared" si="56"/>
        <v>-0.86635426634768686</v>
      </c>
      <c r="CO26" s="15">
        <f t="shared" si="57"/>
        <v>-5.8725478978776113E-2</v>
      </c>
      <c r="CP26" s="15">
        <f t="shared" si="58"/>
        <v>5.9224607200104362E-2</v>
      </c>
      <c r="CQ26" s="15">
        <f t="shared" si="59"/>
        <v>-5.3260404887832316</v>
      </c>
      <c r="CR26" s="15">
        <f t="shared" si="60"/>
        <v>-1.6797229702162382</v>
      </c>
      <c r="CS26" s="15">
        <f t="shared" si="61"/>
        <v>1.0389187108041584</v>
      </c>
      <c r="CT26" s="15">
        <f t="shared" si="67"/>
        <v>3.7838496376811608</v>
      </c>
      <c r="CU26" s="15">
        <f t="shared" si="68"/>
        <v>-3.0012830969267141</v>
      </c>
      <c r="CV26" s="15">
        <f t="shared" si="69"/>
        <v>-4.8415625000000011</v>
      </c>
      <c r="CW26">
        <f t="shared" si="62"/>
        <v>1</v>
      </c>
      <c r="CX26" s="19" t="s">
        <v>30</v>
      </c>
      <c r="CY26" s="15">
        <f t="shared" si="70"/>
        <v>-2.4539451581027674</v>
      </c>
      <c r="CZ26" s="15">
        <f t="shared" si="71"/>
        <v>2.1999999999999999E-2</v>
      </c>
      <c r="DA26" s="19">
        <f t="shared" si="63"/>
        <v>1</v>
      </c>
      <c r="DB26" s="15">
        <f t="shared" si="72"/>
        <v>-1.7427371453900726</v>
      </c>
      <c r="DC26" s="15">
        <f t="shared" si="73"/>
        <v>0.191</v>
      </c>
      <c r="DD26" s="20">
        <f t="shared" si="74"/>
        <v>1</v>
      </c>
    </row>
    <row r="27" spans="1:108" x14ac:dyDescent="0.3">
      <c r="A27" s="4">
        <v>347</v>
      </c>
      <c r="B27" s="5">
        <v>23.24</v>
      </c>
      <c r="C27" s="5">
        <v>22.49</v>
      </c>
      <c r="D27" s="2">
        <v>20.27</v>
      </c>
      <c r="E27" s="2">
        <v>27.21</v>
      </c>
      <c r="F27" s="2">
        <v>23.89</v>
      </c>
      <c r="G27" s="2">
        <v>26.26</v>
      </c>
      <c r="H27" s="2">
        <v>17.8</v>
      </c>
      <c r="I27" s="2">
        <v>23.54</v>
      </c>
      <c r="J27" s="2">
        <v>22.99</v>
      </c>
      <c r="K27" s="2">
        <v>24.07</v>
      </c>
      <c r="L27" s="2">
        <v>22.7</v>
      </c>
      <c r="M27" s="17">
        <v>27.28</v>
      </c>
      <c r="N27" s="2">
        <v>23.19</v>
      </c>
      <c r="O27" s="2">
        <v>25.48</v>
      </c>
      <c r="P27" s="2">
        <v>24.8</v>
      </c>
      <c r="Q27" s="2">
        <v>22.07</v>
      </c>
      <c r="R27" s="2">
        <v>19.670000000000002</v>
      </c>
      <c r="S27" s="2">
        <v>20.77</v>
      </c>
      <c r="T27" s="17">
        <v>25.77</v>
      </c>
      <c r="U27" s="17">
        <v>31.98</v>
      </c>
      <c r="W27" s="15">
        <f t="shared" si="64"/>
        <v>2.5949999999999989</v>
      </c>
      <c r="X27" s="15">
        <f t="shared" si="65"/>
        <v>-4.3450000000000024</v>
      </c>
      <c r="Y27" s="15">
        <f t="shared" si="7"/>
        <v>-1.0250000000000021</v>
      </c>
      <c r="Z27" s="15">
        <f t="shared" si="8"/>
        <v>-3.3950000000000031</v>
      </c>
      <c r="AA27" s="15">
        <f t="shared" si="9"/>
        <v>5.0649999999999977</v>
      </c>
      <c r="AB27" s="15">
        <f t="shared" si="10"/>
        <v>-0.67500000000000071</v>
      </c>
      <c r="AC27" s="15">
        <f t="shared" si="11"/>
        <v>-0.125</v>
      </c>
      <c r="AD27" s="15">
        <f t="shared" si="12"/>
        <v>-1.2050000000000018</v>
      </c>
      <c r="AE27" s="15">
        <f t="shared" si="13"/>
        <v>0.16499999999999915</v>
      </c>
      <c r="AF27" s="15">
        <f t="shared" si="14"/>
        <v>-4.4150000000000027</v>
      </c>
      <c r="AG27" s="15">
        <f t="shared" si="15"/>
        <v>-0.32500000000000284</v>
      </c>
      <c r="AH27" s="15">
        <f t="shared" si="16"/>
        <v>-2.615000000000002</v>
      </c>
      <c r="AI27" s="15">
        <f t="shared" si="17"/>
        <v>-1.9350000000000023</v>
      </c>
      <c r="AJ27" s="15">
        <f t="shared" si="18"/>
        <v>0.79499999999999815</v>
      </c>
      <c r="AK27" s="15">
        <f t="shared" si="19"/>
        <v>3.1949999999999967</v>
      </c>
      <c r="AL27" s="15">
        <f t="shared" si="20"/>
        <v>2.0949999999999989</v>
      </c>
      <c r="AM27" s="15">
        <f t="shared" si="21"/>
        <v>-2.9050000000000011</v>
      </c>
      <c r="AN27" s="15">
        <f t="shared" si="22"/>
        <v>-9.115000000000002</v>
      </c>
      <c r="AO27" s="15"/>
      <c r="AP27" s="15">
        <f t="shared" si="23"/>
        <v>-1.1877083333333331</v>
      </c>
      <c r="AQ27" s="15">
        <f t="shared" si="24"/>
        <v>-1.0133750000000021</v>
      </c>
      <c r="AR27" s="15">
        <f t="shared" si="25"/>
        <v>-1.6914583333333351</v>
      </c>
      <c r="AS27" s="15">
        <f t="shared" si="26"/>
        <v>-0.86181818181818493</v>
      </c>
      <c r="AT27" s="15">
        <f t="shared" si="27"/>
        <v>-0.34521739130434792</v>
      </c>
      <c r="AU27" s="15">
        <f t="shared" si="28"/>
        <v>-1.2302083333333336</v>
      </c>
      <c r="AV27" s="15">
        <f t="shared" si="29"/>
        <v>-0.31776595744680819</v>
      </c>
      <c r="AW27" s="15">
        <f t="shared" si="30"/>
        <v>0.89499999999999824</v>
      </c>
      <c r="AX27" s="15">
        <f t="shared" si="31"/>
        <v>-0.64648936170212834</v>
      </c>
      <c r="AY27" s="15">
        <f t="shared" si="32"/>
        <v>-1.7182222222222259</v>
      </c>
      <c r="AZ27" s="15">
        <f t="shared" si="33"/>
        <v>-2.0633333333333361</v>
      </c>
      <c r="BA27" s="15">
        <f t="shared" si="34"/>
        <v>9.3555555555553394E-2</v>
      </c>
      <c r="BB27" s="15">
        <f t="shared" si="35"/>
        <v>-0.92897727272727493</v>
      </c>
      <c r="BC27" s="15">
        <f t="shared" si="36"/>
        <v>-1.548913043478263</v>
      </c>
      <c r="BD27" s="15">
        <f t="shared" si="37"/>
        <v>0.19074468085106089</v>
      </c>
      <c r="BE27" s="15">
        <f t="shared" si="38"/>
        <v>-0.13291666666666835</v>
      </c>
      <c r="BF27" s="15">
        <f t="shared" si="39"/>
        <v>-0.99244186046511729</v>
      </c>
      <c r="BG27" s="15">
        <f t="shared" si="40"/>
        <v>-3.5652564102564117</v>
      </c>
      <c r="BH27" s="15"/>
      <c r="BI27" s="15">
        <f t="shared" si="66"/>
        <v>3.5035000000000025</v>
      </c>
      <c r="BJ27" s="15">
        <f t="shared" si="75"/>
        <v>-3.4364999999999988</v>
      </c>
      <c r="BK27" s="15">
        <f t="shared" si="76"/>
        <v>-0.11649999999999849</v>
      </c>
      <c r="BL27" s="15">
        <f t="shared" si="77"/>
        <v>-2.4864999999999995</v>
      </c>
      <c r="BM27" s="15">
        <f t="shared" si="78"/>
        <v>5.9735000000000014</v>
      </c>
      <c r="BN27" s="15">
        <f t="shared" si="79"/>
        <v>0.23350000000000293</v>
      </c>
      <c r="BO27" s="15">
        <f t="shared" si="80"/>
        <v>0.78350000000000364</v>
      </c>
      <c r="BP27" s="15">
        <f t="shared" si="81"/>
        <v>-0.29649999999999821</v>
      </c>
      <c r="BQ27" s="15">
        <f t="shared" si="82"/>
        <v>1.0735000000000028</v>
      </c>
      <c r="BR27" s="15">
        <f t="shared" si="83"/>
        <v>-3.5064999999999991</v>
      </c>
      <c r="BS27" s="15">
        <f t="shared" si="84"/>
        <v>0.5835000000000008</v>
      </c>
      <c r="BT27" s="15">
        <f t="shared" si="85"/>
        <v>-1.7064999999999984</v>
      </c>
      <c r="BU27" s="15">
        <f t="shared" si="86"/>
        <v>-1.0264999999999986</v>
      </c>
      <c r="BV27" s="15">
        <f t="shared" si="87"/>
        <v>1.7035000000000018</v>
      </c>
      <c r="BW27" s="15">
        <f t="shared" si="88"/>
        <v>4.1035000000000004</v>
      </c>
      <c r="BX27" s="15">
        <f t="shared" si="89"/>
        <v>3.0035000000000025</v>
      </c>
      <c r="BY27" s="15">
        <f t="shared" si="42"/>
        <v>-1.9964999999999975</v>
      </c>
      <c r="BZ27" s="15">
        <f t="shared" si="43"/>
        <v>-8.2064999999999984</v>
      </c>
      <c r="CA27" s="15"/>
      <c r="CB27" s="15">
        <f t="shared" si="44"/>
        <v>-0.12083215544989612</v>
      </c>
      <c r="CC27" s="15">
        <f t="shared" si="45"/>
        <v>-0.25958737100103146</v>
      </c>
      <c r="CD27" s="15">
        <f t="shared" si="46"/>
        <v>-0.62458215544989748</v>
      </c>
      <c r="CE27" s="15">
        <f t="shared" si="47"/>
        <v>2.6388009350471364E-2</v>
      </c>
      <c r="CF27" s="15">
        <f t="shared" si="48"/>
        <v>0.60497017319513802</v>
      </c>
      <c r="CG27" s="15">
        <f t="shared" si="49"/>
        <v>-0.1633321554498961</v>
      </c>
      <c r="CH27" s="15">
        <f t="shared" si="50"/>
        <v>0.72330059504205202</v>
      </c>
      <c r="CI27" s="15">
        <f t="shared" si="51"/>
        <v>1.7872765914145989</v>
      </c>
      <c r="CJ27" s="15">
        <f t="shared" si="52"/>
        <v>0.39457719078673192</v>
      </c>
      <c r="CK27" s="15">
        <f t="shared" si="53"/>
        <v>-0.71646471734892625</v>
      </c>
      <c r="CL27" s="15">
        <f t="shared" si="54"/>
        <v>-0.99645715544989866</v>
      </c>
      <c r="CM27" s="15">
        <f t="shared" si="55"/>
        <v>0.99494111531552365</v>
      </c>
      <c r="CN27" s="15">
        <f t="shared" si="56"/>
        <v>-0.1063542663476853</v>
      </c>
      <c r="CO27" s="15">
        <f t="shared" si="57"/>
        <v>-0.59872547897877526</v>
      </c>
      <c r="CP27" s="15">
        <f t="shared" si="58"/>
        <v>1.1692246072001038</v>
      </c>
      <c r="CQ27" s="15">
        <f t="shared" si="59"/>
        <v>0.93395951121677001</v>
      </c>
      <c r="CR27" s="15">
        <f t="shared" si="60"/>
        <v>-0.20972297021623576</v>
      </c>
      <c r="CS27" s="15">
        <f t="shared" si="61"/>
        <v>-2.8810812891958397</v>
      </c>
      <c r="CT27" s="15">
        <f t="shared" si="67"/>
        <v>-0.10615036231883979</v>
      </c>
      <c r="CU27" s="15">
        <f t="shared" si="68"/>
        <v>-0.83961643026004784</v>
      </c>
      <c r="CV27" s="15">
        <f t="shared" si="69"/>
        <v>-0.68156250000000096</v>
      </c>
      <c r="CW27">
        <f t="shared" si="62"/>
        <v>4</v>
      </c>
      <c r="CX27" s="19" t="s">
        <v>31</v>
      </c>
      <c r="CY27" s="15">
        <f t="shared" si="70"/>
        <v>-1.2389451581027688</v>
      </c>
      <c r="CZ27" s="15">
        <f t="shared" si="71"/>
        <v>0.222</v>
      </c>
      <c r="DA27" s="19">
        <f t="shared" si="63"/>
        <v>1</v>
      </c>
      <c r="DB27" s="15">
        <f t="shared" si="72"/>
        <v>-0.75273714539007064</v>
      </c>
      <c r="DC27" s="15">
        <f t="shared" si="73"/>
        <v>0.38200000000000001</v>
      </c>
      <c r="DD27" s="20">
        <f t="shared" si="74"/>
        <v>2</v>
      </c>
    </row>
    <row r="28" spans="1:108" x14ac:dyDescent="0.3">
      <c r="A28" s="4">
        <v>348</v>
      </c>
      <c r="B28" s="8" t="s">
        <v>17</v>
      </c>
      <c r="C28" s="8" t="s">
        <v>17</v>
      </c>
      <c r="D28" s="2">
        <v>29.94</v>
      </c>
      <c r="E28" s="11" t="s">
        <v>17</v>
      </c>
      <c r="F28" s="2">
        <v>23.4</v>
      </c>
      <c r="G28" s="11" t="s">
        <v>17</v>
      </c>
      <c r="H28" s="11" t="s">
        <v>17</v>
      </c>
      <c r="I28" s="2">
        <v>35.47</v>
      </c>
      <c r="J28" s="11" t="s">
        <v>17</v>
      </c>
      <c r="K28" s="2">
        <v>32.85</v>
      </c>
      <c r="L28" s="11" t="s">
        <v>17</v>
      </c>
      <c r="M28" s="18" t="s">
        <v>17</v>
      </c>
      <c r="N28" s="2">
        <v>24.68</v>
      </c>
      <c r="O28" s="11" t="s">
        <v>17</v>
      </c>
      <c r="P28" s="11" t="s">
        <v>17</v>
      </c>
      <c r="Q28" s="11" t="s">
        <v>17</v>
      </c>
      <c r="R28" s="2">
        <v>31.88</v>
      </c>
      <c r="S28" s="2">
        <v>25.68</v>
      </c>
      <c r="T28" s="18" t="s">
        <v>17</v>
      </c>
      <c r="U28" s="18" t="s">
        <v>17</v>
      </c>
      <c r="V28" s="14" t="s">
        <v>25</v>
      </c>
      <c r="W28" s="15">
        <f>IF(D28="ND","",30.5-D28)</f>
        <v>0.55999999999999872</v>
      </c>
      <c r="X28" s="15" t="str">
        <f t="shared" ref="X28:AN28" si="90">IF(E28="ND","",30.5-E28)</f>
        <v/>
      </c>
      <c r="Y28" s="15">
        <f t="shared" si="90"/>
        <v>7.1000000000000014</v>
      </c>
      <c r="Z28" s="15" t="str">
        <f>IF(G28="ND","",30.5-G28)</f>
        <v/>
      </c>
      <c r="AA28" s="15" t="str">
        <f t="shared" si="90"/>
        <v/>
      </c>
      <c r="AB28" s="15">
        <f t="shared" si="90"/>
        <v>-4.9699999999999989</v>
      </c>
      <c r="AC28" s="15" t="str">
        <f t="shared" si="90"/>
        <v/>
      </c>
      <c r="AD28" s="15">
        <f t="shared" si="90"/>
        <v>-2.3500000000000014</v>
      </c>
      <c r="AE28" s="15" t="str">
        <f t="shared" si="90"/>
        <v/>
      </c>
      <c r="AF28" s="15" t="str">
        <f>IF(M28="ND","",30.5-M28)</f>
        <v/>
      </c>
      <c r="AG28" s="15">
        <f t="shared" si="90"/>
        <v>5.82</v>
      </c>
      <c r="AH28" s="15" t="str">
        <f t="shared" si="90"/>
        <v/>
      </c>
      <c r="AI28" s="15" t="str">
        <f t="shared" si="90"/>
        <v/>
      </c>
      <c r="AJ28" s="15" t="str">
        <f t="shared" si="90"/>
        <v/>
      </c>
      <c r="AK28" s="15">
        <f t="shared" si="90"/>
        <v>-1.379999999999999</v>
      </c>
      <c r="AL28" s="15">
        <f t="shared" si="90"/>
        <v>4.82</v>
      </c>
      <c r="AM28" s="15" t="str">
        <f t="shared" si="90"/>
        <v/>
      </c>
      <c r="AN28" s="15" t="str">
        <f t="shared" si="90"/>
        <v/>
      </c>
      <c r="AO28" s="15"/>
      <c r="AP28" s="15">
        <f t="shared" si="23"/>
        <v>-3.2227083333333333</v>
      </c>
      <c r="AQ28" s="15" t="str">
        <f t="shared" si="24"/>
        <v/>
      </c>
      <c r="AR28" s="15">
        <f t="shared" si="25"/>
        <v>6.4335416666666685</v>
      </c>
      <c r="AS28" s="15" t="str">
        <f t="shared" si="26"/>
        <v/>
      </c>
      <c r="AT28" s="15" t="str">
        <f t="shared" si="27"/>
        <v/>
      </c>
      <c r="AU28" s="15">
        <f t="shared" si="28"/>
        <v>-5.5252083333333317</v>
      </c>
      <c r="AV28" s="15" t="str">
        <f t="shared" si="29"/>
        <v/>
      </c>
      <c r="AW28" s="15">
        <f t="shared" si="30"/>
        <v>-0.25000000000000133</v>
      </c>
      <c r="AX28" s="15" t="str">
        <f t="shared" si="31"/>
        <v/>
      </c>
      <c r="AY28" s="15" t="str">
        <f t="shared" si="32"/>
        <v/>
      </c>
      <c r="AZ28" s="15">
        <f t="shared" si="33"/>
        <v>4.081666666666667</v>
      </c>
      <c r="BA28" s="15" t="str">
        <f t="shared" si="34"/>
        <v/>
      </c>
      <c r="BB28" s="15" t="str">
        <f t="shared" si="35"/>
        <v/>
      </c>
      <c r="BC28" s="15" t="str">
        <f t="shared" si="36"/>
        <v/>
      </c>
      <c r="BD28" s="15">
        <f t="shared" si="37"/>
        <v>-4.3842553191489344</v>
      </c>
      <c r="BE28" s="15">
        <f t="shared" si="38"/>
        <v>2.5920833333333331</v>
      </c>
      <c r="BF28" s="15" t="str">
        <f t="shared" si="39"/>
        <v/>
      </c>
      <c r="BG28" s="15" t="str">
        <f t="shared" si="40"/>
        <v/>
      </c>
      <c r="BH28" s="15"/>
      <c r="BI28" s="15">
        <f t="shared" si="66"/>
        <v>-0.81142857142857139</v>
      </c>
      <c r="BJ28" s="15" t="str">
        <f t="shared" si="75"/>
        <v/>
      </c>
      <c r="BK28" s="15">
        <f t="shared" si="76"/>
        <v>5.7285714285714313</v>
      </c>
      <c r="BL28" s="15" t="str">
        <f t="shared" si="77"/>
        <v/>
      </c>
      <c r="BM28" s="15" t="str">
        <f t="shared" si="78"/>
        <v/>
      </c>
      <c r="BN28" s="15">
        <f t="shared" si="79"/>
        <v>-6.341428571428569</v>
      </c>
      <c r="BO28" s="15" t="str">
        <f t="shared" si="80"/>
        <v/>
      </c>
      <c r="BP28" s="15">
        <f t="shared" si="81"/>
        <v>-3.7214285714285715</v>
      </c>
      <c r="BQ28" s="15" t="str">
        <f t="shared" si="82"/>
        <v/>
      </c>
      <c r="BR28" s="15" t="str">
        <f t="shared" si="83"/>
        <v/>
      </c>
      <c r="BS28" s="15">
        <f t="shared" si="84"/>
        <v>4.4485714285714302</v>
      </c>
      <c r="BT28" s="15" t="str">
        <f t="shared" si="85"/>
        <v/>
      </c>
      <c r="BU28" s="15" t="str">
        <f t="shared" si="86"/>
        <v/>
      </c>
      <c r="BV28" s="15" t="str">
        <f t="shared" si="87"/>
        <v/>
      </c>
      <c r="BW28" s="15">
        <f t="shared" si="88"/>
        <v>-2.7514285714285691</v>
      </c>
      <c r="BX28" s="15">
        <f t="shared" si="89"/>
        <v>3.4485714285714302</v>
      </c>
      <c r="BY28" s="15" t="str">
        <f t="shared" si="42"/>
        <v/>
      </c>
      <c r="BZ28" s="15" t="str">
        <f t="shared" si="43"/>
        <v/>
      </c>
      <c r="CA28" s="15"/>
      <c r="CB28" s="15">
        <f t="shared" si="44"/>
        <v>-4.4357607268784705</v>
      </c>
      <c r="CC28" s="15" t="str">
        <f t="shared" si="45"/>
        <v/>
      </c>
      <c r="CD28" s="15">
        <f t="shared" si="46"/>
        <v>5.2204892731215322</v>
      </c>
      <c r="CE28" s="15" t="str">
        <f t="shared" si="47"/>
        <v/>
      </c>
      <c r="CF28" s="15" t="str">
        <f t="shared" si="48"/>
        <v/>
      </c>
      <c r="CG28" s="15">
        <f t="shared" si="49"/>
        <v>-6.738260726878468</v>
      </c>
      <c r="CH28" s="15" t="str">
        <f t="shared" si="50"/>
        <v/>
      </c>
      <c r="CI28" s="15">
        <f t="shared" si="51"/>
        <v>-1.6376519800139744</v>
      </c>
      <c r="CJ28" s="15" t="str">
        <f t="shared" si="52"/>
        <v/>
      </c>
      <c r="CK28" s="15" t="str">
        <f t="shared" si="53"/>
        <v/>
      </c>
      <c r="CL28" s="15">
        <f t="shared" si="54"/>
        <v>2.8686142731215307</v>
      </c>
      <c r="CM28" s="15" t="str">
        <f t="shared" si="55"/>
        <v/>
      </c>
      <c r="CN28" s="15" t="str">
        <f t="shared" si="56"/>
        <v/>
      </c>
      <c r="CO28" s="15" t="str">
        <f t="shared" si="57"/>
        <v/>
      </c>
      <c r="CP28" s="15">
        <f t="shared" si="58"/>
        <v>-5.6857039642284661</v>
      </c>
      <c r="CQ28" s="15">
        <f t="shared" si="59"/>
        <v>1.3790309397881977</v>
      </c>
      <c r="CR28" s="15" t="str">
        <f t="shared" si="60"/>
        <v/>
      </c>
      <c r="CS28" s="15" t="str">
        <f t="shared" si="61"/>
        <v/>
      </c>
      <c r="CT28" s="15">
        <f t="shared" si="67"/>
        <v>-2.5920833333333331</v>
      </c>
      <c r="CU28" s="15">
        <f t="shared" si="68"/>
        <v>-3.2227083333333333</v>
      </c>
      <c r="CV28" s="15">
        <f t="shared" si="69"/>
        <v>-1.4665624999999993</v>
      </c>
      <c r="CW28">
        <f t="shared" si="62"/>
        <v>4</v>
      </c>
      <c r="CX28" s="19" t="s">
        <v>31</v>
      </c>
      <c r="CY28" s="15"/>
      <c r="CZ28" s="15">
        <f t="shared" si="71"/>
        <v>0.48</v>
      </c>
      <c r="DA28" s="19">
        <f t="shared" si="63"/>
        <v>2</v>
      </c>
      <c r="DB28" s="15">
        <f t="shared" si="72"/>
        <v>-3.2227083333333333</v>
      </c>
      <c r="DC28" s="15">
        <f>_xlfn.PERCENTRANK.INC(DB$2:DB$49,DB28)</f>
        <v>0</v>
      </c>
      <c r="DD28" s="20">
        <f t="shared" si="74"/>
        <v>1</v>
      </c>
    </row>
    <row r="29" spans="1:108" x14ac:dyDescent="0.3">
      <c r="A29" s="4">
        <v>349</v>
      </c>
      <c r="B29" s="5">
        <v>28.88</v>
      </c>
      <c r="C29" s="5">
        <v>28.45</v>
      </c>
      <c r="D29" s="2">
        <v>25.04</v>
      </c>
      <c r="E29" s="2">
        <v>31</v>
      </c>
      <c r="F29" s="2">
        <v>23.48</v>
      </c>
      <c r="G29" s="11" t="s">
        <v>17</v>
      </c>
      <c r="H29" s="2">
        <v>24.8</v>
      </c>
      <c r="I29" s="2">
        <v>29.72</v>
      </c>
      <c r="J29" s="2">
        <v>30.76</v>
      </c>
      <c r="K29" s="2">
        <v>30.03</v>
      </c>
      <c r="L29" s="2">
        <v>28.35</v>
      </c>
      <c r="M29" s="17">
        <v>22.68</v>
      </c>
      <c r="N29" s="2">
        <v>24.67</v>
      </c>
      <c r="O29" s="2">
        <v>32.71</v>
      </c>
      <c r="P29" s="2">
        <v>31.48</v>
      </c>
      <c r="Q29" s="2">
        <v>25.94</v>
      </c>
      <c r="R29" s="2">
        <v>27.89</v>
      </c>
      <c r="S29" s="2">
        <v>25.27</v>
      </c>
      <c r="T29" s="17">
        <v>32.07</v>
      </c>
      <c r="U29" s="18" t="s">
        <v>17</v>
      </c>
      <c r="W29" s="15">
        <f t="shared" si="64"/>
        <v>3.625</v>
      </c>
      <c r="X29" s="15">
        <f t="shared" si="65"/>
        <v>-2.3350000000000009</v>
      </c>
      <c r="Y29" s="15">
        <f t="shared" si="7"/>
        <v>5.1849999999999987</v>
      </c>
      <c r="Z29" s="15" t="str">
        <f t="shared" si="8"/>
        <v/>
      </c>
      <c r="AA29" s="15">
        <f t="shared" si="9"/>
        <v>3.8649999999999984</v>
      </c>
      <c r="AB29" s="15">
        <f t="shared" si="10"/>
        <v>-1.0549999999999997</v>
      </c>
      <c r="AC29" s="15">
        <f t="shared" si="11"/>
        <v>-2.0950000000000024</v>
      </c>
      <c r="AD29" s="15">
        <f t="shared" si="12"/>
        <v>-1.365000000000002</v>
      </c>
      <c r="AE29" s="15">
        <f t="shared" si="13"/>
        <v>0.31499999999999773</v>
      </c>
      <c r="AF29" s="15">
        <f t="shared" si="14"/>
        <v>5.9849999999999994</v>
      </c>
      <c r="AG29" s="15">
        <f t="shared" si="15"/>
        <v>3.9949999999999974</v>
      </c>
      <c r="AH29" s="15">
        <f t="shared" si="16"/>
        <v>-4.0450000000000017</v>
      </c>
      <c r="AI29" s="15">
        <f t="shared" si="17"/>
        <v>-2.8150000000000013</v>
      </c>
      <c r="AJ29" s="15">
        <f t="shared" si="18"/>
        <v>2.7249999999999979</v>
      </c>
      <c r="AK29" s="15">
        <f t="shared" si="19"/>
        <v>0.77499999999999858</v>
      </c>
      <c r="AL29" s="15">
        <f t="shared" si="20"/>
        <v>3.3949999999999996</v>
      </c>
      <c r="AM29" s="15">
        <f t="shared" si="21"/>
        <v>-3.4050000000000011</v>
      </c>
      <c r="AN29" s="15" t="str">
        <f t="shared" si="22"/>
        <v/>
      </c>
      <c r="AO29" s="15"/>
      <c r="AP29" s="15">
        <f t="shared" si="23"/>
        <v>-0.15770833333333201</v>
      </c>
      <c r="AQ29" s="15">
        <f t="shared" si="24"/>
        <v>0.99662499999999943</v>
      </c>
      <c r="AR29" s="15">
        <f t="shared" si="25"/>
        <v>4.5185416666666658</v>
      </c>
      <c r="AS29" s="15" t="str">
        <f t="shared" si="26"/>
        <v/>
      </c>
      <c r="AT29" s="15">
        <f t="shared" si="27"/>
        <v>-1.5452173913043472</v>
      </c>
      <c r="AU29" s="15">
        <f t="shared" si="28"/>
        <v>-1.6102083333333326</v>
      </c>
      <c r="AV29" s="15">
        <f t="shared" si="29"/>
        <v>-2.2877659574468105</v>
      </c>
      <c r="AW29" s="15">
        <f t="shared" si="30"/>
        <v>0.7349999999999981</v>
      </c>
      <c r="AX29" s="15">
        <f t="shared" si="31"/>
        <v>-0.49648936170212976</v>
      </c>
      <c r="AY29" s="15">
        <f t="shared" si="32"/>
        <v>8.6817777777777767</v>
      </c>
      <c r="AZ29" s="15">
        <f t="shared" si="33"/>
        <v>2.2566666666666642</v>
      </c>
      <c r="BA29" s="15">
        <f t="shared" si="34"/>
        <v>-1.3364444444444463</v>
      </c>
      <c r="BB29" s="15">
        <f t="shared" si="35"/>
        <v>-1.8089772727272739</v>
      </c>
      <c r="BC29" s="15">
        <f t="shared" si="36"/>
        <v>0.38108695652173674</v>
      </c>
      <c r="BD29" s="15">
        <f t="shared" si="37"/>
        <v>-2.2292553191489373</v>
      </c>
      <c r="BE29" s="15">
        <f t="shared" si="38"/>
        <v>1.1670833333333324</v>
      </c>
      <c r="BF29" s="15">
        <f t="shared" si="39"/>
        <v>-1.4924418604651173</v>
      </c>
      <c r="BG29" s="15" t="str">
        <f t="shared" si="40"/>
        <v/>
      </c>
      <c r="BH29" s="15"/>
      <c r="BI29" s="15">
        <f t="shared" si="66"/>
        <v>2.9166666666666643</v>
      </c>
      <c r="BJ29" s="15">
        <f t="shared" si="75"/>
        <v>-3.0433333333333366</v>
      </c>
      <c r="BK29" s="15">
        <f t="shared" si="76"/>
        <v>4.476666666666663</v>
      </c>
      <c r="BL29" s="15" t="str">
        <f t="shared" si="77"/>
        <v/>
      </c>
      <c r="BM29" s="15">
        <f t="shared" si="78"/>
        <v>3.1566666666666627</v>
      </c>
      <c r="BN29" s="15">
        <f t="shared" si="79"/>
        <v>-1.7633333333333354</v>
      </c>
      <c r="BO29" s="15">
        <f t="shared" si="80"/>
        <v>-2.8033333333333381</v>
      </c>
      <c r="BP29" s="15">
        <f t="shared" si="81"/>
        <v>-2.0733333333333377</v>
      </c>
      <c r="BQ29" s="15">
        <f t="shared" si="82"/>
        <v>-0.39333333333333798</v>
      </c>
      <c r="BR29" s="15">
        <f t="shared" si="83"/>
        <v>5.2766666666666637</v>
      </c>
      <c r="BS29" s="15">
        <f t="shared" si="84"/>
        <v>3.2866666666666617</v>
      </c>
      <c r="BT29" s="15">
        <f t="shared" si="85"/>
        <v>-4.7533333333333374</v>
      </c>
      <c r="BU29" s="15">
        <f t="shared" si="86"/>
        <v>-3.523333333333337</v>
      </c>
      <c r="BV29" s="15">
        <f t="shared" si="87"/>
        <v>2.0166666666666622</v>
      </c>
      <c r="BW29" s="15">
        <f t="shared" si="88"/>
        <v>6.6666666666662877E-2</v>
      </c>
      <c r="BX29" s="15">
        <f t="shared" si="89"/>
        <v>2.6866666666666639</v>
      </c>
      <c r="BY29" s="15">
        <f t="shared" si="42"/>
        <v>-4.1133333333333368</v>
      </c>
      <c r="BZ29" s="15" t="str">
        <f t="shared" si="43"/>
        <v/>
      </c>
      <c r="CA29" s="15"/>
      <c r="CB29" s="15">
        <f t="shared" si="44"/>
        <v>-0.70766548878323432</v>
      </c>
      <c r="CC29" s="15">
        <f t="shared" si="45"/>
        <v>0.13357929566563076</v>
      </c>
      <c r="CD29" s="15">
        <f t="shared" si="46"/>
        <v>3.9685845112167639</v>
      </c>
      <c r="CE29" s="15" t="str">
        <f t="shared" si="47"/>
        <v/>
      </c>
      <c r="CF29" s="15">
        <f t="shared" si="48"/>
        <v>-2.2118631601382006</v>
      </c>
      <c r="CG29" s="15">
        <f t="shared" si="49"/>
        <v>-2.1601654887832344</v>
      </c>
      <c r="CH29" s="15">
        <f t="shared" si="50"/>
        <v>-2.8635327382912896</v>
      </c>
      <c r="CI29" s="15">
        <f t="shared" si="51"/>
        <v>1.0443258081259454E-2</v>
      </c>
      <c r="CJ29" s="15">
        <f t="shared" si="52"/>
        <v>-1.0722561425466088</v>
      </c>
      <c r="CK29" s="15">
        <f t="shared" si="53"/>
        <v>8.0667019493177357</v>
      </c>
      <c r="CL29" s="15">
        <f t="shared" si="54"/>
        <v>1.7067095112167623</v>
      </c>
      <c r="CM29" s="15">
        <f t="shared" si="55"/>
        <v>-2.0518922180178154</v>
      </c>
      <c r="CN29" s="15">
        <f t="shared" si="56"/>
        <v>-2.6031875996810236</v>
      </c>
      <c r="CO29" s="15">
        <f t="shared" si="57"/>
        <v>-0.28555881231211488</v>
      </c>
      <c r="CP29" s="15">
        <f t="shared" si="58"/>
        <v>-2.8676087261332337</v>
      </c>
      <c r="CQ29" s="15">
        <f t="shared" si="59"/>
        <v>0.61712617788343138</v>
      </c>
      <c r="CR29" s="15">
        <f t="shared" si="60"/>
        <v>-2.3265563035495749</v>
      </c>
      <c r="CS29" s="15" t="str">
        <f t="shared" si="61"/>
        <v/>
      </c>
      <c r="CT29" s="15">
        <f t="shared" si="67"/>
        <v>-1.3561503623188398</v>
      </c>
      <c r="CU29" s="15">
        <f t="shared" si="68"/>
        <v>-0.48294976359338104</v>
      </c>
      <c r="CV29" s="15">
        <f t="shared" si="69"/>
        <v>-0.22156250000000011</v>
      </c>
      <c r="CW29">
        <f t="shared" si="62"/>
        <v>4</v>
      </c>
      <c r="CX29" s="19" t="s">
        <v>31</v>
      </c>
      <c r="CY29" s="15">
        <f t="shared" si="70"/>
        <v>-0.7139451581027686</v>
      </c>
      <c r="CZ29" s="15">
        <f t="shared" si="71"/>
        <v>0.311</v>
      </c>
      <c r="DA29" s="19">
        <f t="shared" si="63"/>
        <v>2</v>
      </c>
      <c r="DB29" s="15">
        <f t="shared" si="72"/>
        <v>-1.2227371453900713</v>
      </c>
      <c r="DC29" s="15">
        <f t="shared" si="73"/>
        <v>0.255</v>
      </c>
      <c r="DD29" s="20">
        <f t="shared" si="74"/>
        <v>2</v>
      </c>
    </row>
    <row r="30" spans="1:108" x14ac:dyDescent="0.3">
      <c r="A30" s="4">
        <v>350</v>
      </c>
      <c r="B30" s="9">
        <v>35.659999999999997</v>
      </c>
      <c r="C30" s="8">
        <v>33.619999999999997</v>
      </c>
      <c r="D30" s="2">
        <v>30.41</v>
      </c>
      <c r="E30" s="11" t="s">
        <v>17</v>
      </c>
      <c r="F30" s="2">
        <v>24.18</v>
      </c>
      <c r="G30" s="11" t="s">
        <v>17</v>
      </c>
      <c r="H30" s="11" t="s">
        <v>17</v>
      </c>
      <c r="I30" s="2">
        <v>35.57</v>
      </c>
      <c r="J30" s="2">
        <v>32.93</v>
      </c>
      <c r="K30" s="11" t="s">
        <v>17</v>
      </c>
      <c r="L30" s="2">
        <v>36.6</v>
      </c>
      <c r="M30" s="17">
        <v>22.58</v>
      </c>
      <c r="N30" s="2">
        <v>25.73</v>
      </c>
      <c r="O30" s="11" t="s">
        <v>17</v>
      </c>
      <c r="P30" s="11" t="s">
        <v>17</v>
      </c>
      <c r="Q30" s="11" t="s">
        <v>17</v>
      </c>
      <c r="R30" s="11" t="s">
        <v>17</v>
      </c>
      <c r="S30" s="2">
        <v>25.99</v>
      </c>
      <c r="T30" s="18" t="s">
        <v>17</v>
      </c>
      <c r="U30" s="18" t="s">
        <v>17</v>
      </c>
      <c r="W30" s="15">
        <f t="shared" si="64"/>
        <v>4.2300000000000004</v>
      </c>
      <c r="X30" s="15" t="str">
        <f t="shared" si="65"/>
        <v/>
      </c>
      <c r="Y30" s="15">
        <f t="shared" si="7"/>
        <v>10.46</v>
      </c>
      <c r="Z30" s="15" t="str">
        <f t="shared" si="8"/>
        <v/>
      </c>
      <c r="AA30" s="15" t="str">
        <f t="shared" si="9"/>
        <v/>
      </c>
      <c r="AB30" s="15">
        <f t="shared" si="10"/>
        <v>-0.92999999999999972</v>
      </c>
      <c r="AC30" s="15">
        <f t="shared" si="11"/>
        <v>1.7100000000000009</v>
      </c>
      <c r="AD30" s="15" t="str">
        <f t="shared" si="12"/>
        <v/>
      </c>
      <c r="AE30" s="15">
        <f t="shared" si="13"/>
        <v>-1.9600000000000009</v>
      </c>
      <c r="AF30" s="15">
        <f t="shared" si="14"/>
        <v>12.060000000000002</v>
      </c>
      <c r="AG30" s="15">
        <f t="shared" si="15"/>
        <v>8.91</v>
      </c>
      <c r="AH30" s="15" t="str">
        <f t="shared" si="16"/>
        <v/>
      </c>
      <c r="AI30" s="15" t="str">
        <f t="shared" si="17"/>
        <v/>
      </c>
      <c r="AJ30" s="15" t="str">
        <f t="shared" si="18"/>
        <v/>
      </c>
      <c r="AK30" s="15" t="str">
        <f t="shared" si="19"/>
        <v/>
      </c>
      <c r="AL30" s="15">
        <f t="shared" si="20"/>
        <v>8.6500000000000021</v>
      </c>
      <c r="AM30" s="15" t="str">
        <f t="shared" si="21"/>
        <v/>
      </c>
      <c r="AN30" s="15" t="str">
        <f t="shared" si="22"/>
        <v/>
      </c>
      <c r="AO30" s="15"/>
      <c r="AP30" s="15">
        <f t="shared" si="23"/>
        <v>0.44729166666666842</v>
      </c>
      <c r="AQ30" s="15" t="str">
        <f t="shared" si="24"/>
        <v/>
      </c>
      <c r="AR30" s="15">
        <f t="shared" si="25"/>
        <v>9.7935416666666679</v>
      </c>
      <c r="AS30" s="15" t="str">
        <f t="shared" si="26"/>
        <v/>
      </c>
      <c r="AT30" s="15" t="str">
        <f t="shared" si="27"/>
        <v/>
      </c>
      <c r="AU30" s="15">
        <f t="shared" si="28"/>
        <v>-1.4852083333333326</v>
      </c>
      <c r="AV30" s="15">
        <f t="shared" si="29"/>
        <v>1.5172340425531927</v>
      </c>
      <c r="AW30" s="15" t="str">
        <f t="shared" si="30"/>
        <v/>
      </c>
      <c r="AX30" s="15">
        <f t="shared" si="31"/>
        <v>-2.7714893617021286</v>
      </c>
      <c r="AY30" s="15">
        <f t="shared" si="32"/>
        <v>14.75677777777778</v>
      </c>
      <c r="AZ30" s="15">
        <f t="shared" si="33"/>
        <v>7.1716666666666669</v>
      </c>
      <c r="BA30" s="15" t="str">
        <f t="shared" si="34"/>
        <v/>
      </c>
      <c r="BB30" s="15" t="str">
        <f t="shared" si="35"/>
        <v/>
      </c>
      <c r="BC30" s="15" t="str">
        <f t="shared" si="36"/>
        <v/>
      </c>
      <c r="BD30" s="15" t="str">
        <f t="shared" si="37"/>
        <v/>
      </c>
      <c r="BE30" s="15">
        <f t="shared" si="38"/>
        <v>6.4220833333333349</v>
      </c>
      <c r="BF30" s="15" t="str">
        <f t="shared" si="39"/>
        <v/>
      </c>
      <c r="BG30" s="15" t="str">
        <f t="shared" si="40"/>
        <v/>
      </c>
      <c r="BH30" s="15"/>
      <c r="BI30" s="15">
        <f t="shared" si="66"/>
        <v>-8.2999999999994856E-2</v>
      </c>
      <c r="BJ30" s="15" t="str">
        <f t="shared" si="75"/>
        <v/>
      </c>
      <c r="BK30" s="15">
        <f t="shared" si="76"/>
        <v>6.1470000000000056</v>
      </c>
      <c r="BL30" s="15" t="str">
        <f t="shared" si="77"/>
        <v/>
      </c>
      <c r="BM30" s="15" t="str">
        <f t="shared" si="78"/>
        <v/>
      </c>
      <c r="BN30" s="15">
        <f t="shared" si="79"/>
        <v>-5.242999999999995</v>
      </c>
      <c r="BO30" s="15">
        <f t="shared" si="80"/>
        <v>-2.6029999999999944</v>
      </c>
      <c r="BP30" s="15" t="str">
        <f t="shared" si="81"/>
        <v/>
      </c>
      <c r="BQ30" s="15">
        <f t="shared" si="82"/>
        <v>-6.2729999999999961</v>
      </c>
      <c r="BR30" s="15">
        <f t="shared" si="83"/>
        <v>7.747000000000007</v>
      </c>
      <c r="BS30" s="15">
        <f t="shared" si="84"/>
        <v>4.5970000000000049</v>
      </c>
      <c r="BT30" s="15" t="str">
        <f t="shared" si="85"/>
        <v/>
      </c>
      <c r="BU30" s="15" t="str">
        <f t="shared" si="86"/>
        <v/>
      </c>
      <c r="BV30" s="15" t="str">
        <f t="shared" si="87"/>
        <v/>
      </c>
      <c r="BW30" s="15" t="str">
        <f t="shared" si="88"/>
        <v/>
      </c>
      <c r="BX30" s="15">
        <f t="shared" si="89"/>
        <v>4.3370000000000068</v>
      </c>
      <c r="BY30" s="15" t="str">
        <f t="shared" si="42"/>
        <v/>
      </c>
      <c r="BZ30" s="15" t="str">
        <f t="shared" si="43"/>
        <v/>
      </c>
      <c r="CA30" s="15"/>
      <c r="CB30" s="15">
        <f t="shared" si="44"/>
        <v>-3.7073321554498935</v>
      </c>
      <c r="CC30" s="15" t="str">
        <f t="shared" si="45"/>
        <v/>
      </c>
      <c r="CD30" s="15">
        <f t="shared" si="46"/>
        <v>5.6389178445501065</v>
      </c>
      <c r="CE30" s="15" t="str">
        <f t="shared" si="47"/>
        <v/>
      </c>
      <c r="CF30" s="15" t="str">
        <f t="shared" si="48"/>
        <v/>
      </c>
      <c r="CG30" s="15">
        <f t="shared" si="49"/>
        <v>-5.639832155449894</v>
      </c>
      <c r="CH30" s="15">
        <f t="shared" si="50"/>
        <v>-2.6631994049579459</v>
      </c>
      <c r="CI30" s="15" t="str">
        <f t="shared" si="51"/>
        <v/>
      </c>
      <c r="CJ30" s="15">
        <f t="shared" si="52"/>
        <v>-6.9519228092132668</v>
      </c>
      <c r="CK30" s="15">
        <f t="shared" si="53"/>
        <v>10.537035282651079</v>
      </c>
      <c r="CL30" s="15">
        <f t="shared" si="54"/>
        <v>3.0170428445501054</v>
      </c>
      <c r="CM30" s="15" t="str">
        <f t="shared" si="55"/>
        <v/>
      </c>
      <c r="CN30" s="15" t="str">
        <f t="shared" si="56"/>
        <v/>
      </c>
      <c r="CO30" s="15" t="str">
        <f t="shared" si="57"/>
        <v/>
      </c>
      <c r="CP30" s="15" t="str">
        <f t="shared" si="58"/>
        <v/>
      </c>
      <c r="CQ30" s="15">
        <f t="shared" si="59"/>
        <v>2.2674595112167744</v>
      </c>
      <c r="CR30" s="15" t="str">
        <f t="shared" si="60"/>
        <v/>
      </c>
      <c r="CS30" s="15" t="str">
        <f t="shared" si="61"/>
        <v/>
      </c>
      <c r="CT30" s="15">
        <f t="shared" si="67"/>
        <v>-6.4220833333333349</v>
      </c>
      <c r="CU30" s="15">
        <f t="shared" si="68"/>
        <v>0.98226285460993057</v>
      </c>
      <c r="CV30" s="15">
        <f t="shared" si="69"/>
        <v>2.4684375000000012</v>
      </c>
      <c r="CW30">
        <f t="shared" si="62"/>
        <v>3</v>
      </c>
      <c r="CX30" s="19" t="s">
        <v>29</v>
      </c>
      <c r="CY30" s="15"/>
      <c r="CZ30" s="15">
        <f t="shared" si="71"/>
        <v>0.48</v>
      </c>
      <c r="DA30" s="19">
        <f t="shared" si="63"/>
        <v>2</v>
      </c>
      <c r="DB30" s="15">
        <f t="shared" si="72"/>
        <v>0.98226285460993057</v>
      </c>
      <c r="DC30" s="15">
        <f t="shared" si="73"/>
        <v>0.72299999999999998</v>
      </c>
      <c r="DD30" s="20">
        <f t="shared" si="74"/>
        <v>3</v>
      </c>
    </row>
    <row r="31" spans="1:108" x14ac:dyDescent="0.3">
      <c r="A31" s="4">
        <v>351</v>
      </c>
      <c r="B31" s="5">
        <v>19.27</v>
      </c>
      <c r="C31" s="5">
        <v>19.559999999999999</v>
      </c>
      <c r="D31" s="2">
        <v>17.829999999999998</v>
      </c>
      <c r="E31" s="2">
        <v>24.34</v>
      </c>
      <c r="F31" s="2">
        <v>24.3</v>
      </c>
      <c r="G31" s="2">
        <v>21.84</v>
      </c>
      <c r="H31" s="2">
        <v>13.31</v>
      </c>
      <c r="I31" s="2">
        <v>17.71</v>
      </c>
      <c r="J31" s="2">
        <v>20.53</v>
      </c>
      <c r="K31" s="2">
        <v>22.68</v>
      </c>
      <c r="L31" s="2">
        <v>19.27</v>
      </c>
      <c r="M31" s="17">
        <v>20.9</v>
      </c>
      <c r="N31" s="2">
        <v>20.13</v>
      </c>
      <c r="O31" s="2">
        <v>20.83</v>
      </c>
      <c r="P31" s="2">
        <v>22.97</v>
      </c>
      <c r="Q31" s="2">
        <v>20.07</v>
      </c>
      <c r="R31" s="2">
        <v>16.899999999999999</v>
      </c>
      <c r="S31" s="2">
        <v>18.05</v>
      </c>
      <c r="T31" s="17">
        <v>24.21</v>
      </c>
      <c r="U31" s="17">
        <v>25.99</v>
      </c>
      <c r="W31" s="15">
        <f t="shared" si="64"/>
        <v>1.5850000000000009</v>
      </c>
      <c r="X31" s="15">
        <f t="shared" si="65"/>
        <v>-4.9250000000000007</v>
      </c>
      <c r="Y31" s="15">
        <f t="shared" si="7"/>
        <v>-4.8850000000000016</v>
      </c>
      <c r="Z31" s="15">
        <f t="shared" si="8"/>
        <v>-2.4250000000000007</v>
      </c>
      <c r="AA31" s="15">
        <f t="shared" si="9"/>
        <v>6.1049999999999986</v>
      </c>
      <c r="AB31" s="15">
        <f t="shared" si="10"/>
        <v>1.7049999999999983</v>
      </c>
      <c r="AC31" s="15">
        <f t="shared" si="11"/>
        <v>-1.115000000000002</v>
      </c>
      <c r="AD31" s="15">
        <f t="shared" si="12"/>
        <v>-3.2650000000000006</v>
      </c>
      <c r="AE31" s="15">
        <f t="shared" si="13"/>
        <v>0.14499999999999957</v>
      </c>
      <c r="AF31" s="15">
        <f t="shared" si="14"/>
        <v>-1.4849999999999994</v>
      </c>
      <c r="AG31" s="15">
        <f t="shared" si="15"/>
        <v>-0.71499999999999986</v>
      </c>
      <c r="AH31" s="15">
        <f t="shared" si="16"/>
        <v>-1.4149999999999991</v>
      </c>
      <c r="AI31" s="15">
        <f t="shared" si="17"/>
        <v>-3.5549999999999997</v>
      </c>
      <c r="AJ31" s="15">
        <f t="shared" si="18"/>
        <v>-0.65500000000000114</v>
      </c>
      <c r="AK31" s="15">
        <f t="shared" si="19"/>
        <v>2.5150000000000006</v>
      </c>
      <c r="AL31" s="15">
        <f t="shared" si="20"/>
        <v>1.3649999999999984</v>
      </c>
      <c r="AM31" s="15">
        <f t="shared" si="21"/>
        <v>-4.7950000000000017</v>
      </c>
      <c r="AN31" s="15">
        <f t="shared" si="22"/>
        <v>-6.5749999999999993</v>
      </c>
      <c r="AO31" s="15"/>
      <c r="AP31" s="15">
        <f t="shared" si="23"/>
        <v>-2.1977083333333312</v>
      </c>
      <c r="AQ31" s="15">
        <f t="shared" si="24"/>
        <v>-1.5933750000000004</v>
      </c>
      <c r="AR31" s="15">
        <f t="shared" si="25"/>
        <v>-5.5514583333333345</v>
      </c>
      <c r="AS31" s="15">
        <f t="shared" si="26"/>
        <v>0.10818181818181749</v>
      </c>
      <c r="AT31" s="15">
        <f t="shared" si="27"/>
        <v>0.694782608695653</v>
      </c>
      <c r="AU31" s="15">
        <f t="shared" si="28"/>
        <v>1.1497916666666654</v>
      </c>
      <c r="AV31" s="15">
        <f t="shared" si="29"/>
        <v>-1.3077659574468101</v>
      </c>
      <c r="AW31" s="15">
        <f t="shared" si="30"/>
        <v>-1.1650000000000005</v>
      </c>
      <c r="AX31" s="15">
        <f t="shared" si="31"/>
        <v>-0.66648936170212791</v>
      </c>
      <c r="AY31" s="15">
        <f t="shared" si="32"/>
        <v>1.2117777777777774</v>
      </c>
      <c r="AZ31" s="15">
        <f t="shared" si="33"/>
        <v>-2.4533333333333331</v>
      </c>
      <c r="BA31" s="15">
        <f t="shared" si="34"/>
        <v>1.2935555555555562</v>
      </c>
      <c r="BB31" s="15">
        <f t="shared" si="35"/>
        <v>-2.5489772727272726</v>
      </c>
      <c r="BC31" s="15">
        <f t="shared" si="36"/>
        <v>-2.9989130434782623</v>
      </c>
      <c r="BD31" s="15">
        <f t="shared" si="37"/>
        <v>-0.48925531914893527</v>
      </c>
      <c r="BE31" s="15">
        <f t="shared" si="38"/>
        <v>-0.86291666666666877</v>
      </c>
      <c r="BF31" s="15">
        <f t="shared" si="39"/>
        <v>-2.8824418604651179</v>
      </c>
      <c r="BG31" s="15">
        <f t="shared" si="40"/>
        <v>-1.025256410256409</v>
      </c>
      <c r="BH31" s="15"/>
      <c r="BI31" s="15">
        <f t="shared" si="66"/>
        <v>2.704500000000003</v>
      </c>
      <c r="BJ31" s="15">
        <f t="shared" si="75"/>
        <v>-3.8054999999999986</v>
      </c>
      <c r="BK31" s="15">
        <f t="shared" si="76"/>
        <v>-3.7654999999999994</v>
      </c>
      <c r="BL31" s="15">
        <f t="shared" si="77"/>
        <v>-1.3054999999999986</v>
      </c>
      <c r="BM31" s="15">
        <f t="shared" si="78"/>
        <v>7.2245000000000008</v>
      </c>
      <c r="BN31" s="15">
        <f t="shared" si="79"/>
        <v>2.8245000000000005</v>
      </c>
      <c r="BO31" s="15">
        <f t="shared" si="80"/>
        <v>4.5000000000001705E-3</v>
      </c>
      <c r="BP31" s="15">
        <f t="shared" si="81"/>
        <v>-2.1454999999999984</v>
      </c>
      <c r="BQ31" s="15">
        <f t="shared" si="82"/>
        <v>1.2645000000000017</v>
      </c>
      <c r="BR31" s="15">
        <f t="shared" si="83"/>
        <v>-0.36549999999999727</v>
      </c>
      <c r="BS31" s="15">
        <f t="shared" si="84"/>
        <v>0.4045000000000023</v>
      </c>
      <c r="BT31" s="15">
        <f t="shared" si="85"/>
        <v>-0.29549999999999699</v>
      </c>
      <c r="BU31" s="15">
        <f t="shared" si="86"/>
        <v>-2.4354999999999976</v>
      </c>
      <c r="BV31" s="15">
        <f t="shared" si="87"/>
        <v>0.46450000000000102</v>
      </c>
      <c r="BW31" s="15">
        <f t="shared" si="88"/>
        <v>3.6345000000000027</v>
      </c>
      <c r="BX31" s="15">
        <f t="shared" si="89"/>
        <v>2.4845000000000006</v>
      </c>
      <c r="BY31" s="15">
        <f t="shared" si="42"/>
        <v>-3.6754999999999995</v>
      </c>
      <c r="BZ31" s="15">
        <f t="shared" si="43"/>
        <v>-5.4554999999999971</v>
      </c>
      <c r="CA31" s="15"/>
      <c r="CB31" s="15">
        <f t="shared" si="44"/>
        <v>-0.91983215544989561</v>
      </c>
      <c r="CC31" s="15">
        <f t="shared" si="45"/>
        <v>-0.62858737100103124</v>
      </c>
      <c r="CD31" s="15">
        <f t="shared" si="46"/>
        <v>-4.2735821554498985</v>
      </c>
      <c r="CE31" s="15">
        <f t="shared" si="47"/>
        <v>1.2073880093504723</v>
      </c>
      <c r="CF31" s="15">
        <f t="shared" si="48"/>
        <v>1.8559701731951375</v>
      </c>
      <c r="CG31" s="15">
        <f t="shared" si="49"/>
        <v>2.4276678445501014</v>
      </c>
      <c r="CH31" s="15">
        <f t="shared" si="50"/>
        <v>-5.5699404957951469E-2</v>
      </c>
      <c r="CI31" s="15">
        <f t="shared" si="51"/>
        <v>-6.1723408585401263E-2</v>
      </c>
      <c r="CJ31" s="15">
        <f t="shared" si="52"/>
        <v>0.58557719078673087</v>
      </c>
      <c r="CK31" s="15">
        <f t="shared" si="53"/>
        <v>2.4245352826510755</v>
      </c>
      <c r="CL31" s="15">
        <f t="shared" si="54"/>
        <v>-1.1754571554498972</v>
      </c>
      <c r="CM31" s="15">
        <f t="shared" si="55"/>
        <v>2.405941115315525</v>
      </c>
      <c r="CN31" s="15">
        <f t="shared" si="56"/>
        <v>-1.5153542663476842</v>
      </c>
      <c r="CO31" s="15">
        <f t="shared" si="57"/>
        <v>-1.837725478978776</v>
      </c>
      <c r="CP31" s="15">
        <f t="shared" si="58"/>
        <v>0.70022460720010615</v>
      </c>
      <c r="CQ31" s="15">
        <f t="shared" si="59"/>
        <v>0.41495951121676811</v>
      </c>
      <c r="CR31" s="15">
        <f t="shared" si="60"/>
        <v>-1.8887229702162378</v>
      </c>
      <c r="CS31" s="15">
        <f t="shared" si="61"/>
        <v>-0.1300812891958385</v>
      </c>
      <c r="CT31" s="15">
        <f t="shared" si="67"/>
        <v>0.77884963768116089</v>
      </c>
      <c r="CU31" s="15">
        <f t="shared" si="68"/>
        <v>-1.6996164302600472</v>
      </c>
      <c r="CV31" s="15">
        <f t="shared" si="69"/>
        <v>0.14343749999999833</v>
      </c>
      <c r="CW31">
        <f t="shared" si="62"/>
        <v>1</v>
      </c>
      <c r="CX31" s="19" t="s">
        <v>30</v>
      </c>
      <c r="CY31" s="15">
        <f t="shared" si="70"/>
        <v>-2.7739451581027676</v>
      </c>
      <c r="CZ31" s="15">
        <f t="shared" si="71"/>
        <v>0</v>
      </c>
      <c r="DA31" s="19">
        <f t="shared" si="63"/>
        <v>1</v>
      </c>
      <c r="DB31" s="15">
        <f t="shared" si="72"/>
        <v>-1.7527371453900706</v>
      </c>
      <c r="DC31" s="15">
        <f t="shared" si="73"/>
        <v>0.17</v>
      </c>
      <c r="DD31" s="20">
        <f t="shared" si="74"/>
        <v>1</v>
      </c>
    </row>
    <row r="32" spans="1:108" x14ac:dyDescent="0.3">
      <c r="A32" s="4">
        <v>352</v>
      </c>
      <c r="B32" s="5">
        <v>24.86</v>
      </c>
      <c r="C32" s="5">
        <v>25.31</v>
      </c>
      <c r="D32" s="2">
        <v>19.329999999999998</v>
      </c>
      <c r="E32" s="2">
        <v>25.24</v>
      </c>
      <c r="F32" s="2">
        <v>23.28</v>
      </c>
      <c r="G32" s="2">
        <v>25.89</v>
      </c>
      <c r="H32" s="2">
        <v>19.18</v>
      </c>
      <c r="I32" s="2">
        <v>23.94</v>
      </c>
      <c r="J32" s="2">
        <v>23.58</v>
      </c>
      <c r="K32" s="2">
        <v>26.13</v>
      </c>
      <c r="L32" s="2">
        <v>23.11</v>
      </c>
      <c r="M32" s="17">
        <v>23.91</v>
      </c>
      <c r="N32" s="2">
        <v>23.85</v>
      </c>
      <c r="O32" s="2">
        <v>28.6</v>
      </c>
      <c r="P32" s="2">
        <v>25.34</v>
      </c>
      <c r="Q32" s="2">
        <v>21.1</v>
      </c>
      <c r="R32" s="2">
        <v>20.92</v>
      </c>
      <c r="S32" s="2">
        <v>22.06</v>
      </c>
      <c r="T32" s="17">
        <v>25.14</v>
      </c>
      <c r="U32" s="17">
        <v>29.91</v>
      </c>
      <c r="W32" s="15">
        <f t="shared" si="64"/>
        <v>5.7550000000000026</v>
      </c>
      <c r="X32" s="15">
        <f t="shared" si="65"/>
        <v>-0.15499999999999758</v>
      </c>
      <c r="Y32" s="15">
        <f t="shared" si="7"/>
        <v>1.8049999999999997</v>
      </c>
      <c r="Z32" s="15">
        <f t="shared" si="8"/>
        <v>-0.80499999999999972</v>
      </c>
      <c r="AA32" s="15">
        <f t="shared" si="9"/>
        <v>5.9050000000000011</v>
      </c>
      <c r="AB32" s="15">
        <f t="shared" si="10"/>
        <v>1.1449999999999996</v>
      </c>
      <c r="AC32" s="15">
        <f t="shared" si="11"/>
        <v>1.5050000000000026</v>
      </c>
      <c r="AD32" s="15">
        <f t="shared" si="12"/>
        <v>-1.0449999999999982</v>
      </c>
      <c r="AE32" s="15">
        <f t="shared" si="13"/>
        <v>1.9750000000000014</v>
      </c>
      <c r="AF32" s="15">
        <f t="shared" si="14"/>
        <v>1.1750000000000007</v>
      </c>
      <c r="AG32" s="15">
        <f t="shared" si="15"/>
        <v>1.2349999999999994</v>
      </c>
      <c r="AH32" s="15">
        <f t="shared" si="16"/>
        <v>-3.5150000000000006</v>
      </c>
      <c r="AI32" s="15">
        <f t="shared" si="17"/>
        <v>-0.25499999999999901</v>
      </c>
      <c r="AJ32" s="15">
        <f t="shared" si="18"/>
        <v>3.9849999999999994</v>
      </c>
      <c r="AK32" s="15">
        <f t="shared" si="19"/>
        <v>4.1649999999999991</v>
      </c>
      <c r="AL32" s="15">
        <f t="shared" si="20"/>
        <v>3.0250000000000021</v>
      </c>
      <c r="AM32" s="15">
        <f t="shared" si="21"/>
        <v>-5.4999999999999716E-2</v>
      </c>
      <c r="AN32" s="15">
        <f t="shared" si="22"/>
        <v>-4.8249999999999993</v>
      </c>
      <c r="AO32" s="15"/>
      <c r="AP32" s="15">
        <f t="shared" si="23"/>
        <v>1.9722916666666706</v>
      </c>
      <c r="AQ32" s="15">
        <f t="shared" si="24"/>
        <v>3.1766250000000027</v>
      </c>
      <c r="AR32" s="15">
        <f t="shared" si="25"/>
        <v>1.1385416666666668</v>
      </c>
      <c r="AS32" s="15">
        <f t="shared" si="26"/>
        <v>1.7281818181818185</v>
      </c>
      <c r="AT32" s="15">
        <f t="shared" si="27"/>
        <v>0.49478260869565549</v>
      </c>
      <c r="AU32" s="15">
        <f t="shared" si="28"/>
        <v>0.58979166666666671</v>
      </c>
      <c r="AV32" s="15">
        <f t="shared" si="29"/>
        <v>1.3122340425531944</v>
      </c>
      <c r="AW32" s="15">
        <f t="shared" si="30"/>
        <v>1.0550000000000019</v>
      </c>
      <c r="AX32" s="15">
        <f t="shared" si="31"/>
        <v>1.1635106382978739</v>
      </c>
      <c r="AY32" s="15">
        <f t="shared" si="32"/>
        <v>3.8717777777777775</v>
      </c>
      <c r="AZ32" s="15">
        <f t="shared" si="33"/>
        <v>-0.50333333333333363</v>
      </c>
      <c r="BA32" s="15">
        <f t="shared" si="34"/>
        <v>-0.80644444444444519</v>
      </c>
      <c r="BB32" s="15">
        <f t="shared" si="35"/>
        <v>0.75102272727272834</v>
      </c>
      <c r="BC32" s="15">
        <f t="shared" si="36"/>
        <v>1.6410869565217383</v>
      </c>
      <c r="BD32" s="15">
        <f t="shared" si="37"/>
        <v>1.1607446808510633</v>
      </c>
      <c r="BE32" s="15">
        <f t="shared" si="38"/>
        <v>0.79708333333333492</v>
      </c>
      <c r="BF32" s="15">
        <f t="shared" si="39"/>
        <v>1.8575581395348841</v>
      </c>
      <c r="BG32" s="15">
        <f t="shared" si="40"/>
        <v>0.72474358974359099</v>
      </c>
      <c r="BH32" s="15"/>
      <c r="BI32" s="15">
        <f t="shared" si="66"/>
        <v>4.7040000000000077</v>
      </c>
      <c r="BJ32" s="15">
        <f t="shared" si="75"/>
        <v>-1.2059999999999924</v>
      </c>
      <c r="BK32" s="15">
        <f t="shared" si="76"/>
        <v>0.75400000000000489</v>
      </c>
      <c r="BL32" s="15">
        <f t="shared" si="77"/>
        <v>-1.8559999999999945</v>
      </c>
      <c r="BM32" s="15">
        <f t="shared" si="78"/>
        <v>4.8540000000000063</v>
      </c>
      <c r="BN32" s="15">
        <f t="shared" si="79"/>
        <v>9.4000000000004746E-2</v>
      </c>
      <c r="BO32" s="15">
        <f t="shared" si="80"/>
        <v>0.45400000000000773</v>
      </c>
      <c r="BP32" s="15">
        <f t="shared" si="81"/>
        <v>-2.095999999999993</v>
      </c>
      <c r="BQ32" s="15">
        <f t="shared" si="82"/>
        <v>0.92400000000000659</v>
      </c>
      <c r="BR32" s="15">
        <f t="shared" si="83"/>
        <v>0.12400000000000588</v>
      </c>
      <c r="BS32" s="15">
        <f t="shared" si="84"/>
        <v>0.1840000000000046</v>
      </c>
      <c r="BT32" s="15">
        <f t="shared" si="85"/>
        <v>-4.5659999999999954</v>
      </c>
      <c r="BU32" s="15">
        <f t="shared" si="86"/>
        <v>-1.3059999999999938</v>
      </c>
      <c r="BV32" s="15">
        <f t="shared" si="87"/>
        <v>2.9340000000000046</v>
      </c>
      <c r="BW32" s="15">
        <f t="shared" si="88"/>
        <v>3.1140000000000043</v>
      </c>
      <c r="BX32" s="15">
        <f t="shared" si="89"/>
        <v>1.9740000000000073</v>
      </c>
      <c r="BY32" s="15">
        <f t="shared" si="42"/>
        <v>-1.1059999999999945</v>
      </c>
      <c r="BZ32" s="15">
        <f t="shared" si="43"/>
        <v>-5.8759999999999941</v>
      </c>
      <c r="CA32" s="15"/>
      <c r="CB32" s="15">
        <f t="shared" si="44"/>
        <v>1.0796678445501091</v>
      </c>
      <c r="CC32" s="15">
        <f t="shared" si="45"/>
        <v>1.9709126289989749</v>
      </c>
      <c r="CD32" s="15">
        <f t="shared" si="46"/>
        <v>0.2459178445501059</v>
      </c>
      <c r="CE32" s="15">
        <f t="shared" si="47"/>
        <v>0.65688800935047631</v>
      </c>
      <c r="CF32" s="15">
        <f t="shared" si="48"/>
        <v>-0.51452982680485704</v>
      </c>
      <c r="CG32" s="15">
        <f t="shared" si="49"/>
        <v>-0.30283215544989428</v>
      </c>
      <c r="CH32" s="15">
        <f t="shared" si="50"/>
        <v>0.39380059504205611</v>
      </c>
      <c r="CI32" s="15">
        <f t="shared" si="51"/>
        <v>-1.2223408585395834E-2</v>
      </c>
      <c r="CJ32" s="15">
        <f t="shared" si="52"/>
        <v>0.24507719078673573</v>
      </c>
      <c r="CK32" s="15">
        <f t="shared" si="53"/>
        <v>2.9140352826510787</v>
      </c>
      <c r="CL32" s="15">
        <f t="shared" si="54"/>
        <v>-1.3959571554498948</v>
      </c>
      <c r="CM32" s="15">
        <f t="shared" si="55"/>
        <v>-1.8645588846844734</v>
      </c>
      <c r="CN32" s="15">
        <f t="shared" si="56"/>
        <v>-0.3858542663476805</v>
      </c>
      <c r="CO32" s="15">
        <f t="shared" si="57"/>
        <v>0.63177452102122755</v>
      </c>
      <c r="CP32" s="15">
        <f t="shared" si="58"/>
        <v>0.17972460720010774</v>
      </c>
      <c r="CQ32" s="15">
        <f t="shared" si="59"/>
        <v>-9.5540488783225186E-2</v>
      </c>
      <c r="CR32" s="15">
        <f t="shared" si="60"/>
        <v>0.6807770297837672</v>
      </c>
      <c r="CS32" s="15">
        <f t="shared" si="61"/>
        <v>-0.55058128919583549</v>
      </c>
      <c r="CT32" s="15">
        <f t="shared" si="67"/>
        <v>-0.15115036231883971</v>
      </c>
      <c r="CU32" s="15">
        <f t="shared" si="68"/>
        <v>2.1537169030732892</v>
      </c>
      <c r="CV32" s="15">
        <f t="shared" si="69"/>
        <v>0.69343750000000082</v>
      </c>
      <c r="CW32">
        <f t="shared" si="62"/>
        <v>2</v>
      </c>
      <c r="CX32" s="19" t="s">
        <v>27</v>
      </c>
      <c r="CY32" s="15">
        <f t="shared" si="70"/>
        <v>1.1960548418972334</v>
      </c>
      <c r="CZ32" s="15">
        <f t="shared" si="71"/>
        <v>0.755</v>
      </c>
      <c r="DA32" s="19">
        <f t="shared" si="63"/>
        <v>4</v>
      </c>
      <c r="DB32" s="15">
        <f t="shared" si="72"/>
        <v>1.6422628546099325</v>
      </c>
      <c r="DC32" s="15">
        <f t="shared" si="73"/>
        <v>0.82899999999999996</v>
      </c>
      <c r="DD32" s="20">
        <f t="shared" si="74"/>
        <v>4</v>
      </c>
    </row>
    <row r="33" spans="1:108" x14ac:dyDescent="0.3">
      <c r="A33" s="4">
        <v>353</v>
      </c>
      <c r="B33" s="5">
        <v>22.15</v>
      </c>
      <c r="C33" s="5">
        <v>21.51</v>
      </c>
      <c r="D33" s="2">
        <v>17.739999999999998</v>
      </c>
      <c r="E33" s="2">
        <v>20.56</v>
      </c>
      <c r="F33" s="2">
        <v>22.72</v>
      </c>
      <c r="G33" s="2">
        <v>24.59</v>
      </c>
      <c r="H33" s="2">
        <v>16.78</v>
      </c>
      <c r="I33" s="2">
        <v>21.45</v>
      </c>
      <c r="J33" s="2">
        <v>22.5</v>
      </c>
      <c r="K33" s="2">
        <v>24.2</v>
      </c>
      <c r="L33" s="2">
        <v>21.48</v>
      </c>
      <c r="M33" s="17">
        <v>27.19</v>
      </c>
      <c r="N33" s="2">
        <v>20.47</v>
      </c>
      <c r="O33" s="2">
        <v>24.68</v>
      </c>
      <c r="P33" s="2">
        <v>23.09</v>
      </c>
      <c r="Q33" s="2">
        <v>19.149999999999999</v>
      </c>
      <c r="R33" s="2">
        <v>19.54</v>
      </c>
      <c r="S33" s="2">
        <v>21.53</v>
      </c>
      <c r="T33" s="17">
        <v>24.13</v>
      </c>
      <c r="U33" s="17">
        <v>26.65</v>
      </c>
      <c r="W33" s="15">
        <f t="shared" si="64"/>
        <v>4.09</v>
      </c>
      <c r="X33" s="15">
        <f t="shared" si="65"/>
        <v>1.2699999999999996</v>
      </c>
      <c r="Y33" s="15">
        <f t="shared" si="7"/>
        <v>-0.89000000000000057</v>
      </c>
      <c r="Z33" s="15">
        <f t="shared" si="8"/>
        <v>-2.7600000000000016</v>
      </c>
      <c r="AA33" s="15">
        <f t="shared" si="9"/>
        <v>5.0499999999999972</v>
      </c>
      <c r="AB33" s="15">
        <f t="shared" si="10"/>
        <v>0.37999999999999901</v>
      </c>
      <c r="AC33" s="15">
        <f t="shared" si="11"/>
        <v>-0.67000000000000171</v>
      </c>
      <c r="AD33" s="15">
        <f t="shared" si="12"/>
        <v>-2.370000000000001</v>
      </c>
      <c r="AE33" s="15">
        <f t="shared" si="13"/>
        <v>0.34999999999999787</v>
      </c>
      <c r="AF33" s="15">
        <f t="shared" si="14"/>
        <v>-5.360000000000003</v>
      </c>
      <c r="AG33" s="15">
        <f t="shared" si="15"/>
        <v>1.3599999999999994</v>
      </c>
      <c r="AH33" s="15">
        <f t="shared" si="16"/>
        <v>-2.8500000000000014</v>
      </c>
      <c r="AI33" s="15">
        <f t="shared" si="17"/>
        <v>-1.2600000000000016</v>
      </c>
      <c r="AJ33" s="15">
        <f t="shared" si="18"/>
        <v>2.6799999999999997</v>
      </c>
      <c r="AK33" s="15">
        <f t="shared" si="19"/>
        <v>2.2899999999999991</v>
      </c>
      <c r="AL33" s="15">
        <f t="shared" si="20"/>
        <v>0.29999999999999716</v>
      </c>
      <c r="AM33" s="15">
        <f t="shared" si="21"/>
        <v>-2.3000000000000007</v>
      </c>
      <c r="AN33" s="15">
        <f t="shared" si="22"/>
        <v>-4.82</v>
      </c>
      <c r="AO33" s="15"/>
      <c r="AP33" s="15">
        <f t="shared" si="23"/>
        <v>0.30729166666666785</v>
      </c>
      <c r="AQ33" s="15">
        <f t="shared" si="24"/>
        <v>4.6016250000000003</v>
      </c>
      <c r="AR33" s="15">
        <f t="shared" si="25"/>
        <v>-1.5564583333333335</v>
      </c>
      <c r="AS33" s="15">
        <f t="shared" si="26"/>
        <v>-0.22681818181818336</v>
      </c>
      <c r="AT33" s="15">
        <f t="shared" si="27"/>
        <v>-0.36021739130434849</v>
      </c>
      <c r="AU33" s="15">
        <f t="shared" si="28"/>
        <v>-0.17520833333333385</v>
      </c>
      <c r="AV33" s="15">
        <f t="shared" si="29"/>
        <v>-0.86276595744680984</v>
      </c>
      <c r="AW33" s="15">
        <f t="shared" si="30"/>
        <v>-0.27000000000000091</v>
      </c>
      <c r="AX33" s="15">
        <f t="shared" si="31"/>
        <v>-0.46148936170212962</v>
      </c>
      <c r="AY33" s="15">
        <f t="shared" si="32"/>
        <v>-2.6632222222222262</v>
      </c>
      <c r="AZ33" s="15">
        <f t="shared" si="33"/>
        <v>-0.37833333333333363</v>
      </c>
      <c r="BA33" s="15">
        <f t="shared" si="34"/>
        <v>-0.14144444444444604</v>
      </c>
      <c r="BB33" s="15">
        <f t="shared" si="35"/>
        <v>-0.25397727272727422</v>
      </c>
      <c r="BC33" s="15">
        <f t="shared" si="36"/>
        <v>0.33608695652173859</v>
      </c>
      <c r="BD33" s="15">
        <f t="shared" si="37"/>
        <v>-0.7142553191489367</v>
      </c>
      <c r="BE33" s="15">
        <f t="shared" si="38"/>
        <v>-1.9279166666666701</v>
      </c>
      <c r="BF33" s="15">
        <f t="shared" si="39"/>
        <v>-0.38744186046511686</v>
      </c>
      <c r="BG33" s="15">
        <f t="shared" si="40"/>
        <v>0.72974358974358999</v>
      </c>
      <c r="BH33" s="15"/>
      <c r="BI33" s="15">
        <f t="shared" si="66"/>
        <v>4.3654999999999973</v>
      </c>
      <c r="BJ33" s="15">
        <f t="shared" si="75"/>
        <v>1.545499999999997</v>
      </c>
      <c r="BK33" s="15">
        <f t="shared" si="76"/>
        <v>-0.61450000000000315</v>
      </c>
      <c r="BL33" s="15">
        <f t="shared" si="77"/>
        <v>-2.4845000000000041</v>
      </c>
      <c r="BM33" s="15">
        <f t="shared" si="78"/>
        <v>5.3254999999999946</v>
      </c>
      <c r="BN33" s="15">
        <f t="shared" si="79"/>
        <v>0.65549999999999642</v>
      </c>
      <c r="BO33" s="15">
        <f t="shared" si="80"/>
        <v>-0.39450000000000429</v>
      </c>
      <c r="BP33" s="15">
        <f t="shared" si="81"/>
        <v>-2.0945000000000036</v>
      </c>
      <c r="BQ33" s="15">
        <f t="shared" si="82"/>
        <v>0.62549999999999528</v>
      </c>
      <c r="BR33" s="15">
        <f t="shared" si="83"/>
        <v>-5.0845000000000056</v>
      </c>
      <c r="BS33" s="15">
        <f t="shared" si="84"/>
        <v>1.6354999999999968</v>
      </c>
      <c r="BT33" s="15">
        <f t="shared" si="85"/>
        <v>-2.574500000000004</v>
      </c>
      <c r="BU33" s="15">
        <f t="shared" si="86"/>
        <v>-0.98450000000000415</v>
      </c>
      <c r="BV33" s="15">
        <f t="shared" si="87"/>
        <v>2.9554999999999971</v>
      </c>
      <c r="BW33" s="15">
        <f t="shared" si="88"/>
        <v>2.5654999999999966</v>
      </c>
      <c r="BX33" s="15">
        <f t="shared" si="89"/>
        <v>0.57549999999999457</v>
      </c>
      <c r="BY33" s="15">
        <f t="shared" si="42"/>
        <v>-2.0245000000000033</v>
      </c>
      <c r="BZ33" s="15">
        <f t="shared" si="43"/>
        <v>-4.5445000000000029</v>
      </c>
      <c r="CA33" s="15"/>
      <c r="CB33" s="15">
        <f t="shared" si="44"/>
        <v>0.74116784455009865</v>
      </c>
      <c r="CC33" s="15">
        <f t="shared" si="45"/>
        <v>4.7224126289989643</v>
      </c>
      <c r="CD33" s="15">
        <f t="shared" si="46"/>
        <v>-1.1225821554499023</v>
      </c>
      <c r="CE33" s="15">
        <f t="shared" si="47"/>
        <v>2.8388009350466703E-2</v>
      </c>
      <c r="CF33" s="15">
        <f t="shared" si="48"/>
        <v>-4.3029826804868776E-2</v>
      </c>
      <c r="CG33" s="15">
        <f t="shared" si="49"/>
        <v>0.25866784455009739</v>
      </c>
      <c r="CH33" s="15">
        <f t="shared" si="50"/>
        <v>-0.45469940495795591</v>
      </c>
      <c r="CI33" s="15">
        <f t="shared" si="51"/>
        <v>-1.0723408585406435E-2</v>
      </c>
      <c r="CJ33" s="15">
        <f t="shared" si="52"/>
        <v>-5.3422809213275579E-2</v>
      </c>
      <c r="CK33" s="15">
        <f t="shared" si="53"/>
        <v>-2.2944647173489328</v>
      </c>
      <c r="CL33" s="15">
        <f t="shared" si="54"/>
        <v>5.5542844550097392E-2</v>
      </c>
      <c r="CM33" s="15">
        <f t="shared" si="55"/>
        <v>0.12694111531551799</v>
      </c>
      <c r="CN33" s="15">
        <f t="shared" si="56"/>
        <v>-6.4354266347690814E-2</v>
      </c>
      <c r="CO33" s="15">
        <f t="shared" si="57"/>
        <v>0.65327452102122008</v>
      </c>
      <c r="CP33" s="15">
        <f t="shared" si="58"/>
        <v>-0.36877539279990001</v>
      </c>
      <c r="CQ33" s="15">
        <f t="shared" si="59"/>
        <v>-1.4940404887832379</v>
      </c>
      <c r="CR33" s="15">
        <f t="shared" si="60"/>
        <v>-0.23772297021624156</v>
      </c>
      <c r="CS33" s="15">
        <f t="shared" si="61"/>
        <v>0.78091871080415576</v>
      </c>
      <c r="CT33" s="15">
        <f t="shared" si="67"/>
        <v>0.78384963768116078</v>
      </c>
      <c r="CU33" s="15">
        <f t="shared" si="68"/>
        <v>1.3487169030732862</v>
      </c>
      <c r="CV33" s="15">
        <f t="shared" si="69"/>
        <v>-1.051562500000002</v>
      </c>
      <c r="CW33">
        <f t="shared" si="62"/>
        <v>2</v>
      </c>
      <c r="CX33" s="19" t="s">
        <v>27</v>
      </c>
      <c r="CY33" s="15">
        <f t="shared" si="70"/>
        <v>4.1054841897232186E-2</v>
      </c>
      <c r="CZ33" s="15">
        <f t="shared" si="71"/>
        <v>0.48799999999999999</v>
      </c>
      <c r="DA33" s="19">
        <f t="shared" si="63"/>
        <v>2</v>
      </c>
      <c r="DB33" s="15">
        <f t="shared" si="72"/>
        <v>-0.27773714539007099</v>
      </c>
      <c r="DC33" s="15">
        <f t="shared" si="73"/>
        <v>0.46800000000000003</v>
      </c>
      <c r="DD33" s="20">
        <f t="shared" si="74"/>
        <v>2</v>
      </c>
    </row>
    <row r="34" spans="1:108" x14ac:dyDescent="0.3">
      <c r="A34" s="4">
        <v>356</v>
      </c>
      <c r="B34" s="5">
        <v>20.76</v>
      </c>
      <c r="C34" s="5">
        <v>22.96</v>
      </c>
      <c r="D34" s="2">
        <v>19.66</v>
      </c>
      <c r="E34" s="2">
        <v>27.46</v>
      </c>
      <c r="F34" s="2">
        <v>21.16</v>
      </c>
      <c r="G34" s="2">
        <v>27.35</v>
      </c>
      <c r="H34" s="2">
        <v>17.07</v>
      </c>
      <c r="I34" s="2">
        <v>21.51</v>
      </c>
      <c r="J34" s="2">
        <v>24.17</v>
      </c>
      <c r="K34" s="2">
        <v>24.15</v>
      </c>
      <c r="L34" s="2">
        <v>21.99</v>
      </c>
      <c r="M34" s="17">
        <v>27.3</v>
      </c>
      <c r="N34" s="2">
        <v>21.62</v>
      </c>
      <c r="O34" s="2">
        <v>26.33</v>
      </c>
      <c r="P34" s="2">
        <v>23.76</v>
      </c>
      <c r="Q34" s="2">
        <v>21.55</v>
      </c>
      <c r="R34" s="2">
        <v>19.98</v>
      </c>
      <c r="S34" s="2">
        <v>20.07</v>
      </c>
      <c r="T34" s="17">
        <v>25.24</v>
      </c>
      <c r="U34" s="17">
        <v>31.64</v>
      </c>
      <c r="W34" s="15">
        <f t="shared" si="64"/>
        <v>2.1999999999999993</v>
      </c>
      <c r="X34" s="15">
        <f t="shared" si="65"/>
        <v>-5.6000000000000014</v>
      </c>
      <c r="Y34" s="15">
        <f t="shared" si="7"/>
        <v>0.69999999999999929</v>
      </c>
      <c r="Z34" s="15">
        <f t="shared" si="8"/>
        <v>-5.490000000000002</v>
      </c>
      <c r="AA34" s="15">
        <f t="shared" si="9"/>
        <v>4.7899999999999991</v>
      </c>
      <c r="AB34" s="15">
        <f t="shared" si="10"/>
        <v>0.34999999999999787</v>
      </c>
      <c r="AC34" s="15">
        <f t="shared" si="11"/>
        <v>-2.3100000000000023</v>
      </c>
      <c r="AD34" s="15">
        <f t="shared" si="12"/>
        <v>-2.2899999999999991</v>
      </c>
      <c r="AE34" s="15">
        <f t="shared" si="13"/>
        <v>-0.12999999999999901</v>
      </c>
      <c r="AF34" s="15">
        <f t="shared" si="14"/>
        <v>-5.4400000000000013</v>
      </c>
      <c r="AG34" s="15">
        <f t="shared" si="15"/>
        <v>0.23999999999999844</v>
      </c>
      <c r="AH34" s="15">
        <f t="shared" si="16"/>
        <v>-4.4699999999999989</v>
      </c>
      <c r="AI34" s="15">
        <f t="shared" si="17"/>
        <v>-1.9000000000000021</v>
      </c>
      <c r="AJ34" s="15">
        <f t="shared" si="18"/>
        <v>0.30999999999999872</v>
      </c>
      <c r="AK34" s="15">
        <f t="shared" si="19"/>
        <v>1.879999999999999</v>
      </c>
      <c r="AL34" s="15">
        <f t="shared" si="20"/>
        <v>1.7899999999999991</v>
      </c>
      <c r="AM34" s="15">
        <f t="shared" si="21"/>
        <v>-3.379999999999999</v>
      </c>
      <c r="AN34" s="15">
        <f t="shared" si="22"/>
        <v>-9.7800000000000011</v>
      </c>
      <c r="AO34" s="15"/>
      <c r="AP34" s="15">
        <f t="shared" si="23"/>
        <v>-1.5827083333333327</v>
      </c>
      <c r="AQ34" s="15">
        <f t="shared" si="24"/>
        <v>-2.2683750000000011</v>
      </c>
      <c r="AR34" s="15">
        <f t="shared" si="25"/>
        <v>3.3541666666666248E-2</v>
      </c>
      <c r="AS34" s="15">
        <f t="shared" si="26"/>
        <v>-2.9568181818181838</v>
      </c>
      <c r="AT34" s="15">
        <f t="shared" si="27"/>
        <v>-0.6202173913043465</v>
      </c>
      <c r="AU34" s="15">
        <f t="shared" si="28"/>
        <v>-0.20520833333333499</v>
      </c>
      <c r="AV34" s="15">
        <f t="shared" si="29"/>
        <v>-2.5027659574468104</v>
      </c>
      <c r="AW34" s="15">
        <f t="shared" si="30"/>
        <v>-0.18999999999999906</v>
      </c>
      <c r="AX34" s="15">
        <f t="shared" si="31"/>
        <v>-0.94148936170212649</v>
      </c>
      <c r="AY34" s="15">
        <f t="shared" si="32"/>
        <v>-2.7432222222222244</v>
      </c>
      <c r="AZ34" s="15">
        <f t="shared" si="33"/>
        <v>-1.4983333333333346</v>
      </c>
      <c r="BA34" s="15">
        <f t="shared" si="34"/>
        <v>-1.7614444444444435</v>
      </c>
      <c r="BB34" s="15">
        <f t="shared" si="35"/>
        <v>-0.89397727272727479</v>
      </c>
      <c r="BC34" s="15">
        <f t="shared" si="36"/>
        <v>-2.0339130434782624</v>
      </c>
      <c r="BD34" s="15">
        <f t="shared" si="37"/>
        <v>-1.1242553191489368</v>
      </c>
      <c r="BE34" s="15">
        <f t="shared" si="38"/>
        <v>-0.43791666666666806</v>
      </c>
      <c r="BF34" s="15">
        <f t="shared" si="39"/>
        <v>-1.4674418604651152</v>
      </c>
      <c r="BG34" s="15">
        <f t="shared" si="40"/>
        <v>-4.2302564102564109</v>
      </c>
      <c r="BH34" s="15"/>
      <c r="BI34" s="15">
        <f t="shared" si="66"/>
        <v>3.6264999999999965</v>
      </c>
      <c r="BJ34" s="15">
        <f t="shared" si="75"/>
        <v>-4.1735000000000042</v>
      </c>
      <c r="BK34" s="15">
        <f t="shared" si="76"/>
        <v>2.1264999999999965</v>
      </c>
      <c r="BL34" s="15">
        <f t="shared" si="77"/>
        <v>-4.0635000000000048</v>
      </c>
      <c r="BM34" s="15">
        <f t="shared" si="78"/>
        <v>6.2164999999999964</v>
      </c>
      <c r="BN34" s="15">
        <f t="shared" si="79"/>
        <v>1.7764999999999951</v>
      </c>
      <c r="BO34" s="15">
        <f t="shared" si="80"/>
        <v>-0.88350000000000506</v>
      </c>
      <c r="BP34" s="15">
        <f t="shared" si="81"/>
        <v>-0.86350000000000193</v>
      </c>
      <c r="BQ34" s="15">
        <f t="shared" si="82"/>
        <v>1.2964999999999982</v>
      </c>
      <c r="BR34" s="15">
        <f t="shared" si="83"/>
        <v>-4.0135000000000041</v>
      </c>
      <c r="BS34" s="15">
        <f t="shared" si="84"/>
        <v>1.6664999999999957</v>
      </c>
      <c r="BT34" s="15">
        <f t="shared" si="85"/>
        <v>-3.0435000000000016</v>
      </c>
      <c r="BU34" s="15">
        <f t="shared" si="86"/>
        <v>-0.47350000000000492</v>
      </c>
      <c r="BV34" s="15">
        <f t="shared" si="87"/>
        <v>1.7364999999999959</v>
      </c>
      <c r="BW34" s="15">
        <f t="shared" si="88"/>
        <v>3.3064999999999962</v>
      </c>
      <c r="BX34" s="15">
        <f t="shared" si="89"/>
        <v>3.2164999999999964</v>
      </c>
      <c r="BY34" s="15">
        <f t="shared" si="42"/>
        <v>-1.9535000000000018</v>
      </c>
      <c r="BZ34" s="15">
        <f t="shared" si="43"/>
        <v>-8.3535000000000039</v>
      </c>
      <c r="CA34" s="15"/>
      <c r="CB34" s="15">
        <f t="shared" si="44"/>
        <v>2.167844550097886E-3</v>
      </c>
      <c r="CC34" s="15">
        <f t="shared" si="45"/>
        <v>-0.99658737100103689</v>
      </c>
      <c r="CD34" s="15">
        <f t="shared" si="46"/>
        <v>1.6184178445500974</v>
      </c>
      <c r="CE34" s="15">
        <f t="shared" si="47"/>
        <v>-1.5506119906495339</v>
      </c>
      <c r="CF34" s="15">
        <f t="shared" si="48"/>
        <v>0.84797017319513301</v>
      </c>
      <c r="CG34" s="15">
        <f t="shared" si="49"/>
        <v>1.3796678445500961</v>
      </c>
      <c r="CH34" s="15">
        <f t="shared" si="50"/>
        <v>-0.94369940495795668</v>
      </c>
      <c r="CI34" s="15">
        <f t="shared" si="51"/>
        <v>1.2202765914145952</v>
      </c>
      <c r="CJ34" s="15">
        <f t="shared" si="52"/>
        <v>0.61757719078672735</v>
      </c>
      <c r="CK34" s="15">
        <f t="shared" si="53"/>
        <v>-1.2234647173489313</v>
      </c>
      <c r="CL34" s="15">
        <f t="shared" si="54"/>
        <v>8.6542844550096198E-2</v>
      </c>
      <c r="CM34" s="15">
        <f t="shared" si="55"/>
        <v>-0.34205888468447965</v>
      </c>
      <c r="CN34" s="15">
        <f t="shared" si="56"/>
        <v>0.44664573365230842</v>
      </c>
      <c r="CO34" s="15">
        <f t="shared" si="57"/>
        <v>-0.56572547897878112</v>
      </c>
      <c r="CP34" s="15">
        <f t="shared" si="58"/>
        <v>0.37222460720009964</v>
      </c>
      <c r="CQ34" s="15">
        <f t="shared" si="59"/>
        <v>1.1469595112167639</v>
      </c>
      <c r="CR34" s="15">
        <f t="shared" si="60"/>
        <v>-0.16672297021624005</v>
      </c>
      <c r="CS34" s="15">
        <f t="shared" si="61"/>
        <v>-3.0280812891958453</v>
      </c>
      <c r="CT34" s="15">
        <f t="shared" si="67"/>
        <v>-9.1150362318839218E-2</v>
      </c>
      <c r="CU34" s="15">
        <f t="shared" si="68"/>
        <v>-2.1179497635933813</v>
      </c>
      <c r="CV34" s="15">
        <f t="shared" si="69"/>
        <v>-0.32156250000000153</v>
      </c>
      <c r="CW34">
        <f t="shared" si="62"/>
        <v>4</v>
      </c>
      <c r="CX34" s="19" t="s">
        <v>31</v>
      </c>
      <c r="CY34" s="15">
        <f t="shared" si="70"/>
        <v>-1.4639451581027685</v>
      </c>
      <c r="CZ34" s="15">
        <f t="shared" si="71"/>
        <v>0.17699999999999999</v>
      </c>
      <c r="DA34" s="19">
        <f t="shared" si="63"/>
        <v>1</v>
      </c>
      <c r="DB34" s="15">
        <f t="shared" si="72"/>
        <v>-2.0427371453900713</v>
      </c>
      <c r="DC34" s="15">
        <f t="shared" si="73"/>
        <v>8.5000000000000006E-2</v>
      </c>
      <c r="DD34" s="20">
        <f t="shared" si="74"/>
        <v>1</v>
      </c>
    </row>
    <row r="35" spans="1:108" x14ac:dyDescent="0.3">
      <c r="A35" s="4">
        <v>358</v>
      </c>
      <c r="B35" s="5">
        <v>19.559999999999999</v>
      </c>
      <c r="C35" s="5">
        <v>20.97</v>
      </c>
      <c r="D35" s="2">
        <v>16.010000000000002</v>
      </c>
      <c r="E35" s="2">
        <v>24.87</v>
      </c>
      <c r="F35" s="2">
        <v>23</v>
      </c>
      <c r="G35" s="2">
        <v>25.55</v>
      </c>
      <c r="H35" s="2">
        <v>18.489999999999998</v>
      </c>
      <c r="I35" s="2">
        <v>19.14</v>
      </c>
      <c r="J35" s="2">
        <v>22.6</v>
      </c>
      <c r="K35" s="2">
        <v>22.75</v>
      </c>
      <c r="L35" s="2">
        <v>21.96</v>
      </c>
      <c r="M35" s="17">
        <v>26.01</v>
      </c>
      <c r="N35" s="2">
        <v>22.46</v>
      </c>
      <c r="O35" s="2">
        <v>22.2</v>
      </c>
      <c r="P35" s="2">
        <v>22.36</v>
      </c>
      <c r="Q35" s="2">
        <v>15.47</v>
      </c>
      <c r="R35" s="2">
        <v>17.89</v>
      </c>
      <c r="S35" s="2">
        <v>20.190000000000001</v>
      </c>
      <c r="T35" s="17">
        <v>22.61</v>
      </c>
      <c r="U35" s="17">
        <v>29.01</v>
      </c>
      <c r="W35" s="15">
        <f t="shared" si="64"/>
        <v>4.254999999999999</v>
      </c>
      <c r="X35" s="15">
        <f t="shared" si="65"/>
        <v>-4.6050000000000004</v>
      </c>
      <c r="Y35" s="15">
        <f t="shared" si="7"/>
        <v>-2.7349999999999994</v>
      </c>
      <c r="Z35" s="15">
        <f t="shared" si="8"/>
        <v>-5.2850000000000001</v>
      </c>
      <c r="AA35" s="15">
        <f t="shared" si="9"/>
        <v>1.7750000000000021</v>
      </c>
      <c r="AB35" s="15">
        <f t="shared" si="10"/>
        <v>1.125</v>
      </c>
      <c r="AC35" s="15">
        <f t="shared" si="11"/>
        <v>-2.3350000000000009</v>
      </c>
      <c r="AD35" s="15">
        <f t="shared" si="12"/>
        <v>-2.4849999999999994</v>
      </c>
      <c r="AE35" s="15">
        <f t="shared" si="13"/>
        <v>-1.6950000000000003</v>
      </c>
      <c r="AF35" s="15">
        <f t="shared" si="14"/>
        <v>-5.745000000000001</v>
      </c>
      <c r="AG35" s="15">
        <f t="shared" si="15"/>
        <v>-2.1950000000000003</v>
      </c>
      <c r="AH35" s="15">
        <f t="shared" si="16"/>
        <v>-1.9349999999999987</v>
      </c>
      <c r="AI35" s="15">
        <f t="shared" si="17"/>
        <v>-2.0949999999999989</v>
      </c>
      <c r="AJ35" s="15">
        <f t="shared" si="18"/>
        <v>4.7949999999999999</v>
      </c>
      <c r="AK35" s="15">
        <f t="shared" si="19"/>
        <v>2.375</v>
      </c>
      <c r="AL35" s="15">
        <f t="shared" si="20"/>
        <v>7.4999999999999289E-2</v>
      </c>
      <c r="AM35" s="15">
        <f t="shared" si="21"/>
        <v>-2.3449999999999989</v>
      </c>
      <c r="AN35" s="15">
        <f t="shared" si="22"/>
        <v>-8.745000000000001</v>
      </c>
      <c r="AO35" s="15"/>
      <c r="AP35" s="15">
        <f t="shared" si="23"/>
        <v>0.472291666666667</v>
      </c>
      <c r="AQ35" s="15">
        <f t="shared" si="24"/>
        <v>-1.2733750000000001</v>
      </c>
      <c r="AR35" s="15">
        <f t="shared" si="25"/>
        <v>-3.4014583333333324</v>
      </c>
      <c r="AS35" s="15">
        <f t="shared" si="26"/>
        <v>-2.7518181818181819</v>
      </c>
      <c r="AT35" s="15">
        <f t="shared" si="27"/>
        <v>-3.6352173913043435</v>
      </c>
      <c r="AU35" s="15">
        <f t="shared" si="28"/>
        <v>0.56979166666666714</v>
      </c>
      <c r="AV35" s="15">
        <f t="shared" si="29"/>
        <v>-2.527765957446809</v>
      </c>
      <c r="AW35" s="15">
        <f t="shared" si="30"/>
        <v>-0.38499999999999934</v>
      </c>
      <c r="AX35" s="15">
        <f t="shared" si="31"/>
        <v>-2.506489361702128</v>
      </c>
      <c r="AY35" s="15">
        <f t="shared" si="32"/>
        <v>-3.0482222222222242</v>
      </c>
      <c r="AZ35" s="15">
        <f t="shared" si="33"/>
        <v>-3.9333333333333336</v>
      </c>
      <c r="BA35" s="15">
        <f t="shared" si="34"/>
        <v>0.77355555555555666</v>
      </c>
      <c r="BB35" s="15">
        <f t="shared" si="35"/>
        <v>-1.0889772727272715</v>
      </c>
      <c r="BC35" s="15">
        <f t="shared" si="36"/>
        <v>2.4510869565217388</v>
      </c>
      <c r="BD35" s="15">
        <f t="shared" si="37"/>
        <v>-0.62925531914893584</v>
      </c>
      <c r="BE35" s="15">
        <f t="shared" si="38"/>
        <v>-2.1529166666666679</v>
      </c>
      <c r="BF35" s="15">
        <f t="shared" si="39"/>
        <v>-0.43244186046511501</v>
      </c>
      <c r="BG35" s="15">
        <f t="shared" si="40"/>
        <v>-3.1952564102564107</v>
      </c>
      <c r="BH35" s="15"/>
      <c r="BI35" s="15">
        <f t="shared" si="66"/>
        <v>5.6449999999999996</v>
      </c>
      <c r="BJ35" s="15">
        <f t="shared" si="75"/>
        <v>-3.2149999999999999</v>
      </c>
      <c r="BK35" s="15">
        <f t="shared" si="76"/>
        <v>-1.3449999999999989</v>
      </c>
      <c r="BL35" s="15">
        <f t="shared" si="77"/>
        <v>-3.8949999999999996</v>
      </c>
      <c r="BM35" s="15">
        <f t="shared" si="78"/>
        <v>3.1650000000000027</v>
      </c>
      <c r="BN35" s="15">
        <f t="shared" si="79"/>
        <v>2.5150000000000006</v>
      </c>
      <c r="BO35" s="15">
        <f t="shared" si="80"/>
        <v>-0.94500000000000028</v>
      </c>
      <c r="BP35" s="15">
        <f t="shared" si="81"/>
        <v>-1.0949999999999989</v>
      </c>
      <c r="BQ35" s="15">
        <f t="shared" si="82"/>
        <v>-0.30499999999999972</v>
      </c>
      <c r="BR35" s="15">
        <f t="shared" si="83"/>
        <v>-4.3550000000000004</v>
      </c>
      <c r="BS35" s="15">
        <f t="shared" si="84"/>
        <v>-0.80499999999999972</v>
      </c>
      <c r="BT35" s="15">
        <f t="shared" si="85"/>
        <v>-0.54499999999999815</v>
      </c>
      <c r="BU35" s="15">
        <f t="shared" si="86"/>
        <v>-0.70499999999999829</v>
      </c>
      <c r="BV35" s="15">
        <f t="shared" si="87"/>
        <v>6.1850000000000005</v>
      </c>
      <c r="BW35" s="15">
        <f t="shared" si="88"/>
        <v>3.7650000000000006</v>
      </c>
      <c r="BX35" s="15">
        <f t="shared" si="89"/>
        <v>1.4649999999999999</v>
      </c>
      <c r="BY35" s="15">
        <f t="shared" si="42"/>
        <v>-0.95499999999999829</v>
      </c>
      <c r="BZ35" s="15">
        <f t="shared" si="43"/>
        <v>-7.3550000000000004</v>
      </c>
      <c r="CA35" s="15"/>
      <c r="CB35" s="15">
        <f t="shared" si="44"/>
        <v>2.020667844550101</v>
      </c>
      <c r="CC35" s="15">
        <f t="shared" si="45"/>
        <v>-3.8087371001032544E-2</v>
      </c>
      <c r="CD35" s="15">
        <f t="shared" si="46"/>
        <v>-1.853082155449898</v>
      </c>
      <c r="CE35" s="15">
        <f t="shared" si="47"/>
        <v>-1.3821119906495287</v>
      </c>
      <c r="CF35" s="15">
        <f t="shared" si="48"/>
        <v>-2.2035298268048606</v>
      </c>
      <c r="CG35" s="15">
        <f t="shared" si="49"/>
        <v>2.1181678445501015</v>
      </c>
      <c r="CH35" s="15">
        <f t="shared" si="50"/>
        <v>-1.005199404957952</v>
      </c>
      <c r="CI35" s="15">
        <f t="shared" si="51"/>
        <v>0.98877659141459828</v>
      </c>
      <c r="CJ35" s="15">
        <f t="shared" si="52"/>
        <v>-0.98392280921327058</v>
      </c>
      <c r="CK35" s="15">
        <f t="shared" si="53"/>
        <v>-1.5649647173489276</v>
      </c>
      <c r="CL35" s="15">
        <f t="shared" si="54"/>
        <v>-2.3849571554498992</v>
      </c>
      <c r="CM35" s="15">
        <f t="shared" si="55"/>
        <v>2.1564411153155238</v>
      </c>
      <c r="CN35" s="15">
        <f t="shared" si="56"/>
        <v>0.21514573365231504</v>
      </c>
      <c r="CO35" s="15">
        <f t="shared" si="57"/>
        <v>3.8827745210212234</v>
      </c>
      <c r="CP35" s="15">
        <f t="shared" si="58"/>
        <v>0.83072460720010399</v>
      </c>
      <c r="CQ35" s="15">
        <f t="shared" si="59"/>
        <v>-0.60454048878323263</v>
      </c>
      <c r="CR35" s="15">
        <f t="shared" si="60"/>
        <v>0.83177702978376344</v>
      </c>
      <c r="CS35" s="15">
        <f t="shared" si="61"/>
        <v>-2.0295812891958418</v>
      </c>
      <c r="CT35" s="15">
        <f t="shared" si="67"/>
        <v>-0.7411503623188378</v>
      </c>
      <c r="CU35" s="15">
        <f t="shared" si="68"/>
        <v>-1.1096164302600473</v>
      </c>
      <c r="CV35" s="15">
        <f t="shared" si="69"/>
        <v>-0.79156250000000039</v>
      </c>
      <c r="CW35">
        <f t="shared" si="62"/>
        <v>4</v>
      </c>
      <c r="CX35" s="19" t="s">
        <v>31</v>
      </c>
      <c r="CY35" s="15">
        <f t="shared" si="70"/>
        <v>0.68105484189723364</v>
      </c>
      <c r="CZ35" s="15">
        <f t="shared" si="71"/>
        <v>0.66600000000000004</v>
      </c>
      <c r="DA35" s="19">
        <f t="shared" si="63"/>
        <v>3</v>
      </c>
      <c r="DB35" s="15">
        <f t="shared" si="72"/>
        <v>-1.027737145390071</v>
      </c>
      <c r="DC35" s="15">
        <f t="shared" si="73"/>
        <v>0.34</v>
      </c>
      <c r="DD35" s="20">
        <f t="shared" si="74"/>
        <v>2</v>
      </c>
    </row>
    <row r="36" spans="1:108" x14ac:dyDescent="0.3">
      <c r="A36" s="4">
        <v>359</v>
      </c>
      <c r="B36" s="5">
        <v>20.16</v>
      </c>
      <c r="C36" s="5">
        <v>20.61</v>
      </c>
      <c r="D36" s="2">
        <v>19.14</v>
      </c>
      <c r="E36" s="2">
        <v>30.97</v>
      </c>
      <c r="F36" s="2">
        <v>23.37</v>
      </c>
      <c r="G36" s="2">
        <v>24.54</v>
      </c>
      <c r="H36" s="2">
        <v>16.18</v>
      </c>
      <c r="I36" s="2">
        <v>19.739999999999998</v>
      </c>
      <c r="J36" s="2">
        <v>23.12</v>
      </c>
      <c r="K36" s="2">
        <v>24.05</v>
      </c>
      <c r="L36" s="2">
        <v>20.75</v>
      </c>
      <c r="M36" s="17">
        <v>28.21</v>
      </c>
      <c r="N36" s="2">
        <v>20.45</v>
      </c>
      <c r="O36" s="2">
        <v>23.08</v>
      </c>
      <c r="P36" s="2">
        <v>23.45</v>
      </c>
      <c r="Q36" s="2">
        <v>18.97</v>
      </c>
      <c r="R36" s="2">
        <v>17.98</v>
      </c>
      <c r="S36" s="2">
        <v>20.73</v>
      </c>
      <c r="T36" s="17">
        <v>24.52</v>
      </c>
      <c r="U36" s="17">
        <v>25.06</v>
      </c>
      <c r="W36" s="15">
        <f t="shared" si="64"/>
        <v>1.2449999999999974</v>
      </c>
      <c r="X36" s="15">
        <f t="shared" si="65"/>
        <v>-10.585000000000001</v>
      </c>
      <c r="Y36" s="15">
        <f t="shared" si="7"/>
        <v>-2.985000000000003</v>
      </c>
      <c r="Z36" s="15">
        <f t="shared" si="8"/>
        <v>-4.1550000000000011</v>
      </c>
      <c r="AA36" s="15">
        <f t="shared" si="9"/>
        <v>4.2049999999999983</v>
      </c>
      <c r="AB36" s="15">
        <f t="shared" si="10"/>
        <v>0.64499999999999957</v>
      </c>
      <c r="AC36" s="15">
        <f t="shared" si="11"/>
        <v>-2.735000000000003</v>
      </c>
      <c r="AD36" s="15">
        <f t="shared" si="12"/>
        <v>-3.6650000000000027</v>
      </c>
      <c r="AE36" s="15">
        <f t="shared" si="13"/>
        <v>-0.36500000000000199</v>
      </c>
      <c r="AF36" s="15">
        <f t="shared" si="14"/>
        <v>-7.8250000000000028</v>
      </c>
      <c r="AG36" s="15">
        <f t="shared" si="15"/>
        <v>-6.5000000000001279E-2</v>
      </c>
      <c r="AH36" s="15">
        <f t="shared" si="16"/>
        <v>-2.6950000000000003</v>
      </c>
      <c r="AI36" s="15">
        <f t="shared" si="17"/>
        <v>-3.0650000000000013</v>
      </c>
      <c r="AJ36" s="15">
        <f t="shared" si="18"/>
        <v>1.4149999999999991</v>
      </c>
      <c r="AK36" s="15">
        <f t="shared" si="19"/>
        <v>2.4049999999999976</v>
      </c>
      <c r="AL36" s="15">
        <f t="shared" si="20"/>
        <v>-0.34500000000000242</v>
      </c>
      <c r="AM36" s="15">
        <f t="shared" si="21"/>
        <v>-4.1350000000000016</v>
      </c>
      <c r="AN36" s="15">
        <f t="shared" si="22"/>
        <v>-4.6750000000000007</v>
      </c>
      <c r="AO36" s="15"/>
      <c r="AP36" s="15">
        <f t="shared" si="23"/>
        <v>-2.5377083333333346</v>
      </c>
      <c r="AQ36" s="15">
        <f t="shared" si="24"/>
        <v>-7.2533750000000001</v>
      </c>
      <c r="AR36" s="15">
        <f t="shared" si="25"/>
        <v>-3.6514583333333359</v>
      </c>
      <c r="AS36" s="15">
        <f t="shared" si="26"/>
        <v>-1.6218181818181829</v>
      </c>
      <c r="AT36" s="15">
        <f t="shared" si="27"/>
        <v>-1.2052173913043474</v>
      </c>
      <c r="AU36" s="15">
        <f t="shared" si="28"/>
        <v>8.9791666666666714E-2</v>
      </c>
      <c r="AV36" s="15">
        <f t="shared" si="29"/>
        <v>-2.9277659574468111</v>
      </c>
      <c r="AW36" s="15">
        <f t="shared" si="30"/>
        <v>-1.5650000000000026</v>
      </c>
      <c r="AX36" s="15">
        <f t="shared" si="31"/>
        <v>-1.1764893617021295</v>
      </c>
      <c r="AY36" s="15">
        <f t="shared" si="32"/>
        <v>-5.1282222222222256</v>
      </c>
      <c r="AZ36" s="15">
        <f t="shared" si="33"/>
        <v>-1.8033333333333343</v>
      </c>
      <c r="BA36" s="15">
        <f t="shared" si="34"/>
        <v>1.3555555555555099E-2</v>
      </c>
      <c r="BB36" s="15">
        <f t="shared" si="35"/>
        <v>-2.0589772727272742</v>
      </c>
      <c r="BC36" s="15">
        <f t="shared" si="36"/>
        <v>-0.92891304347826198</v>
      </c>
      <c r="BD36" s="15">
        <f t="shared" si="37"/>
        <v>-0.59925531914893826</v>
      </c>
      <c r="BE36" s="15">
        <f t="shared" si="38"/>
        <v>-2.5729166666666696</v>
      </c>
      <c r="BF36" s="15">
        <f t="shared" si="39"/>
        <v>-2.2224418604651177</v>
      </c>
      <c r="BG36" s="15">
        <f t="shared" si="40"/>
        <v>0.87474358974358957</v>
      </c>
      <c r="BH36" s="15"/>
      <c r="BI36" s="15">
        <f t="shared" si="66"/>
        <v>3.1139999999999972</v>
      </c>
      <c r="BJ36" s="15">
        <f t="shared" si="75"/>
        <v>-8.7160000000000011</v>
      </c>
      <c r="BK36" s="15">
        <f t="shared" si="76"/>
        <v>-1.1160000000000032</v>
      </c>
      <c r="BL36" s="15">
        <f t="shared" si="77"/>
        <v>-2.2860000000000014</v>
      </c>
      <c r="BM36" s="15">
        <f t="shared" si="78"/>
        <v>6.0739999999999981</v>
      </c>
      <c r="BN36" s="15">
        <f t="shared" si="79"/>
        <v>2.5139999999999993</v>
      </c>
      <c r="BO36" s="15">
        <f t="shared" si="80"/>
        <v>-0.86600000000000321</v>
      </c>
      <c r="BP36" s="15">
        <f t="shared" si="81"/>
        <v>-1.7960000000000029</v>
      </c>
      <c r="BQ36" s="15">
        <f t="shared" si="82"/>
        <v>1.5039999999999978</v>
      </c>
      <c r="BR36" s="15">
        <f t="shared" si="83"/>
        <v>-5.9560000000000031</v>
      </c>
      <c r="BS36" s="15">
        <f t="shared" si="84"/>
        <v>1.8039999999999985</v>
      </c>
      <c r="BT36" s="15">
        <f t="shared" si="85"/>
        <v>-0.82600000000000051</v>
      </c>
      <c r="BU36" s="15">
        <f t="shared" si="86"/>
        <v>-1.1960000000000015</v>
      </c>
      <c r="BV36" s="15">
        <f t="shared" si="87"/>
        <v>3.2839999999999989</v>
      </c>
      <c r="BW36" s="15">
        <f t="shared" si="88"/>
        <v>4.2739999999999974</v>
      </c>
      <c r="BX36" s="15">
        <f t="shared" si="89"/>
        <v>1.5239999999999974</v>
      </c>
      <c r="BY36" s="15">
        <f t="shared" si="42"/>
        <v>-2.2660000000000018</v>
      </c>
      <c r="BZ36" s="15">
        <f t="shared" si="43"/>
        <v>-2.8060000000000009</v>
      </c>
      <c r="CA36" s="15"/>
      <c r="CB36" s="15">
        <f t="shared" si="44"/>
        <v>-0.5103321554499014</v>
      </c>
      <c r="CC36" s="15">
        <f t="shared" si="45"/>
        <v>-5.5390873710010338</v>
      </c>
      <c r="CD36" s="15">
        <f t="shared" si="46"/>
        <v>-1.6240821554499023</v>
      </c>
      <c r="CE36" s="15">
        <f t="shared" si="47"/>
        <v>0.22688800935046949</v>
      </c>
      <c r="CF36" s="15">
        <f t="shared" si="48"/>
        <v>0.70547017319513472</v>
      </c>
      <c r="CG36" s="15">
        <f t="shared" si="49"/>
        <v>2.1171678445501003</v>
      </c>
      <c r="CH36" s="15">
        <f t="shared" si="50"/>
        <v>-0.92619940495795483</v>
      </c>
      <c r="CI36" s="15">
        <f t="shared" si="51"/>
        <v>0.28777659141459422</v>
      </c>
      <c r="CJ36" s="15">
        <f t="shared" si="52"/>
        <v>0.82507719078672692</v>
      </c>
      <c r="CK36" s="15">
        <f t="shared" si="53"/>
        <v>-3.1659647173489303</v>
      </c>
      <c r="CL36" s="15">
        <f t="shared" si="54"/>
        <v>0.22404284455009904</v>
      </c>
      <c r="CM36" s="15">
        <f t="shared" si="55"/>
        <v>1.8754411153155215</v>
      </c>
      <c r="CN36" s="15">
        <f t="shared" si="56"/>
        <v>-0.27585426634768817</v>
      </c>
      <c r="CO36" s="15">
        <f t="shared" si="57"/>
        <v>0.98177452102122187</v>
      </c>
      <c r="CP36" s="15">
        <f t="shared" si="58"/>
        <v>1.3397246072001008</v>
      </c>
      <c r="CQ36" s="15">
        <f t="shared" si="59"/>
        <v>-0.54554048878323513</v>
      </c>
      <c r="CR36" s="15">
        <f t="shared" si="60"/>
        <v>-0.47922297021624005</v>
      </c>
      <c r="CS36" s="15">
        <f t="shared" si="61"/>
        <v>2.5194187108041577</v>
      </c>
      <c r="CT36" s="15">
        <f t="shared" si="67"/>
        <v>0.68384963768116114</v>
      </c>
      <c r="CU36" s="15">
        <f t="shared" si="68"/>
        <v>-4.2396164302600488</v>
      </c>
      <c r="CV36" s="15">
        <f t="shared" si="69"/>
        <v>-1.2415625000000015</v>
      </c>
      <c r="CW36">
        <f t="shared" si="62"/>
        <v>1</v>
      </c>
      <c r="CX36" s="19" t="s">
        <v>30</v>
      </c>
      <c r="CY36" s="15">
        <f t="shared" si="70"/>
        <v>-1.4939451581027681</v>
      </c>
      <c r="CZ36" s="15">
        <f t="shared" si="71"/>
        <v>0.155</v>
      </c>
      <c r="DA36" s="19">
        <f t="shared" si="63"/>
        <v>1</v>
      </c>
      <c r="DB36" s="15">
        <f t="shared" si="72"/>
        <v>-2.7327371453900726</v>
      </c>
      <c r="DC36" s="15">
        <f t="shared" si="73"/>
        <v>2.1000000000000001E-2</v>
      </c>
      <c r="DD36" s="20">
        <f t="shared" si="74"/>
        <v>1</v>
      </c>
    </row>
    <row r="37" spans="1:108" x14ac:dyDescent="0.3">
      <c r="A37" s="4">
        <v>361</v>
      </c>
      <c r="B37" s="5">
        <v>21.47</v>
      </c>
      <c r="C37" s="5">
        <v>20.52</v>
      </c>
      <c r="D37" s="2">
        <v>18.61</v>
      </c>
      <c r="E37" s="2">
        <v>28.81</v>
      </c>
      <c r="F37" s="2">
        <v>22.68</v>
      </c>
      <c r="G37" s="2">
        <v>24.97</v>
      </c>
      <c r="H37" s="2">
        <v>16.010000000000002</v>
      </c>
      <c r="I37" s="2">
        <v>19.55</v>
      </c>
      <c r="J37" s="2">
        <v>23.14</v>
      </c>
      <c r="K37" s="2">
        <v>24.36</v>
      </c>
      <c r="L37" s="2">
        <v>20.88</v>
      </c>
      <c r="M37" s="17">
        <v>28.95</v>
      </c>
      <c r="N37" s="2">
        <v>19.95</v>
      </c>
      <c r="O37" s="2">
        <v>22.05</v>
      </c>
      <c r="P37" s="2">
        <v>21.78</v>
      </c>
      <c r="Q37" s="2">
        <v>18.489999999999998</v>
      </c>
      <c r="R37" s="2">
        <v>18.32</v>
      </c>
      <c r="S37" s="2">
        <v>19.8</v>
      </c>
      <c r="T37" s="17">
        <v>24.47</v>
      </c>
      <c r="U37" s="17">
        <v>27.8</v>
      </c>
      <c r="W37" s="15">
        <f t="shared" si="64"/>
        <v>2.384999999999998</v>
      </c>
      <c r="X37" s="15">
        <f t="shared" si="65"/>
        <v>-7.8150000000000013</v>
      </c>
      <c r="Y37" s="15">
        <f t="shared" si="7"/>
        <v>-1.6850000000000023</v>
      </c>
      <c r="Z37" s="15">
        <f t="shared" si="8"/>
        <v>-3.9750000000000014</v>
      </c>
      <c r="AA37" s="15">
        <f t="shared" si="9"/>
        <v>4.9849999999999959</v>
      </c>
      <c r="AB37" s="15">
        <f t="shared" si="10"/>
        <v>1.4449999999999967</v>
      </c>
      <c r="AC37" s="15">
        <f t="shared" si="11"/>
        <v>-2.1450000000000031</v>
      </c>
      <c r="AD37" s="15">
        <f t="shared" si="12"/>
        <v>-3.365000000000002</v>
      </c>
      <c r="AE37" s="15">
        <f t="shared" si="13"/>
        <v>0.11499999999999844</v>
      </c>
      <c r="AF37" s="15">
        <f t="shared" si="14"/>
        <v>-7.9550000000000018</v>
      </c>
      <c r="AG37" s="15">
        <f t="shared" si="15"/>
        <v>1.0449999999999982</v>
      </c>
      <c r="AH37" s="15">
        <f t="shared" si="16"/>
        <v>-1.0550000000000033</v>
      </c>
      <c r="AI37" s="15">
        <f t="shared" si="17"/>
        <v>-0.78500000000000369</v>
      </c>
      <c r="AJ37" s="15">
        <f t="shared" si="18"/>
        <v>2.504999999999999</v>
      </c>
      <c r="AK37" s="15">
        <f t="shared" si="19"/>
        <v>2.6749999999999972</v>
      </c>
      <c r="AL37" s="15">
        <f t="shared" si="20"/>
        <v>1.1949999999999967</v>
      </c>
      <c r="AM37" s="15">
        <f t="shared" si="21"/>
        <v>-3.4750000000000014</v>
      </c>
      <c r="AN37" s="15">
        <f t="shared" si="22"/>
        <v>-6.8050000000000033</v>
      </c>
      <c r="AO37" s="15"/>
      <c r="AP37" s="15">
        <f t="shared" si="23"/>
        <v>-1.397708333333334</v>
      </c>
      <c r="AQ37" s="15">
        <f t="shared" si="24"/>
        <v>-4.4833750000000006</v>
      </c>
      <c r="AR37" s="15">
        <f t="shared" si="25"/>
        <v>-2.3514583333333352</v>
      </c>
      <c r="AS37" s="15">
        <f t="shared" si="26"/>
        <v>-1.4418181818181832</v>
      </c>
      <c r="AT37" s="15">
        <f t="shared" si="27"/>
        <v>-0.42521739130434977</v>
      </c>
      <c r="AU37" s="15">
        <f t="shared" si="28"/>
        <v>0.88979166666666387</v>
      </c>
      <c r="AV37" s="15">
        <f t="shared" si="29"/>
        <v>-2.3377659574468113</v>
      </c>
      <c r="AW37" s="15">
        <f t="shared" si="30"/>
        <v>-1.2650000000000019</v>
      </c>
      <c r="AX37" s="15">
        <f t="shared" si="31"/>
        <v>-0.69648936170212905</v>
      </c>
      <c r="AY37" s="15">
        <f t="shared" si="32"/>
        <v>-5.2582222222222246</v>
      </c>
      <c r="AZ37" s="15">
        <f t="shared" si="33"/>
        <v>-0.69333333333333491</v>
      </c>
      <c r="BA37" s="15">
        <f t="shared" si="34"/>
        <v>1.6535555555555521</v>
      </c>
      <c r="BB37" s="15">
        <f t="shared" si="35"/>
        <v>0.22102272727272365</v>
      </c>
      <c r="BC37" s="15">
        <f t="shared" si="36"/>
        <v>0.16108695652173788</v>
      </c>
      <c r="BD37" s="15">
        <f t="shared" si="37"/>
        <v>-0.32925531914893869</v>
      </c>
      <c r="BE37" s="15">
        <f t="shared" si="38"/>
        <v>-1.0329166666666705</v>
      </c>
      <c r="BF37" s="15">
        <f t="shared" si="39"/>
        <v>-1.5624418604651176</v>
      </c>
      <c r="BG37" s="15">
        <f t="shared" si="40"/>
        <v>-1.255256410256413</v>
      </c>
      <c r="BH37" s="15"/>
      <c r="BI37" s="15">
        <f t="shared" si="66"/>
        <v>3.5205000000000055</v>
      </c>
      <c r="BJ37" s="15">
        <f t="shared" si="75"/>
        <v>-6.6794999999999938</v>
      </c>
      <c r="BK37" s="15">
        <f t="shared" si="76"/>
        <v>-0.54949999999999477</v>
      </c>
      <c r="BL37" s="15">
        <f t="shared" si="77"/>
        <v>-2.8394999999999939</v>
      </c>
      <c r="BM37" s="15">
        <f t="shared" si="78"/>
        <v>6.1205000000000034</v>
      </c>
      <c r="BN37" s="15">
        <f t="shared" si="79"/>
        <v>2.5805000000000042</v>
      </c>
      <c r="BO37" s="15">
        <f t="shared" si="80"/>
        <v>-1.0094999999999956</v>
      </c>
      <c r="BP37" s="15">
        <f t="shared" si="81"/>
        <v>-2.2294999999999945</v>
      </c>
      <c r="BQ37" s="15">
        <f t="shared" si="82"/>
        <v>1.2505000000000059</v>
      </c>
      <c r="BR37" s="15">
        <f t="shared" si="83"/>
        <v>-6.8194999999999943</v>
      </c>
      <c r="BS37" s="15">
        <f t="shared" si="84"/>
        <v>2.1805000000000057</v>
      </c>
      <c r="BT37" s="15">
        <f t="shared" si="85"/>
        <v>8.0500000000004235E-2</v>
      </c>
      <c r="BU37" s="15">
        <f t="shared" si="86"/>
        <v>0.35050000000000381</v>
      </c>
      <c r="BV37" s="15">
        <f t="shared" si="87"/>
        <v>3.6405000000000065</v>
      </c>
      <c r="BW37" s="15">
        <f t="shared" si="88"/>
        <v>3.8105000000000047</v>
      </c>
      <c r="BX37" s="15">
        <f t="shared" si="89"/>
        <v>2.3305000000000042</v>
      </c>
      <c r="BY37" s="15">
        <f t="shared" si="42"/>
        <v>-2.3394999999999939</v>
      </c>
      <c r="BZ37" s="15">
        <f t="shared" si="43"/>
        <v>-5.6694999999999958</v>
      </c>
      <c r="CA37" s="15"/>
      <c r="CB37" s="15">
        <f t="shared" si="44"/>
        <v>-0.1038321554498931</v>
      </c>
      <c r="CC37" s="15">
        <f t="shared" si="45"/>
        <v>-3.5025873710010265</v>
      </c>
      <c r="CD37" s="15">
        <f t="shared" si="46"/>
        <v>-1.0575821554498939</v>
      </c>
      <c r="CE37" s="15">
        <f t="shared" si="47"/>
        <v>-0.32661199064952307</v>
      </c>
      <c r="CF37" s="15">
        <f t="shared" si="48"/>
        <v>0.75197017319514003</v>
      </c>
      <c r="CG37" s="15">
        <f t="shared" si="49"/>
        <v>2.1836678445501052</v>
      </c>
      <c r="CH37" s="15">
        <f t="shared" si="50"/>
        <v>-1.0696994049579474</v>
      </c>
      <c r="CI37" s="15">
        <f t="shared" si="51"/>
        <v>-0.14572340858539734</v>
      </c>
      <c r="CJ37" s="15">
        <f t="shared" si="52"/>
        <v>0.57157719078673508</v>
      </c>
      <c r="CK37" s="15">
        <f t="shared" si="53"/>
        <v>-4.0294647173489215</v>
      </c>
      <c r="CL37" s="15">
        <f t="shared" si="54"/>
        <v>0.6005428445501062</v>
      </c>
      <c r="CM37" s="15">
        <f t="shared" si="55"/>
        <v>2.7819411153155262</v>
      </c>
      <c r="CN37" s="15">
        <f t="shared" si="56"/>
        <v>1.2706457336523171</v>
      </c>
      <c r="CO37" s="15">
        <f t="shared" si="57"/>
        <v>1.3382745210212295</v>
      </c>
      <c r="CP37" s="15">
        <f t="shared" si="58"/>
        <v>0.87622460720010809</v>
      </c>
      <c r="CQ37" s="15">
        <f t="shared" si="59"/>
        <v>0.26095951121677174</v>
      </c>
      <c r="CR37" s="15">
        <f t="shared" si="60"/>
        <v>-0.55272297021623218</v>
      </c>
      <c r="CS37" s="15">
        <f t="shared" si="61"/>
        <v>-0.34408128919583714</v>
      </c>
      <c r="CT37" s="15">
        <f t="shared" si="67"/>
        <v>0.30384963768116036</v>
      </c>
      <c r="CU37" s="15">
        <f t="shared" si="68"/>
        <v>-2.7396164302600483</v>
      </c>
      <c r="CV37" s="15">
        <f t="shared" si="69"/>
        <v>-7.1562500000003304E-2</v>
      </c>
      <c r="CW37">
        <f t="shared" si="62"/>
        <v>1</v>
      </c>
      <c r="CX37" s="19" t="s">
        <v>30</v>
      </c>
      <c r="CY37" s="15">
        <f t="shared" si="70"/>
        <v>0.19105484189723076</v>
      </c>
      <c r="CZ37" s="15">
        <f t="shared" si="71"/>
        <v>0.622</v>
      </c>
      <c r="DA37" s="19">
        <f t="shared" si="63"/>
        <v>3</v>
      </c>
      <c r="DB37" s="15">
        <f t="shared" si="72"/>
        <v>-1.8677371453900726</v>
      </c>
      <c r="DC37" s="15">
        <f t="shared" si="73"/>
        <v>0.14799999999999999</v>
      </c>
      <c r="DD37" s="20">
        <f t="shared" si="74"/>
        <v>1</v>
      </c>
    </row>
    <row r="38" spans="1:108" x14ac:dyDescent="0.3">
      <c r="A38" s="4">
        <v>363</v>
      </c>
      <c r="B38" s="5">
        <v>20.52</v>
      </c>
      <c r="C38" s="5">
        <v>20.010000000000002</v>
      </c>
      <c r="D38" s="2">
        <v>17.309999999999999</v>
      </c>
      <c r="E38" s="2">
        <v>30.73</v>
      </c>
      <c r="F38" s="2">
        <v>23.54</v>
      </c>
      <c r="G38" s="2">
        <v>25.09</v>
      </c>
      <c r="H38" s="2">
        <v>13.44</v>
      </c>
      <c r="I38" s="2">
        <v>17.670000000000002</v>
      </c>
      <c r="J38" s="2">
        <v>23.3</v>
      </c>
      <c r="K38" s="2">
        <v>22.09</v>
      </c>
      <c r="L38" s="2">
        <v>18.8</v>
      </c>
      <c r="M38" s="17">
        <v>31.35</v>
      </c>
      <c r="N38" s="2">
        <v>17.579999999999998</v>
      </c>
      <c r="O38" s="2">
        <v>20.49</v>
      </c>
      <c r="P38" s="2">
        <v>21.44</v>
      </c>
      <c r="Q38" s="2">
        <v>18.649999999999999</v>
      </c>
      <c r="R38" s="2">
        <v>17.579999999999998</v>
      </c>
      <c r="S38" s="2">
        <v>16.760000000000002</v>
      </c>
      <c r="T38" s="17">
        <v>22.79</v>
      </c>
      <c r="U38" s="18" t="s">
        <v>17</v>
      </c>
      <c r="W38" s="15">
        <f t="shared" si="64"/>
        <v>2.9550000000000018</v>
      </c>
      <c r="X38" s="15">
        <f t="shared" si="65"/>
        <v>-10.465</v>
      </c>
      <c r="Y38" s="15">
        <f t="shared" si="7"/>
        <v>-3.2749999999999986</v>
      </c>
      <c r="Z38" s="15">
        <f t="shared" si="8"/>
        <v>-4.8249999999999993</v>
      </c>
      <c r="AA38" s="15">
        <f t="shared" si="9"/>
        <v>6.8250000000000011</v>
      </c>
      <c r="AB38" s="15">
        <f t="shared" si="10"/>
        <v>2.5949999999999989</v>
      </c>
      <c r="AC38" s="15">
        <f t="shared" si="11"/>
        <v>-3.0350000000000001</v>
      </c>
      <c r="AD38" s="15">
        <f t="shared" si="12"/>
        <v>-1.8249999999999993</v>
      </c>
      <c r="AE38" s="15">
        <f t="shared" si="13"/>
        <v>1.4649999999999999</v>
      </c>
      <c r="AF38" s="15">
        <f t="shared" si="14"/>
        <v>-11.085000000000001</v>
      </c>
      <c r="AG38" s="15">
        <f t="shared" si="15"/>
        <v>2.6850000000000023</v>
      </c>
      <c r="AH38" s="15">
        <f t="shared" si="16"/>
        <v>-0.22499999999999787</v>
      </c>
      <c r="AI38" s="15">
        <f t="shared" si="17"/>
        <v>-1.1750000000000007</v>
      </c>
      <c r="AJ38" s="15">
        <f t="shared" si="18"/>
        <v>1.615000000000002</v>
      </c>
      <c r="AK38" s="15">
        <f t="shared" si="19"/>
        <v>2.6850000000000023</v>
      </c>
      <c r="AL38" s="15">
        <f t="shared" si="20"/>
        <v>3.504999999999999</v>
      </c>
      <c r="AM38" s="15">
        <f t="shared" si="21"/>
        <v>-2.5249999999999986</v>
      </c>
      <c r="AN38" s="15" t="str">
        <f t="shared" si="22"/>
        <v/>
      </c>
      <c r="AO38" s="15"/>
      <c r="AP38" s="15">
        <f t="shared" si="23"/>
        <v>-0.82770833333333016</v>
      </c>
      <c r="AQ38" s="15">
        <f t="shared" si="24"/>
        <v>-7.1333749999999991</v>
      </c>
      <c r="AR38" s="15">
        <f t="shared" si="25"/>
        <v>-3.9414583333333315</v>
      </c>
      <c r="AS38" s="15">
        <f t="shared" si="26"/>
        <v>-2.2918181818181811</v>
      </c>
      <c r="AT38" s="15">
        <f t="shared" si="27"/>
        <v>1.4147826086956554</v>
      </c>
      <c r="AU38" s="15">
        <f t="shared" si="28"/>
        <v>2.039791666666666</v>
      </c>
      <c r="AV38" s="15">
        <f t="shared" si="29"/>
        <v>-3.2277659574468083</v>
      </c>
      <c r="AW38" s="15">
        <f t="shared" si="30"/>
        <v>0.2750000000000008</v>
      </c>
      <c r="AX38" s="15">
        <f t="shared" si="31"/>
        <v>0.65351063829787237</v>
      </c>
      <c r="AY38" s="15">
        <f t="shared" si="32"/>
        <v>-8.3882222222222236</v>
      </c>
      <c r="AZ38" s="15">
        <f t="shared" si="33"/>
        <v>0.94666666666666921</v>
      </c>
      <c r="BA38" s="15">
        <f t="shared" si="34"/>
        <v>2.4835555555555575</v>
      </c>
      <c r="BB38" s="15">
        <f t="shared" si="35"/>
        <v>-0.16897727272727336</v>
      </c>
      <c r="BC38" s="15">
        <f t="shared" si="36"/>
        <v>-0.72891304347825914</v>
      </c>
      <c r="BD38" s="15">
        <f t="shared" si="37"/>
        <v>-0.31925531914893357</v>
      </c>
      <c r="BE38" s="15">
        <f t="shared" si="38"/>
        <v>1.2770833333333318</v>
      </c>
      <c r="BF38" s="15">
        <f t="shared" si="39"/>
        <v>-0.61244186046511473</v>
      </c>
      <c r="BG38" s="15" t="str">
        <f t="shared" si="40"/>
        <v/>
      </c>
      <c r="BH38" s="15"/>
      <c r="BI38" s="15">
        <f t="shared" si="66"/>
        <v>3.6973684210526336</v>
      </c>
      <c r="BJ38" s="15">
        <f t="shared" si="75"/>
        <v>-9.7226315789473681</v>
      </c>
      <c r="BK38" s="15">
        <f t="shared" si="76"/>
        <v>-2.5326315789473668</v>
      </c>
      <c r="BL38" s="15">
        <f t="shared" si="77"/>
        <v>-4.0826315789473675</v>
      </c>
      <c r="BM38" s="15">
        <f t="shared" si="78"/>
        <v>7.5673684210526329</v>
      </c>
      <c r="BN38" s="15">
        <f t="shared" si="79"/>
        <v>3.3373684210526307</v>
      </c>
      <c r="BO38" s="15">
        <f t="shared" si="80"/>
        <v>-2.2926315789473684</v>
      </c>
      <c r="BP38" s="15">
        <f t="shared" si="81"/>
        <v>-1.0826315789473675</v>
      </c>
      <c r="BQ38" s="15">
        <f t="shared" si="82"/>
        <v>2.2073684210526316</v>
      </c>
      <c r="BR38" s="15">
        <f t="shared" si="83"/>
        <v>-10.342631578947369</v>
      </c>
      <c r="BS38" s="15">
        <f t="shared" si="84"/>
        <v>3.4273684210526341</v>
      </c>
      <c r="BT38" s="15">
        <f t="shared" si="85"/>
        <v>0.51736842105263392</v>
      </c>
      <c r="BU38" s="15">
        <f t="shared" si="86"/>
        <v>-0.43263157894736892</v>
      </c>
      <c r="BV38" s="15">
        <f t="shared" si="87"/>
        <v>2.3573684210526338</v>
      </c>
      <c r="BW38" s="15">
        <f t="shared" si="88"/>
        <v>3.4273684210526341</v>
      </c>
      <c r="BX38" s="15">
        <f t="shared" si="89"/>
        <v>4.2473684210526308</v>
      </c>
      <c r="BY38" s="15">
        <f t="shared" si="42"/>
        <v>-1.7826315789473668</v>
      </c>
      <c r="BZ38" s="15" t="str">
        <f t="shared" si="43"/>
        <v/>
      </c>
      <c r="CA38" s="15"/>
      <c r="CB38" s="15">
        <f t="shared" si="44"/>
        <v>7.3036265602735018E-2</v>
      </c>
      <c r="CC38" s="15">
        <f t="shared" si="45"/>
        <v>-6.5457189499484008</v>
      </c>
      <c r="CD38" s="15">
        <f t="shared" si="46"/>
        <v>-3.0407137343972659</v>
      </c>
      <c r="CE38" s="15">
        <f t="shared" si="47"/>
        <v>-1.5697435695968966</v>
      </c>
      <c r="CF38" s="15">
        <f t="shared" si="48"/>
        <v>2.1988385942477695</v>
      </c>
      <c r="CG38" s="15">
        <f t="shared" si="49"/>
        <v>2.9405362656027316</v>
      </c>
      <c r="CH38" s="15">
        <f t="shared" si="50"/>
        <v>-2.3528309839053199</v>
      </c>
      <c r="CI38" s="15">
        <f t="shared" si="51"/>
        <v>1.0011450124672296</v>
      </c>
      <c r="CJ38" s="15">
        <f t="shared" si="52"/>
        <v>1.5284456118393608</v>
      </c>
      <c r="CK38" s="15">
        <f t="shared" si="53"/>
        <v>-7.5525962962962963</v>
      </c>
      <c r="CL38" s="15">
        <f t="shared" si="54"/>
        <v>1.8474112656027346</v>
      </c>
      <c r="CM38" s="15">
        <f t="shared" si="55"/>
        <v>3.2188095363681559</v>
      </c>
      <c r="CN38" s="15">
        <f t="shared" si="56"/>
        <v>0.48751415470494441</v>
      </c>
      <c r="CO38" s="15">
        <f t="shared" si="57"/>
        <v>5.5142942073856727E-2</v>
      </c>
      <c r="CP38" s="15">
        <f t="shared" si="58"/>
        <v>0.49309302825273749</v>
      </c>
      <c r="CQ38" s="15">
        <f t="shared" si="59"/>
        <v>2.1778279322693983</v>
      </c>
      <c r="CR38" s="15">
        <f t="shared" si="60"/>
        <v>4.1454508363949483E-3</v>
      </c>
      <c r="CS38" s="15" t="str">
        <f t="shared" si="61"/>
        <v/>
      </c>
      <c r="CT38" s="15">
        <f t="shared" si="67"/>
        <v>6.8849637681161813E-2</v>
      </c>
      <c r="CU38" s="15">
        <f t="shared" si="68"/>
        <v>-3.7296164302600459</v>
      </c>
      <c r="CV38" s="15">
        <f t="shared" si="69"/>
        <v>1.6584374999999989</v>
      </c>
      <c r="CW38">
        <f t="shared" si="62"/>
        <v>3</v>
      </c>
      <c r="CX38" s="19" t="s">
        <v>29</v>
      </c>
      <c r="CY38" s="15">
        <f t="shared" si="70"/>
        <v>-0.44894515810276625</v>
      </c>
      <c r="CZ38" s="15">
        <f t="shared" si="71"/>
        <v>0.4</v>
      </c>
      <c r="DA38" s="19">
        <f t="shared" si="63"/>
        <v>2</v>
      </c>
      <c r="DB38" s="15">
        <f t="shared" si="72"/>
        <v>-2.027737145390069</v>
      </c>
      <c r="DC38" s="15">
        <f t="shared" si="73"/>
        <v>0.106</v>
      </c>
      <c r="DD38" s="20">
        <f t="shared" si="74"/>
        <v>1</v>
      </c>
    </row>
    <row r="39" spans="1:108" x14ac:dyDescent="0.3">
      <c r="A39" s="4">
        <v>364</v>
      </c>
      <c r="B39" s="5">
        <v>22.28</v>
      </c>
      <c r="C39" s="5">
        <v>22.08</v>
      </c>
      <c r="D39" s="2">
        <v>17.829999999999998</v>
      </c>
      <c r="E39" s="2">
        <v>27.52</v>
      </c>
      <c r="F39" s="2">
        <v>23.86</v>
      </c>
      <c r="G39" s="2">
        <v>27.31</v>
      </c>
      <c r="H39" s="2">
        <v>17.64</v>
      </c>
      <c r="I39" s="2">
        <v>20.93</v>
      </c>
      <c r="J39" s="2">
        <v>22.5</v>
      </c>
      <c r="K39" s="2">
        <v>23.92</v>
      </c>
      <c r="L39" s="2">
        <v>22.51</v>
      </c>
      <c r="M39" s="17">
        <v>29.03</v>
      </c>
      <c r="N39" s="2">
        <v>23.51</v>
      </c>
      <c r="O39" s="2">
        <v>24.53</v>
      </c>
      <c r="P39" s="2">
        <v>21.2</v>
      </c>
      <c r="Q39" s="2">
        <v>17.53</v>
      </c>
      <c r="R39" s="2">
        <v>20.27</v>
      </c>
      <c r="S39" s="2">
        <v>20.309999999999999</v>
      </c>
      <c r="T39" s="17">
        <v>23.8</v>
      </c>
      <c r="U39" s="17">
        <v>28.3</v>
      </c>
      <c r="W39" s="15">
        <f t="shared" si="64"/>
        <v>4.3500000000000014</v>
      </c>
      <c r="X39" s="15">
        <f t="shared" si="65"/>
        <v>-5.34</v>
      </c>
      <c r="Y39" s="15">
        <f t="shared" si="7"/>
        <v>-1.6799999999999997</v>
      </c>
      <c r="Z39" s="15">
        <f t="shared" si="8"/>
        <v>-5.129999999999999</v>
      </c>
      <c r="AA39" s="15">
        <f t="shared" si="9"/>
        <v>4.5399999999999991</v>
      </c>
      <c r="AB39" s="15">
        <f t="shared" si="10"/>
        <v>1.25</v>
      </c>
      <c r="AC39" s="15">
        <f t="shared" si="11"/>
        <v>-0.32000000000000028</v>
      </c>
      <c r="AD39" s="15">
        <f t="shared" si="12"/>
        <v>-1.740000000000002</v>
      </c>
      <c r="AE39" s="15">
        <f t="shared" si="13"/>
        <v>-0.33000000000000185</v>
      </c>
      <c r="AF39" s="15">
        <f t="shared" si="14"/>
        <v>-6.8500000000000014</v>
      </c>
      <c r="AG39" s="15">
        <f t="shared" si="15"/>
        <v>-1.3300000000000018</v>
      </c>
      <c r="AH39" s="15">
        <f t="shared" si="16"/>
        <v>-2.3500000000000014</v>
      </c>
      <c r="AI39" s="15">
        <f t="shared" si="17"/>
        <v>0.98000000000000043</v>
      </c>
      <c r="AJ39" s="15">
        <f t="shared" si="18"/>
        <v>4.6499999999999986</v>
      </c>
      <c r="AK39" s="15">
        <f t="shared" si="19"/>
        <v>1.9100000000000001</v>
      </c>
      <c r="AL39" s="15">
        <f t="shared" si="20"/>
        <v>1.870000000000001</v>
      </c>
      <c r="AM39" s="15">
        <f t="shared" si="21"/>
        <v>-1.620000000000001</v>
      </c>
      <c r="AN39" s="15">
        <f t="shared" si="22"/>
        <v>-6.120000000000001</v>
      </c>
      <c r="AO39" s="15"/>
      <c r="AP39" s="15">
        <f t="shared" si="23"/>
        <v>0.56729166666666941</v>
      </c>
      <c r="AQ39" s="15">
        <f t="shared" si="24"/>
        <v>-2.0083749999999996</v>
      </c>
      <c r="AR39" s="15">
        <f t="shared" si="25"/>
        <v>-2.3464583333333326</v>
      </c>
      <c r="AS39" s="15">
        <f t="shared" si="26"/>
        <v>-2.5968181818181808</v>
      </c>
      <c r="AT39" s="15">
        <f t="shared" si="27"/>
        <v>-0.8702173913043465</v>
      </c>
      <c r="AU39" s="15">
        <f t="shared" si="28"/>
        <v>0.69479166666666714</v>
      </c>
      <c r="AV39" s="15">
        <f t="shared" si="29"/>
        <v>-0.51276595744680842</v>
      </c>
      <c r="AW39" s="15">
        <f t="shared" si="30"/>
        <v>0.3599999999999981</v>
      </c>
      <c r="AX39" s="15">
        <f t="shared" si="31"/>
        <v>-1.1414893617021293</v>
      </c>
      <c r="AY39" s="15">
        <f t="shared" si="32"/>
        <v>-4.1532222222222241</v>
      </c>
      <c r="AZ39" s="15">
        <f t="shared" si="33"/>
        <v>-3.0683333333333351</v>
      </c>
      <c r="BA39" s="15">
        <f t="shared" si="34"/>
        <v>0.35855555555555396</v>
      </c>
      <c r="BB39" s="15">
        <f t="shared" si="35"/>
        <v>1.9860227272727278</v>
      </c>
      <c r="BC39" s="15">
        <f t="shared" si="36"/>
        <v>2.3060869565217375</v>
      </c>
      <c r="BD39" s="15">
        <f t="shared" si="37"/>
        <v>-1.0942553191489357</v>
      </c>
      <c r="BE39" s="15">
        <f t="shared" si="38"/>
        <v>-0.35791666666666622</v>
      </c>
      <c r="BF39" s="15">
        <f t="shared" si="39"/>
        <v>0.29255813953488286</v>
      </c>
      <c r="BG39" s="15">
        <f t="shared" si="40"/>
        <v>-0.57025641025641072</v>
      </c>
      <c r="BH39" s="15"/>
      <c r="BI39" s="15">
        <f t="shared" si="66"/>
        <v>5.0129999999999981</v>
      </c>
      <c r="BJ39" s="15">
        <f t="shared" si="75"/>
        <v>-4.6770000000000032</v>
      </c>
      <c r="BK39" s="15">
        <f t="shared" si="76"/>
        <v>-1.017000000000003</v>
      </c>
      <c r="BL39" s="15">
        <f t="shared" si="77"/>
        <v>-4.4670000000000023</v>
      </c>
      <c r="BM39" s="15">
        <f t="shared" si="78"/>
        <v>5.2029999999999959</v>
      </c>
      <c r="BN39" s="15">
        <f t="shared" si="79"/>
        <v>1.9129999999999967</v>
      </c>
      <c r="BO39" s="15">
        <f t="shared" si="80"/>
        <v>0.34299999999999642</v>
      </c>
      <c r="BP39" s="15">
        <f t="shared" si="81"/>
        <v>-1.0770000000000053</v>
      </c>
      <c r="BQ39" s="15">
        <f t="shared" si="82"/>
        <v>0.33299999999999486</v>
      </c>
      <c r="BR39" s="15">
        <f t="shared" si="83"/>
        <v>-6.1870000000000047</v>
      </c>
      <c r="BS39" s="15">
        <f t="shared" si="84"/>
        <v>-0.66700000000000514</v>
      </c>
      <c r="BT39" s="15">
        <f t="shared" si="85"/>
        <v>-1.6870000000000047</v>
      </c>
      <c r="BU39" s="15">
        <f t="shared" si="86"/>
        <v>1.6429999999999971</v>
      </c>
      <c r="BV39" s="15">
        <f t="shared" si="87"/>
        <v>5.3129999999999953</v>
      </c>
      <c r="BW39" s="15">
        <f t="shared" si="88"/>
        <v>2.5729999999999968</v>
      </c>
      <c r="BX39" s="15">
        <f t="shared" si="89"/>
        <v>2.5329999999999977</v>
      </c>
      <c r="BY39" s="15">
        <f t="shared" si="42"/>
        <v>-0.95700000000000429</v>
      </c>
      <c r="BZ39" s="15">
        <f t="shared" si="43"/>
        <v>-5.4570000000000043</v>
      </c>
      <c r="CA39" s="15"/>
      <c r="CB39" s="15">
        <f t="shared" si="44"/>
        <v>1.3886678445500995</v>
      </c>
      <c r="CC39" s="15">
        <f t="shared" si="45"/>
        <v>-1.5000873710010358</v>
      </c>
      <c r="CD39" s="15">
        <f t="shared" si="46"/>
        <v>-1.5250821554499021</v>
      </c>
      <c r="CE39" s="15">
        <f t="shared" si="47"/>
        <v>-1.9541119906495314</v>
      </c>
      <c r="CF39" s="15">
        <f t="shared" si="48"/>
        <v>-0.1655298268048675</v>
      </c>
      <c r="CG39" s="15">
        <f t="shared" si="49"/>
        <v>1.5161678445500977</v>
      </c>
      <c r="CH39" s="15">
        <f t="shared" si="50"/>
        <v>0.2828005950420448</v>
      </c>
      <c r="CI39" s="15">
        <f t="shared" si="51"/>
        <v>1.0067765914145919</v>
      </c>
      <c r="CJ39" s="15">
        <f t="shared" si="52"/>
        <v>-0.34592280921327601</v>
      </c>
      <c r="CK39" s="15">
        <f t="shared" si="53"/>
        <v>-3.3969647173489319</v>
      </c>
      <c r="CL39" s="15">
        <f t="shared" si="54"/>
        <v>-2.2469571554499046</v>
      </c>
      <c r="CM39" s="15">
        <f t="shared" si="55"/>
        <v>1.0144411153155173</v>
      </c>
      <c r="CN39" s="15">
        <f t="shared" si="56"/>
        <v>2.5631457336523105</v>
      </c>
      <c r="CO39" s="15">
        <f t="shared" si="57"/>
        <v>3.0107745210212182</v>
      </c>
      <c r="CP39" s="15">
        <f t="shared" si="58"/>
        <v>-0.36127539279989973</v>
      </c>
      <c r="CQ39" s="15">
        <f t="shared" si="59"/>
        <v>0.46345951121676521</v>
      </c>
      <c r="CR39" s="15">
        <f t="shared" si="60"/>
        <v>0.82977702978375745</v>
      </c>
      <c r="CS39" s="15">
        <f t="shared" si="61"/>
        <v>-0.13158128919584566</v>
      </c>
      <c r="CT39" s="15">
        <f t="shared" si="67"/>
        <v>-0.25615036231884014</v>
      </c>
      <c r="CU39" s="15">
        <f t="shared" si="68"/>
        <v>-0.65128309692671282</v>
      </c>
      <c r="CV39" s="15">
        <f t="shared" si="69"/>
        <v>0.16843750000000046</v>
      </c>
      <c r="CW39">
        <f t="shared" si="62"/>
        <v>3</v>
      </c>
      <c r="CX39" s="19" t="s">
        <v>29</v>
      </c>
      <c r="CY39" s="15">
        <f t="shared" si="70"/>
        <v>2.1460548418972327</v>
      </c>
      <c r="CZ39" s="15">
        <f t="shared" si="71"/>
        <v>0.88800000000000001</v>
      </c>
      <c r="DA39" s="19">
        <f t="shared" si="63"/>
        <v>4</v>
      </c>
      <c r="DB39" s="15">
        <f t="shared" si="72"/>
        <v>2.7262854609930498E-2</v>
      </c>
      <c r="DC39" s="15">
        <f t="shared" si="73"/>
        <v>0.53100000000000003</v>
      </c>
      <c r="DD39" s="20">
        <f t="shared" si="74"/>
        <v>3</v>
      </c>
    </row>
    <row r="40" spans="1:108" x14ac:dyDescent="0.3">
      <c r="A40" s="4">
        <v>366</v>
      </c>
      <c r="B40" s="5">
        <v>19.91</v>
      </c>
      <c r="C40" s="5">
        <v>19.93</v>
      </c>
      <c r="D40" s="2">
        <v>17.190000000000001</v>
      </c>
      <c r="E40" s="2">
        <v>25.51</v>
      </c>
      <c r="F40" s="2">
        <v>20.23</v>
      </c>
      <c r="G40" s="2">
        <v>23.2</v>
      </c>
      <c r="H40" s="2">
        <v>14.17</v>
      </c>
      <c r="I40" s="2">
        <v>19.690000000000001</v>
      </c>
      <c r="J40" s="2">
        <v>19.920000000000002</v>
      </c>
      <c r="K40" s="2">
        <v>22.54</v>
      </c>
      <c r="L40" s="2">
        <v>20.420000000000002</v>
      </c>
      <c r="M40" s="17">
        <v>24.65</v>
      </c>
      <c r="N40" s="2">
        <v>18.7</v>
      </c>
      <c r="O40" s="2">
        <v>21.24</v>
      </c>
      <c r="P40" s="2">
        <v>23.63</v>
      </c>
      <c r="Q40" s="2">
        <v>19.579999999999998</v>
      </c>
      <c r="R40" s="2">
        <v>17.11</v>
      </c>
      <c r="S40" s="2">
        <v>20.74</v>
      </c>
      <c r="T40" s="17">
        <v>22.51</v>
      </c>
      <c r="U40" s="17">
        <v>26.3</v>
      </c>
      <c r="W40" s="15">
        <f t="shared" si="64"/>
        <v>2.7300000000000004</v>
      </c>
      <c r="X40" s="15">
        <f t="shared" si="65"/>
        <v>-5.59</v>
      </c>
      <c r="Y40" s="15">
        <f t="shared" si="7"/>
        <v>-0.30999999999999872</v>
      </c>
      <c r="Z40" s="15">
        <f t="shared" si="8"/>
        <v>-3.2799999999999976</v>
      </c>
      <c r="AA40" s="15">
        <f t="shared" si="9"/>
        <v>5.7500000000000018</v>
      </c>
      <c r="AB40" s="15">
        <f t="shared" si="10"/>
        <v>0.23000000000000043</v>
      </c>
      <c r="AC40" s="15">
        <f t="shared" si="11"/>
        <v>0</v>
      </c>
      <c r="AD40" s="15">
        <f t="shared" si="12"/>
        <v>-2.6199999999999974</v>
      </c>
      <c r="AE40" s="15">
        <f t="shared" si="13"/>
        <v>-0.5</v>
      </c>
      <c r="AF40" s="15">
        <f t="shared" si="14"/>
        <v>-4.7299999999999969</v>
      </c>
      <c r="AG40" s="15">
        <f t="shared" si="15"/>
        <v>1.2200000000000024</v>
      </c>
      <c r="AH40" s="15">
        <f t="shared" si="16"/>
        <v>-1.3199999999999967</v>
      </c>
      <c r="AI40" s="15">
        <f t="shared" si="17"/>
        <v>-3.7099999999999973</v>
      </c>
      <c r="AJ40" s="15">
        <f t="shared" si="18"/>
        <v>0.34000000000000341</v>
      </c>
      <c r="AK40" s="15">
        <f t="shared" si="19"/>
        <v>2.8100000000000023</v>
      </c>
      <c r="AL40" s="15">
        <f t="shared" si="20"/>
        <v>-0.81999999999999673</v>
      </c>
      <c r="AM40" s="15">
        <f t="shared" si="21"/>
        <v>-2.59</v>
      </c>
      <c r="AN40" s="15">
        <f t="shared" si="22"/>
        <v>-6.379999999999999</v>
      </c>
      <c r="AO40" s="15"/>
      <c r="AP40" s="15">
        <f t="shared" si="23"/>
        <v>-1.0527083333333316</v>
      </c>
      <c r="AQ40" s="15">
        <f t="shared" si="24"/>
        <v>-2.2583749999999996</v>
      </c>
      <c r="AR40" s="15">
        <f t="shared" si="25"/>
        <v>-0.97645833333333176</v>
      </c>
      <c r="AS40" s="15">
        <f t="shared" si="26"/>
        <v>-0.74681818181817938</v>
      </c>
      <c r="AT40" s="15">
        <f t="shared" si="27"/>
        <v>0.33978260869565613</v>
      </c>
      <c r="AU40" s="15">
        <f t="shared" si="28"/>
        <v>-0.32520833333333243</v>
      </c>
      <c r="AV40" s="15">
        <f t="shared" si="29"/>
        <v>-0.19276595744680819</v>
      </c>
      <c r="AW40" s="15">
        <f t="shared" si="30"/>
        <v>-0.51999999999999735</v>
      </c>
      <c r="AX40" s="15">
        <f t="shared" si="31"/>
        <v>-1.3114893617021275</v>
      </c>
      <c r="AY40" s="15">
        <f t="shared" si="32"/>
        <v>-2.03322222222222</v>
      </c>
      <c r="AZ40" s="15">
        <f t="shared" si="33"/>
        <v>-0.51833333333333065</v>
      </c>
      <c r="BA40" s="15">
        <f t="shared" si="34"/>
        <v>1.3885555555555587</v>
      </c>
      <c r="BB40" s="15">
        <f t="shared" si="35"/>
        <v>-2.7039772727272702</v>
      </c>
      <c r="BC40" s="15">
        <f t="shared" si="36"/>
        <v>-2.0039130434782577</v>
      </c>
      <c r="BD40" s="15">
        <f t="shared" si="37"/>
        <v>-0.19425531914893357</v>
      </c>
      <c r="BE40" s="15">
        <f t="shared" si="38"/>
        <v>-3.0479166666666639</v>
      </c>
      <c r="BF40" s="15">
        <f t="shared" si="39"/>
        <v>-0.67744186046511601</v>
      </c>
      <c r="BG40" s="15">
        <f t="shared" si="40"/>
        <v>-0.83025641025640873</v>
      </c>
      <c r="BH40" s="15"/>
      <c r="BI40" s="15">
        <f t="shared" si="66"/>
        <v>3.6684999999999981</v>
      </c>
      <c r="BJ40" s="15">
        <f t="shared" si="75"/>
        <v>-4.6515000000000022</v>
      </c>
      <c r="BK40" s="15">
        <f t="shared" si="76"/>
        <v>0.62849999999999895</v>
      </c>
      <c r="BL40" s="15">
        <f t="shared" si="77"/>
        <v>-2.3414999999999999</v>
      </c>
      <c r="BM40" s="15">
        <f t="shared" si="78"/>
        <v>6.6884999999999994</v>
      </c>
      <c r="BN40" s="15">
        <f t="shared" si="79"/>
        <v>1.1684999999999981</v>
      </c>
      <c r="BO40" s="15">
        <f t="shared" si="80"/>
        <v>0.93849999999999767</v>
      </c>
      <c r="BP40" s="15">
        <f t="shared" si="81"/>
        <v>-1.6814999999999998</v>
      </c>
      <c r="BQ40" s="15">
        <f t="shared" si="82"/>
        <v>0.43849999999999767</v>
      </c>
      <c r="BR40" s="15">
        <f t="shared" si="83"/>
        <v>-3.7914999999999992</v>
      </c>
      <c r="BS40" s="15">
        <f t="shared" si="84"/>
        <v>2.1585000000000001</v>
      </c>
      <c r="BT40" s="15">
        <f t="shared" si="85"/>
        <v>-0.38149999999999906</v>
      </c>
      <c r="BU40" s="15">
        <f t="shared" si="86"/>
        <v>-2.7714999999999996</v>
      </c>
      <c r="BV40" s="15">
        <f t="shared" si="87"/>
        <v>1.2785000000000011</v>
      </c>
      <c r="BW40" s="15">
        <f t="shared" si="88"/>
        <v>3.7484999999999999</v>
      </c>
      <c r="BX40" s="15">
        <f t="shared" si="89"/>
        <v>0.11850000000000094</v>
      </c>
      <c r="BY40" s="15">
        <f t="shared" si="42"/>
        <v>-1.6515000000000022</v>
      </c>
      <c r="BZ40" s="15">
        <f t="shared" si="43"/>
        <v>-5.4415000000000013</v>
      </c>
      <c r="CA40" s="15"/>
      <c r="CB40" s="15">
        <f t="shared" si="44"/>
        <v>4.4167844550099478E-2</v>
      </c>
      <c r="CC40" s="15">
        <f t="shared" si="45"/>
        <v>-1.4745873710010349</v>
      </c>
      <c r="CD40" s="15">
        <f t="shared" si="46"/>
        <v>0.12041784455009996</v>
      </c>
      <c r="CE40" s="15">
        <f t="shared" si="47"/>
        <v>0.17138800935047094</v>
      </c>
      <c r="CF40" s="15">
        <f t="shared" si="48"/>
        <v>1.3199701731951361</v>
      </c>
      <c r="CG40" s="15">
        <f t="shared" si="49"/>
        <v>0.77166784455009907</v>
      </c>
      <c r="CH40" s="15">
        <f t="shared" si="50"/>
        <v>0.87830059504204605</v>
      </c>
      <c r="CI40" s="15">
        <f t="shared" si="51"/>
        <v>0.40227659141459737</v>
      </c>
      <c r="CJ40" s="15">
        <f t="shared" si="52"/>
        <v>-0.24042280921327319</v>
      </c>
      <c r="CK40" s="15">
        <f t="shared" si="53"/>
        <v>-1.0014647173489264</v>
      </c>
      <c r="CL40" s="15">
        <f t="shared" si="54"/>
        <v>0.57854284455010063</v>
      </c>
      <c r="CM40" s="15">
        <f t="shared" si="55"/>
        <v>2.3199411153155229</v>
      </c>
      <c r="CN40" s="15">
        <f t="shared" si="56"/>
        <v>-1.8513542663476863</v>
      </c>
      <c r="CO40" s="15">
        <f t="shared" si="57"/>
        <v>-1.023725478978776</v>
      </c>
      <c r="CP40" s="15">
        <f t="shared" si="58"/>
        <v>0.81422460720010337</v>
      </c>
      <c r="CQ40" s="15">
        <f t="shared" si="59"/>
        <v>-1.9510404887832316</v>
      </c>
      <c r="CR40" s="15">
        <f t="shared" si="60"/>
        <v>0.13527702978375955</v>
      </c>
      <c r="CS40" s="15">
        <f t="shared" si="61"/>
        <v>-0.11608128919584271</v>
      </c>
      <c r="CT40" s="15">
        <f t="shared" si="67"/>
        <v>1.69384963768116</v>
      </c>
      <c r="CU40" s="15">
        <f t="shared" si="68"/>
        <v>-1.1679497635933798</v>
      </c>
      <c r="CV40" s="15">
        <f t="shared" si="69"/>
        <v>-1.6865624999999982</v>
      </c>
      <c r="CW40">
        <f t="shared" si="62"/>
        <v>1</v>
      </c>
      <c r="CX40" s="19" t="s">
        <v>30</v>
      </c>
      <c r="CY40" s="15">
        <f t="shared" si="70"/>
        <v>-2.3539451581027642</v>
      </c>
      <c r="CZ40" s="15">
        <f t="shared" si="71"/>
        <v>6.6000000000000003E-2</v>
      </c>
      <c r="DA40" s="19">
        <f t="shared" si="63"/>
        <v>1</v>
      </c>
      <c r="DB40" s="15">
        <f t="shared" si="72"/>
        <v>-0.62273714539006986</v>
      </c>
      <c r="DC40" s="15">
        <f t="shared" si="73"/>
        <v>0.42499999999999999</v>
      </c>
      <c r="DD40" s="20">
        <f t="shared" si="74"/>
        <v>2</v>
      </c>
    </row>
    <row r="41" spans="1:108" x14ac:dyDescent="0.3">
      <c r="A41" s="4">
        <v>368</v>
      </c>
      <c r="B41" s="5">
        <v>25.49</v>
      </c>
      <c r="C41" s="5">
        <v>25.26</v>
      </c>
      <c r="D41" s="2">
        <v>21.69</v>
      </c>
      <c r="E41" s="2">
        <v>29.27</v>
      </c>
      <c r="F41" s="2">
        <v>25.49</v>
      </c>
      <c r="G41" s="2">
        <v>28.68</v>
      </c>
      <c r="H41" s="2">
        <v>20.93</v>
      </c>
      <c r="I41" s="2">
        <v>25.17</v>
      </c>
      <c r="J41" s="2">
        <v>24.73</v>
      </c>
      <c r="K41" s="2">
        <v>27.08</v>
      </c>
      <c r="L41" s="2">
        <v>24.86</v>
      </c>
      <c r="M41" s="17">
        <v>31.54</v>
      </c>
      <c r="N41" s="2">
        <v>24.67</v>
      </c>
      <c r="O41" s="2">
        <v>28.75</v>
      </c>
      <c r="P41" s="2">
        <v>26.53</v>
      </c>
      <c r="Q41" s="2">
        <v>23.03</v>
      </c>
      <c r="R41" s="2">
        <v>24.58</v>
      </c>
      <c r="S41" s="2">
        <v>23.59</v>
      </c>
      <c r="T41" s="17">
        <v>27.02</v>
      </c>
      <c r="U41" s="17">
        <v>31.02</v>
      </c>
      <c r="W41" s="15">
        <f t="shared" si="64"/>
        <v>3.6849999999999987</v>
      </c>
      <c r="X41" s="15">
        <f t="shared" si="65"/>
        <v>-3.8949999999999996</v>
      </c>
      <c r="Y41" s="15">
        <f t="shared" si="7"/>
        <v>-0.11499999999999844</v>
      </c>
      <c r="Z41" s="15">
        <f t="shared" si="8"/>
        <v>-3.3049999999999997</v>
      </c>
      <c r="AA41" s="15">
        <f t="shared" si="9"/>
        <v>4.4450000000000003</v>
      </c>
      <c r="AB41" s="15">
        <f t="shared" si="10"/>
        <v>0.20499999999999829</v>
      </c>
      <c r="AC41" s="15">
        <f t="shared" si="11"/>
        <v>0.64499999999999957</v>
      </c>
      <c r="AD41" s="15">
        <f t="shared" si="12"/>
        <v>-1.7049999999999983</v>
      </c>
      <c r="AE41" s="15">
        <f t="shared" si="13"/>
        <v>0.51500000000000057</v>
      </c>
      <c r="AF41" s="15">
        <f t="shared" si="14"/>
        <v>-6.1649999999999991</v>
      </c>
      <c r="AG41" s="15">
        <f t="shared" si="15"/>
        <v>0.70499999999999829</v>
      </c>
      <c r="AH41" s="15">
        <f t="shared" si="16"/>
        <v>-3.375</v>
      </c>
      <c r="AI41" s="15">
        <f t="shared" si="17"/>
        <v>-1.1550000000000011</v>
      </c>
      <c r="AJ41" s="15">
        <f t="shared" si="18"/>
        <v>2.3449999999999989</v>
      </c>
      <c r="AK41" s="15">
        <f t="shared" si="19"/>
        <v>0.79500000000000171</v>
      </c>
      <c r="AL41" s="15">
        <f t="shared" si="20"/>
        <v>1.7850000000000001</v>
      </c>
      <c r="AM41" s="15">
        <f t="shared" si="21"/>
        <v>-1.6449999999999996</v>
      </c>
      <c r="AN41" s="15">
        <f t="shared" si="22"/>
        <v>-5.6449999999999996</v>
      </c>
      <c r="AO41" s="15"/>
      <c r="AP41" s="15">
        <f t="shared" si="23"/>
        <v>-9.7708333333333286E-2</v>
      </c>
      <c r="AQ41" s="15">
        <f t="shared" si="24"/>
        <v>-0.56337499999999929</v>
      </c>
      <c r="AR41" s="15">
        <f t="shared" si="25"/>
        <v>-0.78145833333333148</v>
      </c>
      <c r="AS41" s="15">
        <f t="shared" si="26"/>
        <v>-0.77181818181818151</v>
      </c>
      <c r="AT41" s="15">
        <f t="shared" si="27"/>
        <v>-0.96521739130434536</v>
      </c>
      <c r="AU41" s="15">
        <f t="shared" si="28"/>
        <v>-0.35020833333333456</v>
      </c>
      <c r="AV41" s="15">
        <f t="shared" si="29"/>
        <v>0.45223404255319138</v>
      </c>
      <c r="AW41" s="15">
        <f t="shared" si="30"/>
        <v>0.39500000000000179</v>
      </c>
      <c r="AX41" s="15">
        <f t="shared" si="31"/>
        <v>-0.29648936170212692</v>
      </c>
      <c r="AY41" s="15">
        <f t="shared" si="32"/>
        <v>-3.4682222222222223</v>
      </c>
      <c r="AZ41" s="15">
        <f t="shared" si="33"/>
        <v>-1.0333333333333348</v>
      </c>
      <c r="BA41" s="15">
        <f t="shared" si="34"/>
        <v>-0.66644444444444462</v>
      </c>
      <c r="BB41" s="15">
        <f t="shared" si="35"/>
        <v>-0.14897727272727379</v>
      </c>
      <c r="BC41" s="15">
        <f t="shared" si="36"/>
        <v>1.0869565217377364E-3</v>
      </c>
      <c r="BD41" s="15">
        <f t="shared" si="37"/>
        <v>-2.2092553191489341</v>
      </c>
      <c r="BE41" s="15">
        <f t="shared" si="38"/>
        <v>-0.44291666666666707</v>
      </c>
      <c r="BF41" s="15">
        <f t="shared" si="39"/>
        <v>0.26755813953488428</v>
      </c>
      <c r="BG41" s="15">
        <f t="shared" si="40"/>
        <v>-9.5256410256409296E-2</v>
      </c>
      <c r="BH41" s="15"/>
      <c r="BI41" s="15">
        <f t="shared" si="66"/>
        <v>4.2789999999999999</v>
      </c>
      <c r="BJ41" s="15">
        <f t="shared" si="75"/>
        <v>-3.3009999999999984</v>
      </c>
      <c r="BK41" s="15">
        <f t="shared" si="76"/>
        <v>0.47900000000000276</v>
      </c>
      <c r="BL41" s="15">
        <f t="shared" si="77"/>
        <v>-2.7109999999999985</v>
      </c>
      <c r="BM41" s="15">
        <f t="shared" si="78"/>
        <v>5.0390000000000015</v>
      </c>
      <c r="BN41" s="15">
        <f t="shared" si="79"/>
        <v>0.79899999999999949</v>
      </c>
      <c r="BO41" s="15">
        <f t="shared" si="80"/>
        <v>1.2390000000000008</v>
      </c>
      <c r="BP41" s="15">
        <f t="shared" si="81"/>
        <v>-1.1109999999999971</v>
      </c>
      <c r="BQ41" s="15">
        <f t="shared" si="82"/>
        <v>1.1090000000000018</v>
      </c>
      <c r="BR41" s="15">
        <f t="shared" si="83"/>
        <v>-5.570999999999998</v>
      </c>
      <c r="BS41" s="15">
        <f t="shared" si="84"/>
        <v>1.2989999999999995</v>
      </c>
      <c r="BT41" s="15">
        <f t="shared" si="85"/>
        <v>-2.7809999999999988</v>
      </c>
      <c r="BU41" s="15">
        <f t="shared" si="86"/>
        <v>-0.56099999999999994</v>
      </c>
      <c r="BV41" s="15">
        <f t="shared" si="87"/>
        <v>2.9390000000000001</v>
      </c>
      <c r="BW41" s="15">
        <f t="shared" si="88"/>
        <v>1.3890000000000029</v>
      </c>
      <c r="BX41" s="15">
        <f t="shared" si="89"/>
        <v>2.3790000000000013</v>
      </c>
      <c r="BY41" s="15">
        <f t="shared" si="42"/>
        <v>-1.0509999999999984</v>
      </c>
      <c r="BZ41" s="15">
        <f t="shared" si="43"/>
        <v>-5.0509999999999984</v>
      </c>
      <c r="CA41" s="15"/>
      <c r="CB41" s="15">
        <f t="shared" si="44"/>
        <v>0.6546678445501013</v>
      </c>
      <c r="CC41" s="15">
        <f t="shared" si="45"/>
        <v>-0.12408737100103107</v>
      </c>
      <c r="CD41" s="15">
        <f t="shared" si="46"/>
        <v>-2.908215544989623E-2</v>
      </c>
      <c r="CE41" s="15">
        <f t="shared" si="47"/>
        <v>-0.19811199064952767</v>
      </c>
      <c r="CF41" s="15">
        <f t="shared" si="48"/>
        <v>-0.32952982680486187</v>
      </c>
      <c r="CG41" s="15">
        <f t="shared" si="49"/>
        <v>0.40216784455010046</v>
      </c>
      <c r="CH41" s="15">
        <f t="shared" si="50"/>
        <v>1.178800595042049</v>
      </c>
      <c r="CI41" s="15">
        <f t="shared" si="51"/>
        <v>0.97277659141460004</v>
      </c>
      <c r="CJ41" s="15">
        <f t="shared" si="52"/>
        <v>0.4300771907867309</v>
      </c>
      <c r="CK41" s="15">
        <f t="shared" si="53"/>
        <v>-2.7809647173489251</v>
      </c>
      <c r="CL41" s="15">
        <f t="shared" si="54"/>
        <v>-0.28095715544989996</v>
      </c>
      <c r="CM41" s="15">
        <f t="shared" si="55"/>
        <v>-7.9558884684476805E-2</v>
      </c>
      <c r="CN41" s="15">
        <f t="shared" si="56"/>
        <v>0.35914573365231339</v>
      </c>
      <c r="CO41" s="15">
        <f t="shared" si="57"/>
        <v>0.63677452102122301</v>
      </c>
      <c r="CP41" s="15">
        <f t="shared" si="58"/>
        <v>-1.5452753927998937</v>
      </c>
      <c r="CQ41" s="15">
        <f t="shared" si="59"/>
        <v>0.30945951121676885</v>
      </c>
      <c r="CR41" s="15">
        <f t="shared" si="60"/>
        <v>0.73577702978376336</v>
      </c>
      <c r="CS41" s="15">
        <f t="shared" si="61"/>
        <v>0.27441871080416025</v>
      </c>
      <c r="CT41" s="15">
        <f t="shared" si="67"/>
        <v>-0.26115036231883915</v>
      </c>
      <c r="CU41" s="15">
        <f t="shared" si="68"/>
        <v>-6.961643026004706E-2</v>
      </c>
      <c r="CV41" s="15">
        <f t="shared" si="69"/>
        <v>-0.39656250000000082</v>
      </c>
      <c r="CW41">
        <f t="shared" si="62"/>
        <v>4</v>
      </c>
      <c r="CX41" s="19" t="s">
        <v>31</v>
      </c>
      <c r="CY41" s="15">
        <f t="shared" si="70"/>
        <v>-7.3945158102768027E-2</v>
      </c>
      <c r="CZ41" s="15">
        <f t="shared" si="71"/>
        <v>0.46600000000000003</v>
      </c>
      <c r="DA41" s="19">
        <f t="shared" si="63"/>
        <v>2</v>
      </c>
      <c r="DB41" s="15">
        <f t="shared" si="72"/>
        <v>0.17726285460992905</v>
      </c>
      <c r="DC41" s="15">
        <f t="shared" si="73"/>
        <v>0.59499999999999997</v>
      </c>
      <c r="DD41" s="20">
        <f t="shared" si="74"/>
        <v>3</v>
      </c>
    </row>
    <row r="42" spans="1:108" x14ac:dyDescent="0.3">
      <c r="A42" s="4">
        <v>369</v>
      </c>
      <c r="B42" s="5">
        <v>21.24</v>
      </c>
      <c r="C42" s="5">
        <v>22.02</v>
      </c>
      <c r="D42" s="2">
        <v>16.63</v>
      </c>
      <c r="E42" s="2">
        <v>29.82</v>
      </c>
      <c r="F42" s="2">
        <v>24.1</v>
      </c>
      <c r="G42" s="2">
        <v>22.04</v>
      </c>
      <c r="H42" s="2">
        <v>17.78</v>
      </c>
      <c r="I42" s="2">
        <v>21.01</v>
      </c>
      <c r="J42" s="2">
        <v>23.92</v>
      </c>
      <c r="K42" s="2">
        <v>24.36</v>
      </c>
      <c r="L42" s="2">
        <v>22.26</v>
      </c>
      <c r="M42" s="17">
        <v>20.83</v>
      </c>
      <c r="N42" s="2">
        <v>22.59</v>
      </c>
      <c r="O42" s="2">
        <v>24.03</v>
      </c>
      <c r="P42" s="2">
        <v>20.92</v>
      </c>
      <c r="Q42" s="2">
        <v>17.55</v>
      </c>
      <c r="R42" s="2">
        <v>18.989999999999998</v>
      </c>
      <c r="S42" s="2">
        <v>21.04</v>
      </c>
      <c r="T42" s="17">
        <v>27.03</v>
      </c>
      <c r="U42" s="17">
        <v>27.64</v>
      </c>
      <c r="W42" s="15">
        <f t="shared" si="64"/>
        <v>5</v>
      </c>
      <c r="X42" s="15">
        <f t="shared" si="65"/>
        <v>-8.1900000000000013</v>
      </c>
      <c r="Y42" s="15">
        <f t="shared" si="7"/>
        <v>-2.4700000000000024</v>
      </c>
      <c r="Z42" s="15">
        <f t="shared" si="8"/>
        <v>-0.41000000000000014</v>
      </c>
      <c r="AA42" s="15">
        <f t="shared" si="9"/>
        <v>3.8499999999999979</v>
      </c>
      <c r="AB42" s="15">
        <f t="shared" si="10"/>
        <v>0.61999999999999744</v>
      </c>
      <c r="AC42" s="15">
        <f t="shared" si="11"/>
        <v>-2.2900000000000027</v>
      </c>
      <c r="AD42" s="15">
        <f t="shared" si="12"/>
        <v>-2.7300000000000004</v>
      </c>
      <c r="AE42" s="15">
        <f t="shared" si="13"/>
        <v>-0.63000000000000256</v>
      </c>
      <c r="AF42" s="15">
        <f t="shared" si="14"/>
        <v>0.80000000000000071</v>
      </c>
      <c r="AG42" s="15">
        <f t="shared" si="15"/>
        <v>-0.96000000000000085</v>
      </c>
      <c r="AH42" s="15">
        <f t="shared" si="16"/>
        <v>-2.4000000000000021</v>
      </c>
      <c r="AI42" s="15">
        <f t="shared" si="17"/>
        <v>0.7099999999999973</v>
      </c>
      <c r="AJ42" s="15">
        <f t="shared" si="18"/>
        <v>4.0799999999999983</v>
      </c>
      <c r="AK42" s="15">
        <f t="shared" si="19"/>
        <v>2.6400000000000006</v>
      </c>
      <c r="AL42" s="15">
        <f t="shared" si="20"/>
        <v>0.58999999999999986</v>
      </c>
      <c r="AM42" s="15">
        <f t="shared" si="21"/>
        <v>-5.4000000000000021</v>
      </c>
      <c r="AN42" s="15">
        <f t="shared" si="22"/>
        <v>-6.0100000000000016</v>
      </c>
      <c r="AO42" s="15"/>
      <c r="AP42" s="15">
        <f t="shared" si="23"/>
        <v>1.217291666666668</v>
      </c>
      <c r="AQ42" s="15">
        <f t="shared" si="24"/>
        <v>-4.8583750000000006</v>
      </c>
      <c r="AR42" s="15">
        <f t="shared" si="25"/>
        <v>-3.1364583333333353</v>
      </c>
      <c r="AS42" s="15">
        <f t="shared" si="26"/>
        <v>2.1231818181818181</v>
      </c>
      <c r="AT42" s="15">
        <f t="shared" si="27"/>
        <v>-1.5602173913043478</v>
      </c>
      <c r="AU42" s="15">
        <f t="shared" si="28"/>
        <v>6.4791666666664582E-2</v>
      </c>
      <c r="AV42" s="15">
        <f t="shared" si="29"/>
        <v>-2.4827659574468108</v>
      </c>
      <c r="AW42" s="15">
        <f t="shared" si="30"/>
        <v>-0.63000000000000034</v>
      </c>
      <c r="AX42" s="15">
        <f t="shared" si="31"/>
        <v>-1.44148936170213</v>
      </c>
      <c r="AY42" s="15">
        <f t="shared" si="32"/>
        <v>3.4967777777777775</v>
      </c>
      <c r="AZ42" s="15">
        <f t="shared" si="33"/>
        <v>-2.6983333333333341</v>
      </c>
      <c r="BA42" s="15">
        <f t="shared" si="34"/>
        <v>0.30855555555555325</v>
      </c>
      <c r="BB42" s="15">
        <f t="shared" si="35"/>
        <v>1.7160227272727246</v>
      </c>
      <c r="BC42" s="15">
        <f t="shared" si="36"/>
        <v>1.7360869565217372</v>
      </c>
      <c r="BD42" s="15">
        <f t="shared" si="37"/>
        <v>-0.36425531914893527</v>
      </c>
      <c r="BE42" s="15">
        <f t="shared" si="38"/>
        <v>-1.6379166666666674</v>
      </c>
      <c r="BF42" s="15">
        <f t="shared" si="39"/>
        <v>-3.4874418604651183</v>
      </c>
      <c r="BG42" s="15">
        <f t="shared" si="40"/>
        <v>-0.46025641025641129</v>
      </c>
      <c r="BH42" s="15"/>
      <c r="BI42" s="15">
        <f t="shared" si="66"/>
        <v>5.6600000000000037</v>
      </c>
      <c r="BJ42" s="15">
        <f t="shared" si="75"/>
        <v>-7.5299999999999976</v>
      </c>
      <c r="BK42" s="15">
        <f t="shared" si="76"/>
        <v>-1.8099999999999987</v>
      </c>
      <c r="BL42" s="15">
        <f t="shared" si="77"/>
        <v>0.25000000000000355</v>
      </c>
      <c r="BM42" s="15">
        <f t="shared" si="78"/>
        <v>4.5100000000000016</v>
      </c>
      <c r="BN42" s="15">
        <f t="shared" si="79"/>
        <v>1.2800000000000011</v>
      </c>
      <c r="BO42" s="15">
        <f t="shared" si="80"/>
        <v>-1.629999999999999</v>
      </c>
      <c r="BP42" s="15">
        <f t="shared" si="81"/>
        <v>-2.0699999999999967</v>
      </c>
      <c r="BQ42" s="15">
        <f t="shared" si="82"/>
        <v>3.0000000000001137E-2</v>
      </c>
      <c r="BR42" s="15">
        <f t="shared" si="83"/>
        <v>1.4600000000000044</v>
      </c>
      <c r="BS42" s="15">
        <f t="shared" si="84"/>
        <v>-0.29999999999999716</v>
      </c>
      <c r="BT42" s="15">
        <f t="shared" si="85"/>
        <v>-1.7399999999999984</v>
      </c>
      <c r="BU42" s="15">
        <f t="shared" si="86"/>
        <v>1.370000000000001</v>
      </c>
      <c r="BV42" s="15">
        <f t="shared" si="87"/>
        <v>4.740000000000002</v>
      </c>
      <c r="BW42" s="15">
        <f t="shared" si="88"/>
        <v>3.3000000000000043</v>
      </c>
      <c r="BX42" s="15">
        <f t="shared" si="89"/>
        <v>1.2500000000000036</v>
      </c>
      <c r="BY42" s="15">
        <f t="shared" si="42"/>
        <v>-4.7399999999999984</v>
      </c>
      <c r="BZ42" s="15">
        <f t="shared" si="43"/>
        <v>-5.3499999999999979</v>
      </c>
      <c r="CA42" s="15"/>
      <c r="CB42" s="15">
        <f t="shared" si="44"/>
        <v>2.0356678445501051</v>
      </c>
      <c r="CC42" s="15">
        <f t="shared" si="45"/>
        <v>-4.3530873710010303</v>
      </c>
      <c r="CD42" s="15">
        <f t="shared" si="46"/>
        <v>-2.3180821554498978</v>
      </c>
      <c r="CE42" s="15">
        <f t="shared" si="47"/>
        <v>2.7628880093504744</v>
      </c>
      <c r="CF42" s="15">
        <f t="shared" si="48"/>
        <v>-0.85852982680486178</v>
      </c>
      <c r="CG42" s="15">
        <f t="shared" si="49"/>
        <v>0.88316784455010211</v>
      </c>
      <c r="CH42" s="15">
        <f t="shared" si="50"/>
        <v>-1.6901994049579507</v>
      </c>
      <c r="CI42" s="15">
        <f t="shared" si="51"/>
        <v>1.3776591414600414E-2</v>
      </c>
      <c r="CJ42" s="15">
        <f t="shared" si="52"/>
        <v>-0.64892280921326972</v>
      </c>
      <c r="CK42" s="15">
        <f t="shared" si="53"/>
        <v>4.2500352826510772</v>
      </c>
      <c r="CL42" s="15">
        <f t="shared" si="54"/>
        <v>-1.8799571554498966</v>
      </c>
      <c r="CM42" s="15">
        <f t="shared" si="55"/>
        <v>0.96144111531552356</v>
      </c>
      <c r="CN42" s="15">
        <f t="shared" si="56"/>
        <v>2.2901457336523143</v>
      </c>
      <c r="CO42" s="15">
        <f t="shared" si="57"/>
        <v>2.4377745210212249</v>
      </c>
      <c r="CP42" s="15">
        <f t="shared" si="58"/>
        <v>0.36572460720010769</v>
      </c>
      <c r="CQ42" s="15">
        <f t="shared" si="59"/>
        <v>-0.81954048878322894</v>
      </c>
      <c r="CR42" s="15">
        <f t="shared" si="60"/>
        <v>-2.9532229702162365</v>
      </c>
      <c r="CS42" s="15">
        <f t="shared" si="61"/>
        <v>-2.458128919583924E-2</v>
      </c>
      <c r="CT42" s="15">
        <f t="shared" si="67"/>
        <v>3.8849637681159788E-2</v>
      </c>
      <c r="CU42" s="15">
        <f t="shared" si="68"/>
        <v>-2.0412830969267142</v>
      </c>
      <c r="CV42" s="15">
        <f t="shared" si="69"/>
        <v>-0.78656250000000139</v>
      </c>
      <c r="CW42">
        <f t="shared" si="62"/>
        <v>1</v>
      </c>
      <c r="CX42" s="19" t="s">
        <v>30</v>
      </c>
      <c r="CY42" s="15">
        <f t="shared" si="70"/>
        <v>1.726054841897231</v>
      </c>
      <c r="CZ42" s="15">
        <f t="shared" si="71"/>
        <v>0.84399999999999997</v>
      </c>
      <c r="DA42" s="19">
        <f t="shared" si="63"/>
        <v>4</v>
      </c>
      <c r="DB42" s="15">
        <f t="shared" si="72"/>
        <v>-0.63273714539007142</v>
      </c>
      <c r="DC42" s="15">
        <f t="shared" si="73"/>
        <v>0.40400000000000003</v>
      </c>
      <c r="DD42" s="20">
        <f t="shared" si="74"/>
        <v>2</v>
      </c>
    </row>
    <row r="43" spans="1:108" x14ac:dyDescent="0.3">
      <c r="A43" s="4">
        <v>370</v>
      </c>
      <c r="B43" s="5">
        <v>25.31</v>
      </c>
      <c r="C43" s="5">
        <v>25.45</v>
      </c>
      <c r="D43" s="2">
        <v>22.02</v>
      </c>
      <c r="E43" s="2">
        <v>31.5</v>
      </c>
      <c r="F43" s="2">
        <v>26.73</v>
      </c>
      <c r="G43" s="2">
        <v>29.07</v>
      </c>
      <c r="H43" s="2">
        <v>21.58</v>
      </c>
      <c r="I43" s="2">
        <v>24.65</v>
      </c>
      <c r="J43" s="2">
        <v>28.66</v>
      </c>
      <c r="K43" s="2">
        <v>27.68</v>
      </c>
      <c r="L43" s="2">
        <v>24.32</v>
      </c>
      <c r="M43" s="17">
        <v>30.61</v>
      </c>
      <c r="N43" s="2">
        <v>23.11</v>
      </c>
      <c r="O43" s="2">
        <v>28.67</v>
      </c>
      <c r="P43" s="2">
        <v>25.99</v>
      </c>
      <c r="Q43" s="2">
        <v>22.35</v>
      </c>
      <c r="R43" s="2">
        <v>22.84</v>
      </c>
      <c r="S43" s="2">
        <v>25.05</v>
      </c>
      <c r="T43" s="17">
        <v>30.01</v>
      </c>
      <c r="U43" s="17">
        <v>29.15</v>
      </c>
      <c r="W43" s="15">
        <f t="shared" si="64"/>
        <v>3.3599999999999994</v>
      </c>
      <c r="X43" s="15">
        <f t="shared" si="65"/>
        <v>-6.120000000000001</v>
      </c>
      <c r="Y43" s="15">
        <f t="shared" si="7"/>
        <v>-1.3500000000000014</v>
      </c>
      <c r="Z43" s="15">
        <f t="shared" si="8"/>
        <v>-3.6900000000000013</v>
      </c>
      <c r="AA43" s="15">
        <f t="shared" si="9"/>
        <v>3.8000000000000007</v>
      </c>
      <c r="AB43" s="15">
        <f t="shared" si="10"/>
        <v>0.73000000000000043</v>
      </c>
      <c r="AC43" s="15">
        <f t="shared" si="11"/>
        <v>-3.2800000000000011</v>
      </c>
      <c r="AD43" s="15">
        <f t="shared" si="12"/>
        <v>-2.3000000000000007</v>
      </c>
      <c r="AE43" s="15">
        <f t="shared" si="13"/>
        <v>1.0599999999999987</v>
      </c>
      <c r="AF43" s="15">
        <f t="shared" si="14"/>
        <v>-5.23</v>
      </c>
      <c r="AG43" s="15">
        <f t="shared" si="15"/>
        <v>2.2699999999999996</v>
      </c>
      <c r="AH43" s="15">
        <f t="shared" si="16"/>
        <v>-3.2900000000000027</v>
      </c>
      <c r="AI43" s="15">
        <f t="shared" si="17"/>
        <v>-0.60999999999999943</v>
      </c>
      <c r="AJ43" s="15">
        <f t="shared" si="18"/>
        <v>3.0299999999999976</v>
      </c>
      <c r="AK43" s="15">
        <f t="shared" si="19"/>
        <v>2.5399999999999991</v>
      </c>
      <c r="AL43" s="15">
        <f t="shared" si="20"/>
        <v>0.32999999999999829</v>
      </c>
      <c r="AM43" s="15">
        <f t="shared" si="21"/>
        <v>-4.6300000000000026</v>
      </c>
      <c r="AN43" s="15">
        <f t="shared" si="22"/>
        <v>-3.7699999999999996</v>
      </c>
      <c r="AO43" s="15"/>
      <c r="AP43" s="15">
        <f t="shared" si="23"/>
        <v>-0.42270833333333258</v>
      </c>
      <c r="AQ43" s="15">
        <f t="shared" si="24"/>
        <v>-2.7883750000000007</v>
      </c>
      <c r="AR43" s="15">
        <f t="shared" si="25"/>
        <v>-2.0164583333333344</v>
      </c>
      <c r="AS43" s="15">
        <f t="shared" si="26"/>
        <v>-1.1568181818181831</v>
      </c>
      <c r="AT43" s="15">
        <f t="shared" si="27"/>
        <v>-1.6102173913043449</v>
      </c>
      <c r="AU43" s="15">
        <f t="shared" si="28"/>
        <v>0.17479166666666757</v>
      </c>
      <c r="AV43" s="15">
        <f t="shared" si="29"/>
        <v>-3.4727659574468093</v>
      </c>
      <c r="AW43" s="15">
        <f t="shared" si="30"/>
        <v>-0.20000000000000062</v>
      </c>
      <c r="AX43" s="15">
        <f t="shared" si="31"/>
        <v>0.24851063829787123</v>
      </c>
      <c r="AY43" s="15">
        <f t="shared" si="32"/>
        <v>-2.5332222222222236</v>
      </c>
      <c r="AZ43" s="15">
        <f t="shared" si="33"/>
        <v>0.53166666666666651</v>
      </c>
      <c r="BA43" s="15">
        <f t="shared" si="34"/>
        <v>-0.58144444444444732</v>
      </c>
      <c r="BB43" s="15">
        <f t="shared" si="35"/>
        <v>0.39602272727272791</v>
      </c>
      <c r="BC43" s="15">
        <f t="shared" si="36"/>
        <v>0.68608695652173646</v>
      </c>
      <c r="BD43" s="15">
        <f t="shared" si="37"/>
        <v>-0.4642553191489367</v>
      </c>
      <c r="BE43" s="15">
        <f t="shared" si="38"/>
        <v>-1.8979166666666689</v>
      </c>
      <c r="BF43" s="15">
        <f t="shared" si="39"/>
        <v>-2.7174418604651187</v>
      </c>
      <c r="BG43" s="15">
        <f t="shared" si="40"/>
        <v>1.7797435897435907</v>
      </c>
      <c r="BH43" s="15"/>
      <c r="BI43" s="15">
        <f t="shared" si="66"/>
        <v>4.2175000000000011</v>
      </c>
      <c r="BJ43" s="15">
        <f t="shared" si="75"/>
        <v>-5.2624999999999993</v>
      </c>
      <c r="BK43" s="15">
        <f t="shared" si="76"/>
        <v>-0.49249999999999972</v>
      </c>
      <c r="BL43" s="15">
        <f t="shared" si="77"/>
        <v>-2.8324999999999996</v>
      </c>
      <c r="BM43" s="15">
        <f t="shared" si="78"/>
        <v>4.6575000000000024</v>
      </c>
      <c r="BN43" s="15">
        <f t="shared" si="79"/>
        <v>1.5875000000000021</v>
      </c>
      <c r="BO43" s="15">
        <f t="shared" si="80"/>
        <v>-2.4224999999999994</v>
      </c>
      <c r="BP43" s="15">
        <f t="shared" si="81"/>
        <v>-1.442499999999999</v>
      </c>
      <c r="BQ43" s="15">
        <f t="shared" si="82"/>
        <v>1.9175000000000004</v>
      </c>
      <c r="BR43" s="15">
        <f t="shared" si="83"/>
        <v>-4.3724999999999987</v>
      </c>
      <c r="BS43" s="15">
        <f t="shared" si="84"/>
        <v>3.1275000000000013</v>
      </c>
      <c r="BT43" s="15">
        <f t="shared" si="85"/>
        <v>-2.432500000000001</v>
      </c>
      <c r="BU43" s="15">
        <f t="shared" si="86"/>
        <v>0.24750000000000227</v>
      </c>
      <c r="BV43" s="15">
        <f t="shared" si="87"/>
        <v>3.8874999999999993</v>
      </c>
      <c r="BW43" s="15">
        <f t="shared" si="88"/>
        <v>3.3975000000000009</v>
      </c>
      <c r="BX43" s="15">
        <f t="shared" si="89"/>
        <v>1.1875</v>
      </c>
      <c r="BY43" s="15">
        <f t="shared" si="42"/>
        <v>-3.7725000000000009</v>
      </c>
      <c r="BZ43" s="15">
        <f t="shared" si="43"/>
        <v>-2.9124999999999979</v>
      </c>
      <c r="CA43" s="15"/>
      <c r="CB43" s="15">
        <f t="shared" si="44"/>
        <v>0.59316784455010252</v>
      </c>
      <c r="CC43" s="15">
        <f t="shared" si="45"/>
        <v>-2.085587371001032</v>
      </c>
      <c r="CD43" s="15">
        <f t="shared" si="46"/>
        <v>-1.0005821554498988</v>
      </c>
      <c r="CE43" s="15">
        <f t="shared" si="47"/>
        <v>-0.31961199064952872</v>
      </c>
      <c r="CF43" s="15">
        <f t="shared" si="48"/>
        <v>-0.71102982680486093</v>
      </c>
      <c r="CG43" s="15">
        <f t="shared" si="49"/>
        <v>1.1906678445501031</v>
      </c>
      <c r="CH43" s="15">
        <f t="shared" si="50"/>
        <v>-2.4826994049579509</v>
      </c>
      <c r="CI43" s="15">
        <f t="shared" si="51"/>
        <v>0.64127659141459814</v>
      </c>
      <c r="CJ43" s="15">
        <f t="shared" si="52"/>
        <v>1.2385771907867296</v>
      </c>
      <c r="CK43" s="15">
        <f t="shared" si="53"/>
        <v>-1.5824647173489259</v>
      </c>
      <c r="CL43" s="15">
        <f t="shared" si="54"/>
        <v>1.5475428445501018</v>
      </c>
      <c r="CM43" s="15">
        <f t="shared" si="55"/>
        <v>0.26894111531552101</v>
      </c>
      <c r="CN43" s="15">
        <f t="shared" si="56"/>
        <v>1.1676457336523156</v>
      </c>
      <c r="CO43" s="15">
        <f t="shared" si="57"/>
        <v>1.5852745210212222</v>
      </c>
      <c r="CP43" s="15">
        <f t="shared" si="58"/>
        <v>0.46322460720010428</v>
      </c>
      <c r="CQ43" s="15">
        <f t="shared" si="59"/>
        <v>-0.88204048878323249</v>
      </c>
      <c r="CR43" s="15">
        <f t="shared" si="60"/>
        <v>-1.9857229702162391</v>
      </c>
      <c r="CS43" s="15">
        <f t="shared" si="61"/>
        <v>2.4129187108041608</v>
      </c>
      <c r="CT43" s="15">
        <f t="shared" si="67"/>
        <v>0.14384963768116199</v>
      </c>
      <c r="CU43" s="15">
        <f t="shared" si="68"/>
        <v>-2.2279497635933807</v>
      </c>
      <c r="CV43" s="15">
        <f t="shared" si="69"/>
        <v>-0.86156250000000068</v>
      </c>
      <c r="CW43">
        <f t="shared" si="62"/>
        <v>1</v>
      </c>
      <c r="CX43" s="19" t="s">
        <v>30</v>
      </c>
      <c r="CY43" s="15">
        <f t="shared" si="70"/>
        <v>0.54105484189723219</v>
      </c>
      <c r="CZ43" s="15">
        <f t="shared" si="71"/>
        <v>0.64400000000000002</v>
      </c>
      <c r="DA43" s="19">
        <f t="shared" si="63"/>
        <v>3</v>
      </c>
      <c r="DB43" s="15">
        <f t="shared" si="72"/>
        <v>-1.9477371453900709</v>
      </c>
      <c r="DC43" s="15">
        <f t="shared" si="73"/>
        <v>0.127</v>
      </c>
      <c r="DD43" s="20">
        <f t="shared" si="74"/>
        <v>1</v>
      </c>
    </row>
    <row r="44" spans="1:108" x14ac:dyDescent="0.3">
      <c r="A44" s="4">
        <v>371</v>
      </c>
      <c r="B44" s="5">
        <v>25.86</v>
      </c>
      <c r="C44" s="5">
        <v>25.57</v>
      </c>
      <c r="D44" s="2">
        <v>22.68</v>
      </c>
      <c r="E44" s="11" t="s">
        <v>17</v>
      </c>
      <c r="F44" s="2">
        <v>28.17</v>
      </c>
      <c r="G44" s="2">
        <v>29.38</v>
      </c>
      <c r="H44" s="2">
        <v>21.76</v>
      </c>
      <c r="I44" s="2">
        <v>26.66</v>
      </c>
      <c r="J44" s="2">
        <v>27.46</v>
      </c>
      <c r="K44" s="2">
        <v>27.26</v>
      </c>
      <c r="L44" s="2">
        <v>24.62</v>
      </c>
      <c r="M44" s="17">
        <v>32.630000000000003</v>
      </c>
      <c r="N44" s="2">
        <v>24.86</v>
      </c>
      <c r="O44" s="2">
        <v>29.94</v>
      </c>
      <c r="P44" s="2">
        <v>25.83</v>
      </c>
      <c r="Q44" s="2">
        <v>22.71</v>
      </c>
      <c r="R44" s="2">
        <v>23.34</v>
      </c>
      <c r="S44" s="2">
        <v>26.01</v>
      </c>
      <c r="T44" s="17">
        <v>26.54</v>
      </c>
      <c r="U44" s="17">
        <v>30.4</v>
      </c>
      <c r="W44" s="15">
        <f t="shared" si="64"/>
        <v>3.0350000000000001</v>
      </c>
      <c r="X44" s="15" t="str">
        <f t="shared" si="65"/>
        <v/>
      </c>
      <c r="Y44" s="15">
        <f t="shared" si="7"/>
        <v>-2.4550000000000018</v>
      </c>
      <c r="Z44" s="15">
        <f t="shared" si="8"/>
        <v>-3.6649999999999991</v>
      </c>
      <c r="AA44" s="15">
        <f t="shared" si="9"/>
        <v>3.9549999999999983</v>
      </c>
      <c r="AB44" s="15">
        <f t="shared" si="10"/>
        <v>-0.94500000000000028</v>
      </c>
      <c r="AC44" s="15">
        <f t="shared" si="11"/>
        <v>-1.745000000000001</v>
      </c>
      <c r="AD44" s="15">
        <f t="shared" si="12"/>
        <v>-1.5450000000000017</v>
      </c>
      <c r="AE44" s="15">
        <f t="shared" si="13"/>
        <v>1.0949999999999989</v>
      </c>
      <c r="AF44" s="15">
        <f t="shared" si="14"/>
        <v>-6.9150000000000027</v>
      </c>
      <c r="AG44" s="15">
        <f t="shared" si="15"/>
        <v>0.85500000000000043</v>
      </c>
      <c r="AH44" s="15">
        <f t="shared" si="16"/>
        <v>-4.2250000000000014</v>
      </c>
      <c r="AI44" s="15">
        <f t="shared" si="17"/>
        <v>-0.11499999999999844</v>
      </c>
      <c r="AJ44" s="15">
        <f t="shared" si="18"/>
        <v>3.004999999999999</v>
      </c>
      <c r="AK44" s="15">
        <f t="shared" si="19"/>
        <v>2.375</v>
      </c>
      <c r="AL44" s="15">
        <f t="shared" si="20"/>
        <v>-0.29500000000000171</v>
      </c>
      <c r="AM44" s="15">
        <f t="shared" si="21"/>
        <v>-0.82499999999999929</v>
      </c>
      <c r="AN44" s="15">
        <f t="shared" si="22"/>
        <v>-4.6849999999999987</v>
      </c>
      <c r="AO44" s="15"/>
      <c r="AP44" s="15">
        <f t="shared" si="23"/>
        <v>-0.74770833333333186</v>
      </c>
      <c r="AQ44" s="15" t="str">
        <f t="shared" si="24"/>
        <v/>
      </c>
      <c r="AR44" s="15">
        <f t="shared" si="25"/>
        <v>-3.1214583333333348</v>
      </c>
      <c r="AS44" s="15">
        <f t="shared" si="26"/>
        <v>-1.1318181818181809</v>
      </c>
      <c r="AT44" s="15">
        <f t="shared" si="27"/>
        <v>-1.4552173913043474</v>
      </c>
      <c r="AU44" s="15">
        <f t="shared" si="28"/>
        <v>-1.5002083333333331</v>
      </c>
      <c r="AV44" s="15">
        <f t="shared" si="29"/>
        <v>-1.9377659574468091</v>
      </c>
      <c r="AW44" s="15">
        <f t="shared" si="30"/>
        <v>0.55499999999999838</v>
      </c>
      <c r="AX44" s="15">
        <f t="shared" si="31"/>
        <v>0.28351063829787138</v>
      </c>
      <c r="AY44" s="15">
        <f t="shared" si="32"/>
        <v>-4.2182222222222254</v>
      </c>
      <c r="AZ44" s="15">
        <f t="shared" si="33"/>
        <v>-0.88333333333333264</v>
      </c>
      <c r="BA44" s="15">
        <f t="shared" si="34"/>
        <v>-1.516444444444446</v>
      </c>
      <c r="BB44" s="15">
        <f t="shared" si="35"/>
        <v>0.89102272727272891</v>
      </c>
      <c r="BC44" s="15">
        <f t="shared" si="36"/>
        <v>0.66108695652173788</v>
      </c>
      <c r="BD44" s="15">
        <f t="shared" si="37"/>
        <v>-0.62925531914893584</v>
      </c>
      <c r="BE44" s="15">
        <f t="shared" si="38"/>
        <v>-2.5229166666666689</v>
      </c>
      <c r="BF44" s="15">
        <f t="shared" si="39"/>
        <v>1.0875581395348846</v>
      </c>
      <c r="BG44" s="15">
        <f t="shared" si="40"/>
        <v>0.86474358974359156</v>
      </c>
      <c r="BH44" s="15"/>
      <c r="BI44" s="15">
        <f t="shared" si="66"/>
        <v>3.7242105263157832</v>
      </c>
      <c r="BJ44" s="15" t="str">
        <f t="shared" si="75"/>
        <v/>
      </c>
      <c r="BK44" s="15">
        <f t="shared" si="76"/>
        <v>-1.7657894736842188</v>
      </c>
      <c r="BL44" s="15">
        <f t="shared" si="77"/>
        <v>-2.9757894736842161</v>
      </c>
      <c r="BM44" s="15">
        <f t="shared" si="78"/>
        <v>4.6442105263157814</v>
      </c>
      <c r="BN44" s="15">
        <f t="shared" si="79"/>
        <v>-0.25578947368421723</v>
      </c>
      <c r="BO44" s="15">
        <f t="shared" si="80"/>
        <v>-1.0557894736842179</v>
      </c>
      <c r="BP44" s="15">
        <f t="shared" si="81"/>
        <v>-0.85578947368421865</v>
      </c>
      <c r="BQ44" s="15">
        <f t="shared" si="82"/>
        <v>1.7842105263157819</v>
      </c>
      <c r="BR44" s="15">
        <f t="shared" si="83"/>
        <v>-6.2257894736842196</v>
      </c>
      <c r="BS44" s="15">
        <f t="shared" si="84"/>
        <v>1.5442105263157835</v>
      </c>
      <c r="BT44" s="15">
        <f t="shared" si="85"/>
        <v>-3.5357894736842184</v>
      </c>
      <c r="BU44" s="15">
        <f t="shared" si="86"/>
        <v>0.57421052631578462</v>
      </c>
      <c r="BV44" s="15">
        <f t="shared" si="87"/>
        <v>3.6942105263157821</v>
      </c>
      <c r="BW44" s="15">
        <f t="shared" si="88"/>
        <v>3.0642105263157831</v>
      </c>
      <c r="BX44" s="15">
        <f t="shared" si="89"/>
        <v>0.39421052631578135</v>
      </c>
      <c r="BY44" s="15">
        <f t="shared" si="42"/>
        <v>-0.13578947368421623</v>
      </c>
      <c r="BZ44" s="15">
        <f t="shared" si="43"/>
        <v>-3.9957894736842157</v>
      </c>
      <c r="CA44" s="15"/>
      <c r="CB44" s="15">
        <f t="shared" si="44"/>
        <v>9.987837086588458E-2</v>
      </c>
      <c r="CC44" s="15" t="str">
        <f t="shared" si="45"/>
        <v/>
      </c>
      <c r="CD44" s="15">
        <f t="shared" si="46"/>
        <v>-2.2738716291341179</v>
      </c>
      <c r="CE44" s="15">
        <f t="shared" si="47"/>
        <v>-0.46290146433374524</v>
      </c>
      <c r="CF44" s="15">
        <f t="shared" si="48"/>
        <v>-0.724319300489082</v>
      </c>
      <c r="CG44" s="15">
        <f t="shared" si="49"/>
        <v>-0.65262162913411625</v>
      </c>
      <c r="CH44" s="15">
        <f t="shared" si="50"/>
        <v>-1.1159888786421697</v>
      </c>
      <c r="CI44" s="15">
        <f t="shared" si="51"/>
        <v>1.2279871177303785</v>
      </c>
      <c r="CJ44" s="15">
        <f t="shared" si="52"/>
        <v>1.1052877171025111</v>
      </c>
      <c r="CK44" s="15">
        <f t="shared" si="53"/>
        <v>-3.4357541910331468</v>
      </c>
      <c r="CL44" s="15">
        <f t="shared" si="54"/>
        <v>-3.574662913411597E-2</v>
      </c>
      <c r="CM44" s="15">
        <f t="shared" si="55"/>
        <v>-0.83434835836869636</v>
      </c>
      <c r="CN44" s="15">
        <f t="shared" si="56"/>
        <v>1.494356259968098</v>
      </c>
      <c r="CO44" s="15">
        <f t="shared" si="57"/>
        <v>1.391985047337005</v>
      </c>
      <c r="CP44" s="15">
        <f t="shared" si="58"/>
        <v>0.12993513351588648</v>
      </c>
      <c r="CQ44" s="15">
        <f t="shared" si="59"/>
        <v>-1.6753299624674511</v>
      </c>
      <c r="CR44" s="15">
        <f t="shared" si="60"/>
        <v>1.6509875560995455</v>
      </c>
      <c r="CS44" s="15">
        <f t="shared" si="61"/>
        <v>1.329629237119943</v>
      </c>
      <c r="CT44" s="15">
        <f t="shared" si="67"/>
        <v>0.53384963768116078</v>
      </c>
      <c r="CU44" s="15">
        <f t="shared" si="68"/>
        <v>-1.3427371453900705</v>
      </c>
      <c r="CV44" s="15">
        <f t="shared" si="69"/>
        <v>-2.011562500000001</v>
      </c>
      <c r="CW44">
        <f t="shared" si="62"/>
        <v>1</v>
      </c>
      <c r="CX44" s="19" t="s">
        <v>30</v>
      </c>
      <c r="CY44" s="15">
        <f t="shared" si="70"/>
        <v>0.77605484189723339</v>
      </c>
      <c r="CZ44" s="15">
        <f t="shared" si="71"/>
        <v>0.68799999999999994</v>
      </c>
      <c r="DA44" s="19">
        <f t="shared" si="63"/>
        <v>3</v>
      </c>
      <c r="DB44" s="15">
        <f t="shared" si="72"/>
        <v>-1.3427371453900705</v>
      </c>
      <c r="DC44" s="15">
        <f t="shared" si="73"/>
        <v>0.23400000000000001</v>
      </c>
      <c r="DD44" s="20">
        <f t="shared" si="74"/>
        <v>1</v>
      </c>
    </row>
    <row r="45" spans="1:108" x14ac:dyDescent="0.3">
      <c r="A45" s="4">
        <v>374</v>
      </c>
      <c r="B45" s="5">
        <v>33</v>
      </c>
      <c r="C45" s="5">
        <v>29.69</v>
      </c>
      <c r="D45" s="2">
        <v>24.36</v>
      </c>
      <c r="E45" s="2">
        <v>24.48</v>
      </c>
      <c r="F45" s="2">
        <v>28.06</v>
      </c>
      <c r="G45" s="2">
        <v>32.799999999999997</v>
      </c>
      <c r="H45" s="2">
        <v>25.45</v>
      </c>
      <c r="I45" s="2">
        <v>28.94</v>
      </c>
      <c r="J45" s="2">
        <v>27.93</v>
      </c>
      <c r="K45" s="2">
        <v>31.73</v>
      </c>
      <c r="L45" s="2">
        <v>29.41</v>
      </c>
      <c r="M45" s="17">
        <v>30.83</v>
      </c>
      <c r="N45" s="2">
        <v>28.04</v>
      </c>
      <c r="O45" s="2">
        <v>33.22</v>
      </c>
      <c r="P45" s="2">
        <v>29.23</v>
      </c>
      <c r="Q45" s="2">
        <v>27.7</v>
      </c>
      <c r="R45" s="2">
        <v>25.67</v>
      </c>
      <c r="S45" s="2">
        <v>28.05</v>
      </c>
      <c r="T45" s="17">
        <v>29.41</v>
      </c>
      <c r="U45" s="18" t="s">
        <v>17</v>
      </c>
      <c r="W45" s="15">
        <f t="shared" si="64"/>
        <v>6.9849999999999994</v>
      </c>
      <c r="X45" s="15">
        <f t="shared" si="65"/>
        <v>6.8649999999999984</v>
      </c>
      <c r="Y45" s="15">
        <f t="shared" si="7"/>
        <v>3.2850000000000001</v>
      </c>
      <c r="Z45" s="15">
        <f t="shared" si="8"/>
        <v>-1.4549999999999983</v>
      </c>
      <c r="AA45" s="15">
        <f t="shared" si="9"/>
        <v>5.8949999999999996</v>
      </c>
      <c r="AB45" s="15">
        <f t="shared" si="10"/>
        <v>2.4049999999999976</v>
      </c>
      <c r="AC45" s="15">
        <f t="shared" si="11"/>
        <v>3.4149999999999991</v>
      </c>
      <c r="AD45" s="15">
        <f t="shared" si="12"/>
        <v>-0.38500000000000156</v>
      </c>
      <c r="AE45" s="15">
        <f t="shared" si="13"/>
        <v>1.9349999999999987</v>
      </c>
      <c r="AF45" s="15">
        <f t="shared" si="14"/>
        <v>0.51500000000000057</v>
      </c>
      <c r="AG45" s="15">
        <f t="shared" si="15"/>
        <v>3.3049999999999997</v>
      </c>
      <c r="AH45" s="15">
        <f t="shared" si="16"/>
        <v>-1.875</v>
      </c>
      <c r="AI45" s="15">
        <f t="shared" si="17"/>
        <v>2.1149999999999984</v>
      </c>
      <c r="AJ45" s="15">
        <f t="shared" si="18"/>
        <v>3.6449999999999996</v>
      </c>
      <c r="AK45" s="15">
        <f t="shared" si="19"/>
        <v>5.6749999999999972</v>
      </c>
      <c r="AL45" s="15">
        <f t="shared" si="20"/>
        <v>3.2949999999999982</v>
      </c>
      <c r="AM45" s="15">
        <f t="shared" si="21"/>
        <v>1.9349999999999987</v>
      </c>
      <c r="AN45" s="15" t="str">
        <f t="shared" si="22"/>
        <v/>
      </c>
      <c r="AO45" s="15"/>
      <c r="AP45" s="15">
        <f t="shared" si="23"/>
        <v>3.2022916666666674</v>
      </c>
      <c r="AQ45" s="15">
        <f t="shared" si="24"/>
        <v>10.196624999999999</v>
      </c>
      <c r="AR45" s="15">
        <f t="shared" si="25"/>
        <v>2.6185416666666672</v>
      </c>
      <c r="AS45" s="15">
        <f t="shared" si="26"/>
        <v>1.0781818181818199</v>
      </c>
      <c r="AT45" s="15">
        <f t="shared" si="27"/>
        <v>0.48478260869565393</v>
      </c>
      <c r="AU45" s="15">
        <f t="shared" si="28"/>
        <v>1.8497916666666647</v>
      </c>
      <c r="AV45" s="15">
        <f t="shared" si="29"/>
        <v>3.222234042553191</v>
      </c>
      <c r="AW45" s="15">
        <f t="shared" si="30"/>
        <v>1.7149999999999985</v>
      </c>
      <c r="AX45" s="15">
        <f t="shared" si="31"/>
        <v>1.1235106382978712</v>
      </c>
      <c r="AY45" s="15">
        <f t="shared" si="32"/>
        <v>3.2117777777777774</v>
      </c>
      <c r="AZ45" s="15">
        <f t="shared" si="33"/>
        <v>1.5666666666666667</v>
      </c>
      <c r="BA45" s="15">
        <f t="shared" si="34"/>
        <v>0.83355555555555538</v>
      </c>
      <c r="BB45" s="15">
        <f t="shared" si="35"/>
        <v>3.1210227272727256</v>
      </c>
      <c r="BC45" s="15">
        <f t="shared" si="36"/>
        <v>1.3010869565217384</v>
      </c>
      <c r="BD45" s="15">
        <f t="shared" si="37"/>
        <v>2.6707446808510613</v>
      </c>
      <c r="BE45" s="15">
        <f t="shared" si="38"/>
        <v>1.0670833333333309</v>
      </c>
      <c r="BF45" s="15">
        <f t="shared" si="39"/>
        <v>3.8475581395348826</v>
      </c>
      <c r="BG45" s="15" t="str">
        <f t="shared" si="40"/>
        <v/>
      </c>
      <c r="BH45" s="15"/>
      <c r="BI45" s="15">
        <f t="shared" si="66"/>
        <v>4.4821052631578944</v>
      </c>
      <c r="BJ45" s="15">
        <f t="shared" si="75"/>
        <v>4.3621052631578934</v>
      </c>
      <c r="BK45" s="15">
        <f t="shared" si="76"/>
        <v>0.78210526315789508</v>
      </c>
      <c r="BL45" s="15">
        <f t="shared" si="77"/>
        <v>-3.9578947368421034</v>
      </c>
      <c r="BM45" s="15">
        <f t="shared" si="78"/>
        <v>3.3921052631578945</v>
      </c>
      <c r="BN45" s="15">
        <f t="shared" si="79"/>
        <v>-9.7894736842107477E-2</v>
      </c>
      <c r="BO45" s="15">
        <f t="shared" si="80"/>
        <v>0.91210526315789409</v>
      </c>
      <c r="BP45" s="15">
        <f t="shared" si="81"/>
        <v>-2.8878947368421066</v>
      </c>
      <c r="BQ45" s="15">
        <f t="shared" si="82"/>
        <v>-0.56789473684210634</v>
      </c>
      <c r="BR45" s="15">
        <f t="shared" si="83"/>
        <v>-1.9878947368421045</v>
      </c>
      <c r="BS45" s="15">
        <f t="shared" si="84"/>
        <v>0.80210526315789465</v>
      </c>
      <c r="BT45" s="15">
        <f t="shared" si="85"/>
        <v>-4.3778947368421051</v>
      </c>
      <c r="BU45" s="15">
        <f t="shared" si="86"/>
        <v>-0.38789473684210662</v>
      </c>
      <c r="BV45" s="15">
        <f t="shared" si="87"/>
        <v>1.1421052631578945</v>
      </c>
      <c r="BW45" s="15">
        <f t="shared" si="88"/>
        <v>3.1721052631578921</v>
      </c>
      <c r="BX45" s="15">
        <f t="shared" si="89"/>
        <v>0.79210526315789309</v>
      </c>
      <c r="BY45" s="15">
        <f t="shared" si="42"/>
        <v>-0.56789473684210634</v>
      </c>
      <c r="BZ45" s="15" t="str">
        <f t="shared" si="43"/>
        <v/>
      </c>
      <c r="CA45" s="15"/>
      <c r="CB45" s="15">
        <f t="shared" si="44"/>
        <v>0.85777310770799575</v>
      </c>
      <c r="CC45" s="15">
        <f t="shared" si="45"/>
        <v>7.5390178921568607</v>
      </c>
      <c r="CD45" s="15">
        <f t="shared" si="46"/>
        <v>0.27402310770799609</v>
      </c>
      <c r="CE45" s="15">
        <f t="shared" si="47"/>
        <v>-1.4450067274916325</v>
      </c>
      <c r="CF45" s="15">
        <f t="shared" si="48"/>
        <v>-1.9764245636469688</v>
      </c>
      <c r="CG45" s="15">
        <f t="shared" si="49"/>
        <v>-0.4947268922920065</v>
      </c>
      <c r="CH45" s="15">
        <f t="shared" si="50"/>
        <v>0.85190585819994247</v>
      </c>
      <c r="CI45" s="15">
        <f t="shared" si="51"/>
        <v>-0.80411814542750948</v>
      </c>
      <c r="CJ45" s="15">
        <f t="shared" si="52"/>
        <v>-1.2468175460553772</v>
      </c>
      <c r="CK45" s="15">
        <f t="shared" si="53"/>
        <v>0.80214054580896832</v>
      </c>
      <c r="CL45" s="15">
        <f t="shared" si="54"/>
        <v>-0.7778518922920048</v>
      </c>
      <c r="CM45" s="15">
        <f t="shared" si="55"/>
        <v>-1.6764536215265831</v>
      </c>
      <c r="CN45" s="15">
        <f t="shared" si="56"/>
        <v>0.53225099681020671</v>
      </c>
      <c r="CO45" s="15">
        <f t="shared" si="57"/>
        <v>-1.1601202158208825</v>
      </c>
      <c r="CP45" s="15">
        <f t="shared" si="58"/>
        <v>0.23782987035799552</v>
      </c>
      <c r="CQ45" s="15">
        <f t="shared" si="59"/>
        <v>-1.2774352256253394</v>
      </c>
      <c r="CR45" s="15">
        <f t="shared" si="60"/>
        <v>1.2188822929416554</v>
      </c>
      <c r="CS45" s="15" t="str">
        <f t="shared" si="61"/>
        <v/>
      </c>
      <c r="CT45" s="15">
        <f t="shared" si="67"/>
        <v>-0.29115036231883851</v>
      </c>
      <c r="CU45" s="15">
        <f t="shared" si="68"/>
        <v>5.5403835697399524</v>
      </c>
      <c r="CV45" s="15">
        <f t="shared" si="69"/>
        <v>1.4584374999999978</v>
      </c>
      <c r="CW45">
        <f t="shared" si="62"/>
        <v>2</v>
      </c>
      <c r="CX45" s="19" t="s">
        <v>27</v>
      </c>
      <c r="CY45" s="15">
        <f t="shared" si="70"/>
        <v>2.2110548418972318</v>
      </c>
      <c r="CZ45" s="15">
        <f t="shared" si="71"/>
        <v>0.93300000000000005</v>
      </c>
      <c r="DA45" s="19">
        <f t="shared" si="63"/>
        <v>4</v>
      </c>
      <c r="DB45" s="15">
        <f t="shared" si="72"/>
        <v>3.2122628546099294</v>
      </c>
      <c r="DC45" s="15">
        <f t="shared" si="73"/>
        <v>0.95699999999999996</v>
      </c>
      <c r="DD45" s="20">
        <f t="shared" si="74"/>
        <v>4</v>
      </c>
    </row>
    <row r="46" spans="1:108" x14ac:dyDescent="0.3">
      <c r="A46" s="4">
        <v>375</v>
      </c>
      <c r="B46" s="5">
        <v>24.08</v>
      </c>
      <c r="C46" s="5">
        <v>23.11</v>
      </c>
      <c r="D46" s="2">
        <v>20.079999999999998</v>
      </c>
      <c r="E46" s="2">
        <v>31.12</v>
      </c>
      <c r="F46" s="2">
        <v>26.05</v>
      </c>
      <c r="G46" s="2">
        <v>26.85</v>
      </c>
      <c r="H46" s="2">
        <v>19.86</v>
      </c>
      <c r="I46" s="2">
        <v>23.15</v>
      </c>
      <c r="J46" s="2">
        <v>24.91</v>
      </c>
      <c r="K46" s="2">
        <v>26.1</v>
      </c>
      <c r="L46" s="2">
        <v>23.24</v>
      </c>
      <c r="M46" s="17">
        <v>26.19</v>
      </c>
      <c r="N46" s="2">
        <v>22.37</v>
      </c>
      <c r="O46" s="2">
        <v>27.75</v>
      </c>
      <c r="P46" s="2">
        <v>23.69</v>
      </c>
      <c r="Q46" s="2">
        <v>19</v>
      </c>
      <c r="R46" s="2">
        <v>21.65</v>
      </c>
      <c r="S46" s="2">
        <v>21.7</v>
      </c>
      <c r="T46" s="17">
        <v>25.22</v>
      </c>
      <c r="U46" s="17">
        <v>29.94</v>
      </c>
      <c r="W46" s="15">
        <f t="shared" si="64"/>
        <v>3.5150000000000006</v>
      </c>
      <c r="X46" s="15">
        <f t="shared" si="65"/>
        <v>-7.5250000000000021</v>
      </c>
      <c r="Y46" s="15">
        <f t="shared" si="7"/>
        <v>-2.4550000000000018</v>
      </c>
      <c r="Z46" s="15">
        <f t="shared" si="8"/>
        <v>-3.2550000000000026</v>
      </c>
      <c r="AA46" s="15">
        <f t="shared" si="9"/>
        <v>3.7349999999999994</v>
      </c>
      <c r="AB46" s="15">
        <f t="shared" si="10"/>
        <v>0.44500000000000028</v>
      </c>
      <c r="AC46" s="15">
        <f t="shared" si="11"/>
        <v>-1.3150000000000013</v>
      </c>
      <c r="AD46" s="15">
        <f t="shared" si="12"/>
        <v>-2.5050000000000026</v>
      </c>
      <c r="AE46" s="15">
        <f t="shared" si="13"/>
        <v>0.35500000000000043</v>
      </c>
      <c r="AF46" s="15">
        <f t="shared" si="14"/>
        <v>-2.5950000000000024</v>
      </c>
      <c r="AG46" s="15">
        <f t="shared" si="15"/>
        <v>1.2249999999999979</v>
      </c>
      <c r="AH46" s="15">
        <f t="shared" si="16"/>
        <v>-4.1550000000000011</v>
      </c>
      <c r="AI46" s="15">
        <f t="shared" si="17"/>
        <v>-9.5000000000002416E-2</v>
      </c>
      <c r="AJ46" s="15">
        <f t="shared" si="18"/>
        <v>4.5949999999999989</v>
      </c>
      <c r="AK46" s="15">
        <f t="shared" si="19"/>
        <v>1.9450000000000003</v>
      </c>
      <c r="AL46" s="15">
        <f t="shared" si="20"/>
        <v>1.8949999999999996</v>
      </c>
      <c r="AM46" s="15">
        <f t="shared" si="21"/>
        <v>-1.625</v>
      </c>
      <c r="AN46" s="15">
        <f t="shared" si="22"/>
        <v>-6.3450000000000024</v>
      </c>
      <c r="AO46" s="15"/>
      <c r="AP46" s="15">
        <f t="shared" si="23"/>
        <v>-0.26770833333333144</v>
      </c>
      <c r="AQ46" s="15">
        <f t="shared" si="24"/>
        <v>-4.1933750000000014</v>
      </c>
      <c r="AR46" s="15">
        <f t="shared" si="25"/>
        <v>-3.1214583333333348</v>
      </c>
      <c r="AS46" s="15">
        <f t="shared" si="26"/>
        <v>-0.72181818181818436</v>
      </c>
      <c r="AT46" s="15">
        <f t="shared" si="27"/>
        <v>-1.6752173913043462</v>
      </c>
      <c r="AU46" s="15">
        <f t="shared" si="28"/>
        <v>-0.11020833333333258</v>
      </c>
      <c r="AV46" s="15">
        <f t="shared" si="29"/>
        <v>-1.5077659574468094</v>
      </c>
      <c r="AW46" s="15">
        <f t="shared" si="30"/>
        <v>-0.40500000000000247</v>
      </c>
      <c r="AX46" s="15">
        <f t="shared" si="31"/>
        <v>-0.45648936170212706</v>
      </c>
      <c r="AY46" s="15">
        <f t="shared" si="32"/>
        <v>0.10177777777777441</v>
      </c>
      <c r="AZ46" s="15">
        <f t="shared" si="33"/>
        <v>-0.5133333333333352</v>
      </c>
      <c r="BA46" s="15">
        <f t="shared" si="34"/>
        <v>-1.4464444444444458</v>
      </c>
      <c r="BB46" s="15">
        <f t="shared" si="35"/>
        <v>0.91102272727272493</v>
      </c>
      <c r="BC46" s="15">
        <f t="shared" si="36"/>
        <v>2.2510869565217377</v>
      </c>
      <c r="BD46" s="15">
        <f t="shared" si="37"/>
        <v>-1.0592553191489356</v>
      </c>
      <c r="BE46" s="15">
        <f t="shared" si="38"/>
        <v>-0.33291666666666764</v>
      </c>
      <c r="BF46" s="15">
        <f t="shared" si="39"/>
        <v>0.28755813953488385</v>
      </c>
      <c r="BG46" s="15">
        <f t="shared" si="40"/>
        <v>-0.79525641025641214</v>
      </c>
      <c r="BH46" s="15"/>
      <c r="BI46" s="15">
        <f t="shared" si="66"/>
        <v>4.2229999999999954</v>
      </c>
      <c r="BJ46" s="15">
        <f t="shared" si="75"/>
        <v>-6.8170000000000073</v>
      </c>
      <c r="BK46" s="15">
        <f t="shared" si="76"/>
        <v>-1.747000000000007</v>
      </c>
      <c r="BL46" s="15">
        <f t="shared" si="77"/>
        <v>-2.5470000000000077</v>
      </c>
      <c r="BM46" s="15">
        <f t="shared" si="78"/>
        <v>4.4429999999999943</v>
      </c>
      <c r="BN46" s="15">
        <f t="shared" si="79"/>
        <v>1.1529999999999951</v>
      </c>
      <c r="BO46" s="15">
        <f t="shared" si="80"/>
        <v>-0.60700000000000642</v>
      </c>
      <c r="BP46" s="15">
        <f t="shared" si="81"/>
        <v>-1.7970000000000077</v>
      </c>
      <c r="BQ46" s="15">
        <f t="shared" si="82"/>
        <v>1.0629999999999953</v>
      </c>
      <c r="BR46" s="15">
        <f t="shared" si="83"/>
        <v>-1.8870000000000076</v>
      </c>
      <c r="BS46" s="15">
        <f t="shared" si="84"/>
        <v>1.9329999999999927</v>
      </c>
      <c r="BT46" s="15">
        <f t="shared" si="85"/>
        <v>-3.4470000000000063</v>
      </c>
      <c r="BU46" s="15">
        <f t="shared" si="86"/>
        <v>0.61299999999999244</v>
      </c>
      <c r="BV46" s="15">
        <f t="shared" si="87"/>
        <v>5.3029999999999937</v>
      </c>
      <c r="BW46" s="15">
        <f t="shared" si="88"/>
        <v>2.6529999999999951</v>
      </c>
      <c r="BX46" s="15">
        <f t="shared" si="89"/>
        <v>2.6029999999999944</v>
      </c>
      <c r="BY46" s="15">
        <f t="shared" si="42"/>
        <v>-0.91700000000000514</v>
      </c>
      <c r="BZ46" s="15">
        <f t="shared" si="43"/>
        <v>-5.6370000000000076</v>
      </c>
      <c r="CA46" s="15"/>
      <c r="CB46" s="15">
        <f t="shared" si="44"/>
        <v>0.59866784455009681</v>
      </c>
      <c r="CC46" s="15">
        <f t="shared" si="45"/>
        <v>-3.64008737100104</v>
      </c>
      <c r="CD46" s="15">
        <f t="shared" si="46"/>
        <v>-2.2550821554499061</v>
      </c>
      <c r="CE46" s="15">
        <f t="shared" si="47"/>
        <v>-3.411199064953685E-2</v>
      </c>
      <c r="CF46" s="15">
        <f t="shared" si="48"/>
        <v>-0.92552982680486906</v>
      </c>
      <c r="CG46" s="15">
        <f t="shared" si="49"/>
        <v>0.75616784455009611</v>
      </c>
      <c r="CH46" s="15">
        <f t="shared" si="50"/>
        <v>-0.66719940495795804</v>
      </c>
      <c r="CI46" s="15">
        <f t="shared" si="51"/>
        <v>0.28677659141458944</v>
      </c>
      <c r="CJ46" s="15">
        <f t="shared" si="52"/>
        <v>0.38407719078672442</v>
      </c>
      <c r="CK46" s="15">
        <f t="shared" si="53"/>
        <v>0.90303528265106525</v>
      </c>
      <c r="CL46" s="15">
        <f t="shared" si="54"/>
        <v>0.35304284455009327</v>
      </c>
      <c r="CM46" s="15">
        <f t="shared" si="55"/>
        <v>-0.74555888468448428</v>
      </c>
      <c r="CN46" s="15">
        <f t="shared" si="56"/>
        <v>1.5331457336523058</v>
      </c>
      <c r="CO46" s="15">
        <f t="shared" si="57"/>
        <v>3.0007745210212167</v>
      </c>
      <c r="CP46" s="15">
        <f t="shared" si="58"/>
        <v>-0.28127539279990144</v>
      </c>
      <c r="CQ46" s="15">
        <f t="shared" si="59"/>
        <v>0.53345951121676194</v>
      </c>
      <c r="CR46" s="15">
        <f t="shared" si="60"/>
        <v>0.86977702978375659</v>
      </c>
      <c r="CS46" s="15">
        <f t="shared" si="61"/>
        <v>-0.31158128919584893</v>
      </c>
      <c r="CT46" s="15">
        <f t="shared" si="67"/>
        <v>-0.67115036231883929</v>
      </c>
      <c r="CU46" s="15">
        <f t="shared" si="68"/>
        <v>-1.9896164302600472</v>
      </c>
      <c r="CV46" s="15">
        <f t="shared" si="69"/>
        <v>-0.22156250000000011</v>
      </c>
      <c r="CW46">
        <f t="shared" si="62"/>
        <v>4</v>
      </c>
      <c r="CX46" s="19" t="s">
        <v>31</v>
      </c>
      <c r="CY46" s="15">
        <f t="shared" si="70"/>
        <v>1.5810548418972314</v>
      </c>
      <c r="CZ46" s="15">
        <f t="shared" si="71"/>
        <v>0.82199999999999995</v>
      </c>
      <c r="DA46" s="19">
        <f t="shared" si="63"/>
        <v>4</v>
      </c>
      <c r="DB46" s="15">
        <f t="shared" si="72"/>
        <v>-0.88773714539007043</v>
      </c>
      <c r="DC46" s="15">
        <f t="shared" si="73"/>
        <v>0.36099999999999999</v>
      </c>
      <c r="DD46" s="20">
        <f t="shared" si="74"/>
        <v>2</v>
      </c>
    </row>
    <row r="47" spans="1:108" x14ac:dyDescent="0.3">
      <c r="A47" s="4">
        <v>376</v>
      </c>
      <c r="B47" s="5">
        <v>28.4</v>
      </c>
      <c r="C47" s="5">
        <v>27.27</v>
      </c>
      <c r="D47" s="2">
        <v>22.83</v>
      </c>
      <c r="E47" s="11" t="s">
        <v>17</v>
      </c>
      <c r="F47" s="2">
        <v>26.91</v>
      </c>
      <c r="G47" s="2">
        <v>28.54</v>
      </c>
      <c r="H47" s="2">
        <v>21.85</v>
      </c>
      <c r="I47" s="2">
        <v>25.84</v>
      </c>
      <c r="J47" s="2">
        <v>26.98</v>
      </c>
      <c r="K47" s="2">
        <v>29.26</v>
      </c>
      <c r="L47" s="2">
        <v>26.8</v>
      </c>
      <c r="M47" s="17">
        <v>32.67</v>
      </c>
      <c r="N47" s="2">
        <v>23.97</v>
      </c>
      <c r="O47" s="2">
        <v>29.59</v>
      </c>
      <c r="P47" s="2">
        <v>27.9</v>
      </c>
      <c r="Q47" s="2">
        <v>22.12</v>
      </c>
      <c r="R47" s="2">
        <v>22.14</v>
      </c>
      <c r="S47" s="2">
        <v>25.2</v>
      </c>
      <c r="T47" s="17">
        <v>27.21</v>
      </c>
      <c r="U47" s="17">
        <v>32.229999999999997</v>
      </c>
      <c r="W47" s="15">
        <f t="shared" si="64"/>
        <v>5.0050000000000026</v>
      </c>
      <c r="X47" s="15" t="str">
        <f t="shared" si="65"/>
        <v/>
      </c>
      <c r="Y47" s="15">
        <f t="shared" si="7"/>
        <v>0.92500000000000071</v>
      </c>
      <c r="Z47" s="15">
        <f t="shared" si="8"/>
        <v>-0.70499999999999829</v>
      </c>
      <c r="AA47" s="15">
        <f t="shared" si="9"/>
        <v>5.9849999999999994</v>
      </c>
      <c r="AB47" s="15">
        <f t="shared" si="10"/>
        <v>1.995000000000001</v>
      </c>
      <c r="AC47" s="15">
        <f t="shared" si="11"/>
        <v>0.85500000000000043</v>
      </c>
      <c r="AD47" s="15">
        <f t="shared" si="12"/>
        <v>-1.4250000000000007</v>
      </c>
      <c r="AE47" s="15">
        <f t="shared" si="13"/>
        <v>1.0350000000000001</v>
      </c>
      <c r="AF47" s="15">
        <f t="shared" si="14"/>
        <v>-4.8350000000000009</v>
      </c>
      <c r="AG47" s="15">
        <f t="shared" si="15"/>
        <v>3.865000000000002</v>
      </c>
      <c r="AH47" s="15">
        <f t="shared" si="16"/>
        <v>-1.754999999999999</v>
      </c>
      <c r="AI47" s="15">
        <f t="shared" si="17"/>
        <v>-6.4999999999997726E-2</v>
      </c>
      <c r="AJ47" s="15">
        <f t="shared" si="18"/>
        <v>5.7149999999999999</v>
      </c>
      <c r="AK47" s="15">
        <f t="shared" si="19"/>
        <v>5.6950000000000003</v>
      </c>
      <c r="AL47" s="15">
        <f t="shared" si="20"/>
        <v>2.6350000000000016</v>
      </c>
      <c r="AM47" s="15">
        <f t="shared" si="21"/>
        <v>0.625</v>
      </c>
      <c r="AN47" s="15">
        <f t="shared" si="22"/>
        <v>-4.394999999999996</v>
      </c>
      <c r="AO47" s="15"/>
      <c r="AP47" s="15">
        <f t="shared" si="23"/>
        <v>1.2222916666666706</v>
      </c>
      <c r="AQ47" s="15" t="str">
        <f t="shared" si="24"/>
        <v/>
      </c>
      <c r="AR47" s="15">
        <f t="shared" si="25"/>
        <v>0.25854166666666767</v>
      </c>
      <c r="AS47" s="15">
        <f t="shared" si="26"/>
        <v>1.8281818181818199</v>
      </c>
      <c r="AT47" s="15">
        <f t="shared" si="27"/>
        <v>0.57478260869565378</v>
      </c>
      <c r="AU47" s="15">
        <f t="shared" si="28"/>
        <v>1.4397916666666681</v>
      </c>
      <c r="AV47" s="15">
        <f t="shared" si="29"/>
        <v>0.66223404255319229</v>
      </c>
      <c r="AW47" s="15">
        <f t="shared" si="30"/>
        <v>0.67499999999999938</v>
      </c>
      <c r="AX47" s="15">
        <f t="shared" si="31"/>
        <v>0.22351063829787265</v>
      </c>
      <c r="AY47" s="15">
        <f t="shared" si="32"/>
        <v>-2.138222222222224</v>
      </c>
      <c r="AZ47" s="15">
        <f t="shared" si="33"/>
        <v>2.1266666666666687</v>
      </c>
      <c r="BA47" s="15">
        <f t="shared" si="34"/>
        <v>0.95355555555555638</v>
      </c>
      <c r="BB47" s="15">
        <f t="shared" si="35"/>
        <v>0.94102272727272962</v>
      </c>
      <c r="BC47" s="15">
        <f t="shared" si="36"/>
        <v>3.3710869565217387</v>
      </c>
      <c r="BD47" s="15">
        <f t="shared" si="37"/>
        <v>2.6907446808510644</v>
      </c>
      <c r="BE47" s="15">
        <f t="shared" si="38"/>
        <v>0.40708333333333435</v>
      </c>
      <c r="BF47" s="15">
        <f t="shared" si="39"/>
        <v>2.5375581395348838</v>
      </c>
      <c r="BG47" s="15">
        <f t="shared" si="40"/>
        <v>1.1547435897435943</v>
      </c>
      <c r="BH47" s="15"/>
      <c r="BI47" s="15">
        <f t="shared" si="66"/>
        <v>3.8915789473684157</v>
      </c>
      <c r="BJ47" s="15" t="str">
        <f t="shared" si="75"/>
        <v/>
      </c>
      <c r="BK47" s="15">
        <f t="shared" si="76"/>
        <v>-0.18842105263158615</v>
      </c>
      <c r="BL47" s="15">
        <f t="shared" si="77"/>
        <v>-1.8184210526315852</v>
      </c>
      <c r="BM47" s="15">
        <f t="shared" si="78"/>
        <v>4.8715789473684126</v>
      </c>
      <c r="BN47" s="15">
        <f t="shared" si="79"/>
        <v>0.88157894736841413</v>
      </c>
      <c r="BO47" s="15">
        <f t="shared" si="80"/>
        <v>-0.25842105263158643</v>
      </c>
      <c r="BP47" s="15">
        <f t="shared" si="81"/>
        <v>-2.5384210526315876</v>
      </c>
      <c r="BQ47" s="15">
        <f t="shared" si="82"/>
        <v>-7.8421052631586718E-2</v>
      </c>
      <c r="BR47" s="15">
        <f t="shared" si="83"/>
        <v>-5.9484210526315877</v>
      </c>
      <c r="BS47" s="15">
        <f t="shared" si="84"/>
        <v>2.7515789473684151</v>
      </c>
      <c r="BT47" s="15">
        <f t="shared" si="85"/>
        <v>-2.8684210526315859</v>
      </c>
      <c r="BU47" s="15">
        <f t="shared" si="86"/>
        <v>-1.1784210526315846</v>
      </c>
      <c r="BV47" s="15">
        <f t="shared" si="87"/>
        <v>4.601578947368413</v>
      </c>
      <c r="BW47" s="15">
        <f t="shared" si="88"/>
        <v>4.5815789473684134</v>
      </c>
      <c r="BX47" s="15">
        <f t="shared" si="89"/>
        <v>1.5215789473684147</v>
      </c>
      <c r="BY47" s="15">
        <f t="shared" si="42"/>
        <v>-0.48842105263158686</v>
      </c>
      <c r="BZ47" s="15">
        <f t="shared" si="43"/>
        <v>-5.5084210526315829</v>
      </c>
      <c r="CA47" s="15"/>
      <c r="CB47" s="15">
        <f t="shared" si="44"/>
        <v>0.26724679191851708</v>
      </c>
      <c r="CC47" s="15" t="str">
        <f t="shared" si="45"/>
        <v/>
      </c>
      <c r="CD47" s="15">
        <f t="shared" si="46"/>
        <v>-0.69650320808148514</v>
      </c>
      <c r="CE47" s="15">
        <f t="shared" si="47"/>
        <v>0.6944669567188857</v>
      </c>
      <c r="CF47" s="15">
        <f t="shared" si="48"/>
        <v>-0.49695087943645078</v>
      </c>
      <c r="CG47" s="15">
        <f t="shared" si="49"/>
        <v>0.48474679191851511</v>
      </c>
      <c r="CH47" s="15">
        <f t="shared" si="50"/>
        <v>-0.31862045758953805</v>
      </c>
      <c r="CI47" s="15">
        <f t="shared" si="51"/>
        <v>-0.45464446121699043</v>
      </c>
      <c r="CJ47" s="15">
        <f t="shared" si="52"/>
        <v>-0.75734386184485758</v>
      </c>
      <c r="CK47" s="15">
        <f t="shared" si="53"/>
        <v>-3.1583857699805149</v>
      </c>
      <c r="CL47" s="15">
        <f t="shared" si="54"/>
        <v>1.1716217919185157</v>
      </c>
      <c r="CM47" s="15">
        <f t="shared" si="55"/>
        <v>-0.16697993731606386</v>
      </c>
      <c r="CN47" s="15">
        <f t="shared" si="56"/>
        <v>-0.25827531897927125</v>
      </c>
      <c r="CO47" s="15">
        <f t="shared" si="57"/>
        <v>2.2993534683896359</v>
      </c>
      <c r="CP47" s="15">
        <f t="shared" si="58"/>
        <v>1.6473035545685168</v>
      </c>
      <c r="CQ47" s="15">
        <f t="shared" si="59"/>
        <v>-0.54796154141481779</v>
      </c>
      <c r="CR47" s="15">
        <f t="shared" si="60"/>
        <v>1.2983559771521749</v>
      </c>
      <c r="CS47" s="15">
        <f t="shared" si="61"/>
        <v>-0.18300234182742425</v>
      </c>
      <c r="CT47" s="15">
        <f t="shared" si="67"/>
        <v>8.3849637681159717E-2</v>
      </c>
      <c r="CU47" s="15">
        <f t="shared" si="68"/>
        <v>0.94226285460993142</v>
      </c>
      <c r="CV47" s="15">
        <f t="shared" si="69"/>
        <v>0.92343750000000124</v>
      </c>
      <c r="CW47">
        <f t="shared" si="62"/>
        <v>2</v>
      </c>
      <c r="CX47" s="19" t="s">
        <v>27</v>
      </c>
      <c r="CY47" s="15">
        <f t="shared" si="70"/>
        <v>2.1560548418972343</v>
      </c>
      <c r="CZ47" s="15">
        <f t="shared" si="71"/>
        <v>0.91100000000000003</v>
      </c>
      <c r="DA47" s="19">
        <f t="shared" si="63"/>
        <v>4</v>
      </c>
      <c r="DB47" s="15">
        <f t="shared" si="72"/>
        <v>0.94226285460993142</v>
      </c>
      <c r="DC47" s="15">
        <f t="shared" si="73"/>
        <v>0.70199999999999996</v>
      </c>
      <c r="DD47" s="20">
        <f t="shared" si="74"/>
        <v>3</v>
      </c>
    </row>
    <row r="48" spans="1:108" x14ac:dyDescent="0.3">
      <c r="A48" s="4">
        <v>377</v>
      </c>
      <c r="B48" s="5">
        <v>26.05</v>
      </c>
      <c r="C48" s="5">
        <v>26.44</v>
      </c>
      <c r="D48" s="2">
        <v>22.74</v>
      </c>
      <c r="E48" s="2">
        <v>27.61</v>
      </c>
      <c r="F48" s="2">
        <v>26.49</v>
      </c>
      <c r="G48" s="2">
        <v>29.48</v>
      </c>
      <c r="H48" s="2">
        <v>20.11</v>
      </c>
      <c r="I48" s="2">
        <v>24.89</v>
      </c>
      <c r="J48" s="2">
        <v>25.22</v>
      </c>
      <c r="K48" s="2">
        <v>29.48</v>
      </c>
      <c r="L48" s="2">
        <v>25.22</v>
      </c>
      <c r="M48" s="17">
        <v>29.41</v>
      </c>
      <c r="N48" s="2">
        <v>23.04</v>
      </c>
      <c r="O48" s="2">
        <v>27.63</v>
      </c>
      <c r="P48" s="2">
        <v>27.5</v>
      </c>
      <c r="Q48" s="2">
        <v>24.02</v>
      </c>
      <c r="R48" s="2">
        <v>18.670000000000002</v>
      </c>
      <c r="S48" s="2">
        <v>23.2</v>
      </c>
      <c r="T48" s="17">
        <v>29.86</v>
      </c>
      <c r="U48" s="17">
        <v>29.8</v>
      </c>
      <c r="W48" s="15">
        <f t="shared" si="64"/>
        <v>3.5050000000000026</v>
      </c>
      <c r="X48" s="15">
        <f t="shared" si="65"/>
        <v>-1.3649999999999984</v>
      </c>
      <c r="Y48" s="15">
        <f t="shared" si="7"/>
        <v>-0.24499999999999744</v>
      </c>
      <c r="Z48" s="15">
        <f t="shared" si="8"/>
        <v>-3.2349999999999994</v>
      </c>
      <c r="AA48" s="15">
        <f t="shared" si="9"/>
        <v>6.1350000000000016</v>
      </c>
      <c r="AB48" s="15">
        <f t="shared" si="10"/>
        <v>1.3550000000000004</v>
      </c>
      <c r="AC48" s="15">
        <f t="shared" si="11"/>
        <v>1.0250000000000021</v>
      </c>
      <c r="AD48" s="15">
        <f t="shared" si="12"/>
        <v>-3.2349999999999994</v>
      </c>
      <c r="AE48" s="15">
        <f t="shared" si="13"/>
        <v>1.0250000000000021</v>
      </c>
      <c r="AF48" s="15">
        <f t="shared" si="14"/>
        <v>-3.1649999999999991</v>
      </c>
      <c r="AG48" s="15">
        <f t="shared" si="15"/>
        <v>3.2050000000000018</v>
      </c>
      <c r="AH48" s="15">
        <f t="shared" si="16"/>
        <v>-1.384999999999998</v>
      </c>
      <c r="AI48" s="15">
        <f t="shared" si="17"/>
        <v>-1.254999999999999</v>
      </c>
      <c r="AJ48" s="15">
        <f t="shared" si="18"/>
        <v>2.2250000000000014</v>
      </c>
      <c r="AK48" s="15">
        <f t="shared" si="19"/>
        <v>7.5749999999999993</v>
      </c>
      <c r="AL48" s="15">
        <f t="shared" si="20"/>
        <v>3.0450000000000017</v>
      </c>
      <c r="AM48" s="15">
        <f t="shared" si="21"/>
        <v>-3.6149999999999984</v>
      </c>
      <c r="AN48" s="15">
        <f t="shared" si="22"/>
        <v>-3.5549999999999997</v>
      </c>
      <c r="AO48" s="15"/>
      <c r="AP48" s="15">
        <f t="shared" si="23"/>
        <v>-0.27770833333332945</v>
      </c>
      <c r="AQ48" s="15">
        <f t="shared" si="24"/>
        <v>1.9666250000000018</v>
      </c>
      <c r="AR48" s="15">
        <f t="shared" si="25"/>
        <v>-0.91145833333333048</v>
      </c>
      <c r="AS48" s="15">
        <f t="shared" si="26"/>
        <v>-0.70181818181818123</v>
      </c>
      <c r="AT48" s="15">
        <f t="shared" si="27"/>
        <v>0.72478260869565592</v>
      </c>
      <c r="AU48" s="15">
        <f t="shared" si="28"/>
        <v>0.79979166666666757</v>
      </c>
      <c r="AV48" s="15">
        <f t="shared" si="29"/>
        <v>0.832234042553194</v>
      </c>
      <c r="AW48" s="15">
        <f t="shared" si="30"/>
        <v>-1.1349999999999993</v>
      </c>
      <c r="AX48" s="15">
        <f t="shared" si="31"/>
        <v>0.21351063829787464</v>
      </c>
      <c r="AY48" s="15">
        <f t="shared" si="32"/>
        <v>-0.46822222222222232</v>
      </c>
      <c r="AZ48" s="15">
        <f t="shared" si="33"/>
        <v>1.4666666666666688</v>
      </c>
      <c r="BA48" s="15">
        <f t="shared" si="34"/>
        <v>1.3235555555555574</v>
      </c>
      <c r="BB48" s="15">
        <f t="shared" si="35"/>
        <v>-0.24897727272727166</v>
      </c>
      <c r="BC48" s="15">
        <f t="shared" si="36"/>
        <v>-0.11891304347825971</v>
      </c>
      <c r="BD48" s="15">
        <f t="shared" si="37"/>
        <v>4.5707446808510639</v>
      </c>
      <c r="BE48" s="15">
        <f t="shared" si="38"/>
        <v>0.81708333333333449</v>
      </c>
      <c r="BF48" s="15">
        <f t="shared" si="39"/>
        <v>-1.7024418604651146</v>
      </c>
      <c r="BG48" s="15">
        <f t="shared" si="40"/>
        <v>1.9947435897435906</v>
      </c>
      <c r="BH48" s="15"/>
      <c r="BI48" s="15">
        <f t="shared" si="66"/>
        <v>3.1030000000000015</v>
      </c>
      <c r="BJ48" s="15">
        <f t="shared" si="75"/>
        <v>-1.7669999999999995</v>
      </c>
      <c r="BK48" s="15">
        <f t="shared" si="76"/>
        <v>-0.64699999999999847</v>
      </c>
      <c r="BL48" s="15">
        <f t="shared" si="77"/>
        <v>-3.6370000000000005</v>
      </c>
      <c r="BM48" s="15">
        <f t="shared" si="78"/>
        <v>5.7330000000000005</v>
      </c>
      <c r="BN48" s="15">
        <f t="shared" si="79"/>
        <v>0.9529999999999994</v>
      </c>
      <c r="BO48" s="15">
        <f t="shared" si="80"/>
        <v>0.62300000000000111</v>
      </c>
      <c r="BP48" s="15">
        <f t="shared" si="81"/>
        <v>-3.6370000000000005</v>
      </c>
      <c r="BQ48" s="15">
        <f t="shared" si="82"/>
        <v>0.62300000000000111</v>
      </c>
      <c r="BR48" s="15">
        <f t="shared" si="83"/>
        <v>-3.5670000000000002</v>
      </c>
      <c r="BS48" s="15">
        <f t="shared" si="84"/>
        <v>2.8030000000000008</v>
      </c>
      <c r="BT48" s="15">
        <f t="shared" si="85"/>
        <v>-1.786999999999999</v>
      </c>
      <c r="BU48" s="15">
        <f t="shared" si="86"/>
        <v>-1.657</v>
      </c>
      <c r="BV48" s="15">
        <f t="shared" si="87"/>
        <v>1.8230000000000004</v>
      </c>
      <c r="BW48" s="15">
        <f t="shared" si="88"/>
        <v>7.1729999999999983</v>
      </c>
      <c r="BX48" s="15">
        <f t="shared" si="89"/>
        <v>2.6430000000000007</v>
      </c>
      <c r="BY48" s="15">
        <f t="shared" si="42"/>
        <v>-4.0169999999999995</v>
      </c>
      <c r="BZ48" s="15">
        <f t="shared" si="43"/>
        <v>-3.9570000000000007</v>
      </c>
      <c r="CA48" s="15"/>
      <c r="CB48" s="15">
        <f t="shared" si="44"/>
        <v>-0.52133215544989708</v>
      </c>
      <c r="CC48" s="15">
        <f t="shared" si="45"/>
        <v>1.4099126289989679</v>
      </c>
      <c r="CD48" s="15">
        <f t="shared" si="46"/>
        <v>-1.1550821554498976</v>
      </c>
      <c r="CE48" s="15">
        <f t="shared" si="47"/>
        <v>-1.1241119906495296</v>
      </c>
      <c r="CF48" s="15">
        <f t="shared" si="48"/>
        <v>0.36447017319513719</v>
      </c>
      <c r="CG48" s="15">
        <f t="shared" si="49"/>
        <v>0.55616784455010038</v>
      </c>
      <c r="CH48" s="15">
        <f t="shared" si="50"/>
        <v>0.56280059504204949</v>
      </c>
      <c r="CI48" s="15">
        <f t="shared" si="51"/>
        <v>-1.5532234085854033</v>
      </c>
      <c r="CJ48" s="15">
        <f t="shared" si="52"/>
        <v>-5.5922809213269753E-2</v>
      </c>
      <c r="CK48" s="15">
        <f t="shared" si="53"/>
        <v>-0.77696471734892736</v>
      </c>
      <c r="CL48" s="15">
        <f t="shared" si="54"/>
        <v>1.2230428445501014</v>
      </c>
      <c r="CM48" s="15">
        <f t="shared" si="55"/>
        <v>0.91444111531552297</v>
      </c>
      <c r="CN48" s="15">
        <f t="shared" si="56"/>
        <v>-0.73685426634768669</v>
      </c>
      <c r="CO48" s="15">
        <f t="shared" si="57"/>
        <v>-0.47922547897877665</v>
      </c>
      <c r="CP48" s="15">
        <f t="shared" si="58"/>
        <v>4.2387246072001012</v>
      </c>
      <c r="CQ48" s="15">
        <f t="shared" si="59"/>
        <v>0.57345951121676819</v>
      </c>
      <c r="CR48" s="15">
        <f t="shared" si="60"/>
        <v>-2.2302229702162375</v>
      </c>
      <c r="CS48" s="15">
        <f t="shared" si="61"/>
        <v>1.3684187108041579</v>
      </c>
      <c r="CT48" s="15">
        <f t="shared" si="67"/>
        <v>-4.6150362318839289E-2</v>
      </c>
      <c r="CU48" s="15">
        <f t="shared" si="68"/>
        <v>0.84038356973995543</v>
      </c>
      <c r="CV48" s="15">
        <f t="shared" si="69"/>
        <v>0.80843750000000103</v>
      </c>
      <c r="CW48">
        <f t="shared" si="62"/>
        <v>2</v>
      </c>
      <c r="CX48" s="19" t="s">
        <v>27</v>
      </c>
      <c r="CY48" s="15">
        <f t="shared" si="70"/>
        <v>-0.18394515810276568</v>
      </c>
      <c r="CZ48" s="15">
        <f t="shared" si="71"/>
        <v>0.44400000000000001</v>
      </c>
      <c r="DA48" s="19">
        <f t="shared" si="63"/>
        <v>2</v>
      </c>
      <c r="DB48" s="15">
        <f t="shared" si="72"/>
        <v>0.27726285460993227</v>
      </c>
      <c r="DC48" s="15">
        <f t="shared" si="73"/>
        <v>0.63800000000000001</v>
      </c>
      <c r="DD48" s="20">
        <f t="shared" si="74"/>
        <v>3</v>
      </c>
    </row>
    <row r="49" spans="1:108" x14ac:dyDescent="0.3">
      <c r="A49" s="4">
        <v>378</v>
      </c>
      <c r="B49" s="5">
        <v>24.86</v>
      </c>
      <c r="C49" s="5">
        <v>23.23</v>
      </c>
      <c r="D49" s="2">
        <v>21.91</v>
      </c>
      <c r="E49" s="11" t="s">
        <v>17</v>
      </c>
      <c r="F49" s="2">
        <v>30.08</v>
      </c>
      <c r="G49" s="2">
        <v>30.14</v>
      </c>
      <c r="H49" s="2">
        <v>19.579999999999998</v>
      </c>
      <c r="I49" s="2">
        <v>22.8</v>
      </c>
      <c r="J49" s="2">
        <v>27.18</v>
      </c>
      <c r="K49" s="2">
        <v>27.69</v>
      </c>
      <c r="L49" s="2">
        <v>24.68</v>
      </c>
      <c r="M49" s="17">
        <v>18.899999999999999</v>
      </c>
      <c r="N49" s="2">
        <v>22.01</v>
      </c>
      <c r="O49" s="2">
        <v>26.93</v>
      </c>
      <c r="P49" s="2">
        <v>26.62</v>
      </c>
      <c r="Q49" s="2">
        <v>21.78</v>
      </c>
      <c r="R49" s="2">
        <v>20.72</v>
      </c>
      <c r="S49" s="2">
        <v>21.97</v>
      </c>
      <c r="T49" s="17">
        <v>27.99</v>
      </c>
      <c r="U49" s="17">
        <v>30.96</v>
      </c>
      <c r="W49" s="15">
        <f t="shared" si="64"/>
        <v>2.1350000000000016</v>
      </c>
      <c r="X49" s="15" t="str">
        <f t="shared" si="65"/>
        <v/>
      </c>
      <c r="Y49" s="15">
        <f t="shared" si="7"/>
        <v>-6.0349999999999966</v>
      </c>
      <c r="Z49" s="15">
        <f t="shared" si="8"/>
        <v>-6.0949999999999989</v>
      </c>
      <c r="AA49" s="15">
        <f t="shared" si="9"/>
        <v>4.4650000000000034</v>
      </c>
      <c r="AB49" s="15">
        <f t="shared" si="10"/>
        <v>1.245000000000001</v>
      </c>
      <c r="AC49" s="15">
        <f t="shared" si="11"/>
        <v>-3.134999999999998</v>
      </c>
      <c r="AD49" s="15">
        <f t="shared" si="12"/>
        <v>-3.6449999999999996</v>
      </c>
      <c r="AE49" s="15">
        <f t="shared" si="13"/>
        <v>-0.63499999999999801</v>
      </c>
      <c r="AF49" s="15">
        <f t="shared" si="14"/>
        <v>5.1450000000000031</v>
      </c>
      <c r="AG49" s="15">
        <f t="shared" si="15"/>
        <v>2.0350000000000001</v>
      </c>
      <c r="AH49" s="15">
        <f t="shared" si="16"/>
        <v>-2.884999999999998</v>
      </c>
      <c r="AI49" s="15">
        <f t="shared" si="17"/>
        <v>-2.5749999999999993</v>
      </c>
      <c r="AJ49" s="15">
        <f t="shared" si="18"/>
        <v>2.2650000000000006</v>
      </c>
      <c r="AK49" s="15">
        <f t="shared" si="19"/>
        <v>3.3250000000000028</v>
      </c>
      <c r="AL49" s="15">
        <f t="shared" si="20"/>
        <v>2.0750000000000028</v>
      </c>
      <c r="AM49" s="15">
        <f t="shared" si="21"/>
        <v>-3.9449999999999967</v>
      </c>
      <c r="AN49" s="15">
        <f t="shared" si="22"/>
        <v>-6.9149999999999991</v>
      </c>
      <c r="AO49" s="15"/>
      <c r="AP49" s="15">
        <f t="shared" si="23"/>
        <v>-1.6477083333333304</v>
      </c>
      <c r="AQ49" s="15" t="str">
        <f t="shared" si="24"/>
        <v/>
      </c>
      <c r="AR49" s="15">
        <f t="shared" si="25"/>
        <v>-6.7014583333333295</v>
      </c>
      <c r="AS49" s="15">
        <f t="shared" si="26"/>
        <v>-3.5618181818181807</v>
      </c>
      <c r="AT49" s="15">
        <f t="shared" si="27"/>
        <v>-0.94521739130434224</v>
      </c>
      <c r="AU49" s="15">
        <f t="shared" si="28"/>
        <v>0.68979166666666814</v>
      </c>
      <c r="AV49" s="15">
        <f t="shared" si="29"/>
        <v>-3.3277659574468061</v>
      </c>
      <c r="AW49" s="15">
        <f t="shared" si="30"/>
        <v>-1.5449999999999995</v>
      </c>
      <c r="AX49" s="15">
        <f t="shared" si="31"/>
        <v>-1.4464893617021255</v>
      </c>
      <c r="AY49" s="15">
        <f t="shared" si="32"/>
        <v>7.8417777777777804</v>
      </c>
      <c r="AZ49" s="15">
        <f t="shared" si="33"/>
        <v>0.29666666666666708</v>
      </c>
      <c r="BA49" s="15">
        <f t="shared" si="34"/>
        <v>-0.17644444444444263</v>
      </c>
      <c r="BB49" s="15">
        <f t="shared" si="35"/>
        <v>-1.5689772727272719</v>
      </c>
      <c r="BC49" s="15">
        <f t="shared" si="36"/>
        <v>-7.8913043478260558E-2</v>
      </c>
      <c r="BD49" s="15">
        <f t="shared" si="37"/>
        <v>0.320744680851067</v>
      </c>
      <c r="BE49" s="15">
        <f t="shared" si="38"/>
        <v>-0.15291666666666437</v>
      </c>
      <c r="BF49" s="15">
        <f t="shared" si="39"/>
        <v>-2.0324418604651129</v>
      </c>
      <c r="BG49" s="15">
        <f t="shared" si="40"/>
        <v>-1.3652564102564089</v>
      </c>
      <c r="BH49" s="15"/>
      <c r="BI49" s="15">
        <f t="shared" si="66"/>
        <v>2.8284210526315796</v>
      </c>
      <c r="BJ49" s="15" t="str">
        <f t="shared" si="75"/>
        <v/>
      </c>
      <c r="BK49" s="15">
        <f t="shared" si="76"/>
        <v>-5.3415789473684185</v>
      </c>
      <c r="BL49" s="15">
        <f t="shared" si="77"/>
        <v>-5.4015789473684208</v>
      </c>
      <c r="BM49" s="15">
        <f t="shared" si="78"/>
        <v>5.1584210526315815</v>
      </c>
      <c r="BN49" s="15">
        <f t="shared" si="79"/>
        <v>1.938421052631579</v>
      </c>
      <c r="BO49" s="15">
        <f t="shared" si="80"/>
        <v>-2.44157894736842</v>
      </c>
      <c r="BP49" s="15">
        <f t="shared" si="81"/>
        <v>-2.9515789473684215</v>
      </c>
      <c r="BQ49" s="15">
        <f t="shared" si="82"/>
        <v>5.8421052631580039E-2</v>
      </c>
      <c r="BR49" s="15">
        <f t="shared" si="83"/>
        <v>5.8384210526315812</v>
      </c>
      <c r="BS49" s="15">
        <f t="shared" si="84"/>
        <v>2.7284210526315782</v>
      </c>
      <c r="BT49" s="15">
        <f t="shared" si="85"/>
        <v>-2.19157894736842</v>
      </c>
      <c r="BU49" s="15">
        <f t="shared" si="86"/>
        <v>-1.8815789473684212</v>
      </c>
      <c r="BV49" s="15">
        <f t="shared" si="87"/>
        <v>2.9584210526315786</v>
      </c>
      <c r="BW49" s="15">
        <f t="shared" si="88"/>
        <v>4.0184210526315809</v>
      </c>
      <c r="BX49" s="15">
        <f t="shared" si="89"/>
        <v>2.7684210526315809</v>
      </c>
      <c r="BY49" s="15">
        <f t="shared" si="42"/>
        <v>-3.2515789473684187</v>
      </c>
      <c r="BZ49" s="15">
        <f t="shared" si="43"/>
        <v>-6.2215789473684211</v>
      </c>
      <c r="CA49" s="15"/>
      <c r="CB49" s="15">
        <f t="shared" si="44"/>
        <v>-0.79591110281831901</v>
      </c>
      <c r="CC49" s="15" t="str">
        <f t="shared" si="45"/>
        <v/>
      </c>
      <c r="CD49" s="15">
        <f t="shared" si="46"/>
        <v>-5.8496611028183176</v>
      </c>
      <c r="CE49" s="15">
        <f t="shared" si="47"/>
        <v>-2.88869093801795</v>
      </c>
      <c r="CF49" s="15">
        <f t="shared" si="48"/>
        <v>-0.21010877417328189</v>
      </c>
      <c r="CG49" s="15">
        <f t="shared" si="49"/>
        <v>1.54158889718168</v>
      </c>
      <c r="CH49" s="15">
        <f t="shared" si="50"/>
        <v>-2.5017783523263715</v>
      </c>
      <c r="CI49" s="15">
        <f t="shared" si="51"/>
        <v>-0.86780235595382438</v>
      </c>
      <c r="CJ49" s="15">
        <f t="shared" si="52"/>
        <v>-0.62050175658169082</v>
      </c>
      <c r="CK49" s="15">
        <f t="shared" si="53"/>
        <v>8.6284563352826531</v>
      </c>
      <c r="CL49" s="15">
        <f t="shared" si="54"/>
        <v>1.1484638971816787</v>
      </c>
      <c r="CM49" s="15">
        <f t="shared" si="55"/>
        <v>0.50986216794710204</v>
      </c>
      <c r="CN49" s="15">
        <f t="shared" si="56"/>
        <v>-0.9614332137161079</v>
      </c>
      <c r="CO49" s="15">
        <f t="shared" si="57"/>
        <v>0.65619557365280157</v>
      </c>
      <c r="CP49" s="15">
        <f t="shared" si="58"/>
        <v>1.0841456598316843</v>
      </c>
      <c r="CQ49" s="15">
        <f t="shared" si="59"/>
        <v>0.6988805638483484</v>
      </c>
      <c r="CR49" s="15">
        <f t="shared" si="60"/>
        <v>-1.4648019175846569</v>
      </c>
      <c r="CS49" s="15">
        <f t="shared" si="61"/>
        <v>-0.89616023656426247</v>
      </c>
      <c r="CT49" s="15">
        <f t="shared" si="67"/>
        <v>-0.39615036231883893</v>
      </c>
      <c r="CU49" s="15">
        <f t="shared" si="68"/>
        <v>-2.4877371453900681</v>
      </c>
      <c r="CV49" s="15">
        <f t="shared" si="69"/>
        <v>0.26843750000000188</v>
      </c>
      <c r="CW49">
        <f t="shared" si="62"/>
        <v>3</v>
      </c>
      <c r="CX49" s="19" t="s">
        <v>29</v>
      </c>
      <c r="CY49" s="15">
        <f t="shared" si="70"/>
        <v>-0.82394515810276625</v>
      </c>
      <c r="CZ49" s="15">
        <f t="shared" si="71"/>
        <v>0.28799999999999998</v>
      </c>
      <c r="DA49" s="19">
        <f t="shared" si="63"/>
        <v>2</v>
      </c>
      <c r="DB49" s="15">
        <f t="shared" si="72"/>
        <v>-2.4877371453900681</v>
      </c>
      <c r="DC49" s="15">
        <f t="shared" si="73"/>
        <v>6.3E-2</v>
      </c>
      <c r="DD49" s="20">
        <f t="shared" si="74"/>
        <v>1</v>
      </c>
    </row>
    <row r="51" spans="1:108" x14ac:dyDescent="0.3"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</row>
    <row r="52" spans="1:108" x14ac:dyDescent="0.3">
      <c r="CT52" s="15"/>
      <c r="CU52" s="15"/>
      <c r="CV52" s="15"/>
    </row>
  </sheetData>
  <conditionalFormatting sqref="CB2:CS49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P2:BH49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Z2:CZ4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C2:DC4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>
      <selection activeCell="C1" sqref="C1"/>
    </sheetView>
  </sheetViews>
  <sheetFormatPr defaultRowHeight="14.4" x14ac:dyDescent="0.3"/>
  <sheetData>
    <row r="1" spans="1:3" x14ac:dyDescent="0.3">
      <c r="A1" t="s">
        <v>0</v>
      </c>
      <c r="B1" s="12" t="s">
        <v>22</v>
      </c>
    </row>
    <row r="2" spans="1:3" x14ac:dyDescent="0.3">
      <c r="A2" t="s">
        <v>21</v>
      </c>
      <c r="B2" s="12">
        <v>9.458047848683708E-2</v>
      </c>
    </row>
    <row r="3" spans="1:3" x14ac:dyDescent="0.3">
      <c r="A3" t="s">
        <v>7</v>
      </c>
      <c r="B3" s="12">
        <v>0.12886697226466401</v>
      </c>
    </row>
    <row r="4" spans="1:3" x14ac:dyDescent="0.3">
      <c r="A4" t="s">
        <v>13</v>
      </c>
      <c r="B4" s="12">
        <v>0.13687941280417812</v>
      </c>
    </row>
    <row r="5" spans="1:3" x14ac:dyDescent="0.3">
      <c r="A5" t="s">
        <v>20</v>
      </c>
      <c r="B5" s="12">
        <v>0.13835645232936961</v>
      </c>
    </row>
    <row r="6" spans="1:3" x14ac:dyDescent="0.3">
      <c r="A6" t="s">
        <v>8</v>
      </c>
      <c r="B6" s="12">
        <v>0.14762273962099445</v>
      </c>
    </row>
    <row r="7" spans="1:3" x14ac:dyDescent="0.3">
      <c r="A7" t="s">
        <v>6</v>
      </c>
      <c r="B7" s="12">
        <v>0.15365790103684121</v>
      </c>
    </row>
    <row r="8" spans="1:3" x14ac:dyDescent="0.3">
      <c r="A8" t="s">
        <v>14</v>
      </c>
      <c r="B8" s="12">
        <v>0.15426330180966391</v>
      </c>
    </row>
    <row r="9" spans="1:3" x14ac:dyDescent="0.3">
      <c r="A9" t="s">
        <v>19</v>
      </c>
      <c r="B9" s="12">
        <v>0.15779349847256285</v>
      </c>
    </row>
    <row r="10" spans="1:3" x14ac:dyDescent="0.3">
      <c r="A10" t="s">
        <v>12</v>
      </c>
      <c r="B10" s="12">
        <v>0.15968041612363279</v>
      </c>
    </row>
    <row r="11" spans="1:3" x14ac:dyDescent="0.3">
      <c r="A11" t="s">
        <v>11</v>
      </c>
      <c r="B11" s="12">
        <v>0.16002310976119938</v>
      </c>
    </row>
    <row r="12" spans="1:3" x14ac:dyDescent="0.3">
      <c r="A12" t="s">
        <v>4</v>
      </c>
      <c r="B12" s="12">
        <v>0.17561202757400662</v>
      </c>
      <c r="C12" t="s">
        <v>23</v>
      </c>
    </row>
    <row r="13" spans="1:3" x14ac:dyDescent="0.3">
      <c r="A13" t="s">
        <v>3</v>
      </c>
      <c r="B13" s="12">
        <v>0.1792563768725989</v>
      </c>
    </row>
    <row r="14" spans="1:3" x14ac:dyDescent="0.3">
      <c r="A14" t="s">
        <v>2</v>
      </c>
      <c r="B14" s="12">
        <v>0.18185548611986674</v>
      </c>
    </row>
    <row r="15" spans="1:3" x14ac:dyDescent="0.3">
      <c r="A15" t="s">
        <v>16</v>
      </c>
      <c r="B15" s="12">
        <v>0.18270240365780685</v>
      </c>
    </row>
    <row r="16" spans="1:3" x14ac:dyDescent="0.3">
      <c r="A16" t="s">
        <v>15</v>
      </c>
      <c r="B16" s="12">
        <v>0.18707908396972944</v>
      </c>
    </row>
    <row r="17" spans="1:2" x14ac:dyDescent="0.3">
      <c r="A17" t="s">
        <v>18</v>
      </c>
      <c r="B17" s="12">
        <v>0.20069471358109456</v>
      </c>
    </row>
    <row r="18" spans="1:2" x14ac:dyDescent="0.3">
      <c r="A18" t="s">
        <v>1</v>
      </c>
      <c r="B18" s="12">
        <v>0.20463863814292912</v>
      </c>
    </row>
    <row r="19" spans="1:2" x14ac:dyDescent="0.3">
      <c r="A19" t="s">
        <v>5</v>
      </c>
      <c r="B19" s="12">
        <v>0.21090496371479248</v>
      </c>
    </row>
    <row r="20" spans="1:2" x14ac:dyDescent="0.3">
      <c r="A20" t="s">
        <v>10</v>
      </c>
      <c r="B20" s="12">
        <v>0.22180309695914191</v>
      </c>
    </row>
    <row r="21" spans="1:2" x14ac:dyDescent="0.3">
      <c r="A21" t="s">
        <v>9</v>
      </c>
      <c r="B21" s="12">
        <v>0.24429373220535855</v>
      </c>
    </row>
  </sheetData>
  <sortState xmlns:xlrd2="http://schemas.microsoft.com/office/spreadsheetml/2017/richdata2" ref="A2:B21">
    <sortCondition ref="B2:B21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</dc:creator>
  <cp:lastModifiedBy>Jaromír</cp:lastModifiedBy>
  <dcterms:created xsi:type="dcterms:W3CDTF">2018-10-03T12:17:59Z</dcterms:created>
  <dcterms:modified xsi:type="dcterms:W3CDTF">2020-01-19T17:03:20Z</dcterms:modified>
</cp:coreProperties>
</file>