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ules\Dropbox\1 LSHTM\0 Covid\"/>
    </mc:Choice>
  </mc:AlternateContent>
  <xr:revisionPtr revIDLastSave="0" documentId="13_ncr:1_{70C6E629-92C7-4916-83F5-B093A20BE4A5}" xr6:coauthVersionLast="45" xr6:coauthVersionMax="45" xr10:uidLastSave="{00000000-0000-0000-0000-000000000000}"/>
  <bookViews>
    <workbookView xWindow="-108" yWindow="-108" windowWidth="17496" windowHeight="10416" activeTab="3" xr2:uid="{00000000-000D-0000-FFFF-FFFF00000000}"/>
  </bookViews>
  <sheets>
    <sheet name="inputs" sheetId="1" r:id="rId1"/>
    <sheet name="cyclecalc" sheetId="2" r:id="rId2"/>
    <sheet name="100d-epicurve" sheetId="3" r:id="rId3"/>
    <sheet name="fullcur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3" i="2" l="1"/>
  <c r="B6" i="2"/>
  <c r="B31" i="1"/>
  <c r="H2" i="2"/>
  <c r="B2" i="2"/>
  <c r="B33" i="1"/>
  <c r="F2" i="2"/>
  <c r="F3" i="2" s="1"/>
  <c r="B28" i="1"/>
  <c r="B16" i="1"/>
  <c r="B18" i="1" l="1"/>
  <c r="B20" i="1" l="1"/>
  <c r="B17" i="1"/>
  <c r="B19" i="1" s="1"/>
  <c r="B21" i="1" s="1"/>
  <c r="B22" i="1" l="1"/>
  <c r="B15" i="1" l="1"/>
  <c r="A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H3" i="2"/>
  <c r="B9" i="1" l="1"/>
  <c r="D9" i="1" s="1"/>
  <c r="I2" i="2"/>
  <c r="B3" i="2" s="1"/>
  <c r="K3" i="2"/>
  <c r="D3" i="2" l="1"/>
  <c r="E3" i="2" s="1"/>
  <c r="C3" i="2"/>
  <c r="G3" i="2"/>
  <c r="H4" i="2" s="1"/>
  <c r="D4" i="2" l="1"/>
  <c r="E4" i="2" s="1"/>
  <c r="J3" i="2"/>
  <c r="K4" i="2"/>
  <c r="F4" i="2"/>
  <c r="G4" i="2" s="1"/>
  <c r="H5" i="2" s="1"/>
  <c r="I3" i="2"/>
  <c r="B4" i="2" s="1"/>
  <c r="C4" i="2" l="1"/>
  <c r="J4" i="2"/>
  <c r="F5" i="2"/>
  <c r="K5" i="2"/>
  <c r="I4" i="2"/>
  <c r="G5" i="2" l="1"/>
  <c r="H6" i="2" s="1"/>
  <c r="B5" i="2"/>
  <c r="J5" i="2" s="1"/>
  <c r="D5" i="2"/>
  <c r="E5" i="2" s="1"/>
  <c r="C5" i="2" l="1"/>
  <c r="F6" i="2"/>
  <c r="K6" i="2"/>
  <c r="I5" i="2"/>
  <c r="G6" i="2" l="1"/>
  <c r="H7" i="2" s="1"/>
  <c r="D6" i="2"/>
  <c r="C6" i="2"/>
  <c r="E6" i="2" l="1"/>
  <c r="F7" i="2" s="1"/>
  <c r="J6" i="2"/>
  <c r="K7" i="2"/>
  <c r="I6" i="2"/>
  <c r="D7" i="2" l="1"/>
  <c r="E7" i="2" s="1"/>
  <c r="G7" i="2"/>
  <c r="H8" i="2" s="1"/>
  <c r="B7" i="2"/>
  <c r="C7" i="2" s="1"/>
  <c r="F8" i="2" l="1"/>
  <c r="J7" i="2"/>
  <c r="D8" i="2"/>
  <c r="E8" i="2" s="1"/>
  <c r="I7" i="2"/>
  <c r="K8" i="2"/>
  <c r="G8" i="2" l="1"/>
  <c r="H9" i="2" s="1"/>
  <c r="B8" i="2"/>
  <c r="C8" i="2" s="1"/>
  <c r="F9" i="2" l="1"/>
  <c r="K9" i="2"/>
  <c r="J8" i="2"/>
  <c r="I8" i="2"/>
  <c r="B9" i="2" s="1"/>
  <c r="J9" i="2" s="1"/>
  <c r="D9" i="2"/>
  <c r="E9" i="2" s="1"/>
  <c r="G9" i="2" l="1"/>
  <c r="C9" i="2"/>
  <c r="I9" i="2" l="1"/>
  <c r="B10" i="2" s="1"/>
  <c r="H10" i="2"/>
  <c r="K10" i="2"/>
  <c r="F10" i="2"/>
  <c r="D10" i="2"/>
  <c r="G10" i="2" l="1"/>
  <c r="I10" i="2" s="1"/>
  <c r="C10" i="2"/>
  <c r="E10" i="2"/>
  <c r="J10" i="2"/>
  <c r="H11" i="2" l="1"/>
  <c r="D11" i="2"/>
  <c r="E11" i="2" s="1"/>
  <c r="K11" i="2"/>
  <c r="F11" i="2"/>
  <c r="B11" i="2"/>
  <c r="G11" i="2" l="1"/>
  <c r="H12" i="2" s="1"/>
  <c r="C11" i="2"/>
  <c r="D12" i="2" s="1"/>
  <c r="E12" i="2" s="1"/>
  <c r="J11" i="2"/>
  <c r="F12" i="2" l="1"/>
  <c r="I11" i="2" l="1"/>
  <c r="B12" i="2" s="1"/>
  <c r="C12" i="2" s="1"/>
  <c r="D13" i="2" s="1"/>
  <c r="E13" i="2" s="1"/>
  <c r="K12" i="2"/>
  <c r="G12" i="2"/>
  <c r="F13" i="2" l="1"/>
  <c r="G13" i="2" s="1"/>
  <c r="H13" i="2"/>
  <c r="J12" i="2"/>
  <c r="I12" i="2"/>
  <c r="B13" i="2" s="1"/>
  <c r="H14" i="2" l="1"/>
  <c r="C13" i="2"/>
  <c r="I13" i="2"/>
  <c r="K13" i="2"/>
  <c r="J13" i="2"/>
  <c r="F14" i="2"/>
  <c r="B14" i="2" l="1"/>
  <c r="C14" i="2" s="1"/>
  <c r="G14" i="2"/>
  <c r="H15" i="2" s="1"/>
  <c r="K14" i="2"/>
  <c r="D14" i="2"/>
  <c r="J14" i="2" l="1"/>
  <c r="E14" i="2"/>
  <c r="F15" i="2" s="1"/>
  <c r="K15" i="2"/>
  <c r="I14" i="2"/>
  <c r="B15" i="2" s="1"/>
  <c r="J15" i="2" l="1"/>
  <c r="D15" i="2"/>
  <c r="E15" i="2" s="1"/>
  <c r="G15" i="2"/>
  <c r="C15" i="2"/>
  <c r="I15" i="2" l="1"/>
  <c r="B16" i="2" s="1"/>
  <c r="J16" i="2" s="1"/>
  <c r="H16" i="2"/>
  <c r="K16" i="2"/>
  <c r="F16" i="2"/>
  <c r="G16" i="2" s="1"/>
  <c r="D16" i="2"/>
  <c r="E16" i="2" s="1"/>
  <c r="H17" i="2" l="1"/>
  <c r="C16" i="2"/>
  <c r="D17" i="2" s="1"/>
  <c r="E17" i="2" s="1"/>
  <c r="K17" i="2"/>
  <c r="I16" i="2"/>
  <c r="B17" i="2" l="1"/>
  <c r="J17" i="2" s="1"/>
  <c r="F17" i="2"/>
  <c r="G17" i="2" l="1"/>
  <c r="H18" i="2" s="1"/>
  <c r="C17" i="2"/>
  <c r="K18" i="2" l="1"/>
  <c r="I17" i="2"/>
  <c r="B18" i="2" s="1"/>
  <c r="J18" i="2" s="1"/>
  <c r="F18" i="2"/>
  <c r="D18" i="2"/>
  <c r="E18" i="2" s="1"/>
  <c r="G18" i="2" l="1"/>
  <c r="C18" i="2"/>
  <c r="D19" i="2" s="1"/>
  <c r="E19" i="2" s="1"/>
  <c r="F19" i="2" l="1"/>
  <c r="G19" i="2" s="1"/>
  <c r="H19" i="2"/>
  <c r="K19" i="2"/>
  <c r="H20" i="2" l="1"/>
  <c r="I18" i="2"/>
  <c r="B19" i="2" s="1"/>
  <c r="C19" i="2" s="1"/>
  <c r="D20" i="2" s="1"/>
  <c r="F20" i="2"/>
  <c r="K20" i="2" l="1"/>
  <c r="J19" i="2"/>
  <c r="I19" i="2"/>
  <c r="B20" i="2" s="1"/>
  <c r="C20" i="2" s="1"/>
  <c r="G20" i="2"/>
  <c r="H21" i="2" s="1"/>
  <c r="E20" i="2"/>
  <c r="F21" i="2" l="1"/>
  <c r="D21" i="2"/>
  <c r="J20" i="2"/>
  <c r="K21" i="2"/>
  <c r="I20" i="2"/>
  <c r="G21" i="2" l="1"/>
  <c r="H22" i="2" s="1"/>
  <c r="E21" i="2"/>
  <c r="B21" i="2"/>
  <c r="I21" i="2" l="1"/>
  <c r="F22" i="2"/>
  <c r="C21" i="2"/>
  <c r="J21" i="2"/>
  <c r="K22" i="2"/>
  <c r="G22" i="2" l="1"/>
  <c r="H23" i="2" s="1"/>
  <c r="B22" i="2"/>
  <c r="C22" i="2" s="1"/>
  <c r="D22" i="2"/>
  <c r="E22" i="2" s="1"/>
  <c r="J22" i="2" l="1"/>
  <c r="F23" i="2"/>
  <c r="K23" i="2"/>
  <c r="I22" i="2"/>
  <c r="G23" i="2" l="1"/>
  <c r="H24" i="2" s="1"/>
  <c r="D23" i="2"/>
  <c r="E23" i="2" s="1"/>
  <c r="B23" i="2"/>
  <c r="C23" i="2" s="1"/>
  <c r="F24" i="2" l="1"/>
  <c r="K24" i="2"/>
  <c r="I23" i="2"/>
  <c r="J23" i="2"/>
  <c r="G24" i="2" l="1"/>
  <c r="H25" i="2" s="1"/>
  <c r="D24" i="2"/>
  <c r="E24" i="2" s="1"/>
  <c r="B24" i="2"/>
  <c r="C24" i="2" s="1"/>
  <c r="K25" i="2" l="1"/>
  <c r="I24" i="2"/>
  <c r="J24" i="2"/>
  <c r="F25" i="2"/>
  <c r="G25" i="2" l="1"/>
  <c r="H26" i="2" s="1"/>
  <c r="B25" i="2"/>
  <c r="J25" i="2" s="1"/>
  <c r="D25" i="2"/>
  <c r="E25" i="2" s="1"/>
  <c r="C25" i="2" l="1"/>
  <c r="D26" i="2" s="1"/>
  <c r="E26" i="2" s="1"/>
  <c r="I25" i="2"/>
  <c r="K26" i="2"/>
  <c r="F26" i="2"/>
  <c r="G26" i="2" l="1"/>
  <c r="H27" i="2" s="1"/>
  <c r="B26" i="2"/>
  <c r="J26" i="2" s="1"/>
  <c r="C26" i="2" l="1"/>
  <c r="D27" i="2" s="1"/>
  <c r="E27" i="2" s="1"/>
  <c r="K27" i="2"/>
  <c r="I26" i="2"/>
  <c r="F27" i="2"/>
  <c r="G27" i="2" l="1"/>
  <c r="H28" i="2" s="1"/>
  <c r="B27" i="2"/>
  <c r="J27" i="2" s="1"/>
  <c r="C27" i="2" l="1"/>
  <c r="D28" i="2" s="1"/>
  <c r="E28" i="2" s="1"/>
  <c r="K28" i="2"/>
  <c r="I27" i="2"/>
  <c r="F28" i="2"/>
  <c r="G28" i="2" l="1"/>
  <c r="H29" i="2" s="1"/>
  <c r="B28" i="2"/>
  <c r="J28" i="2" s="1"/>
  <c r="C28" i="2" l="1"/>
  <c r="D29" i="2" s="1"/>
  <c r="E29" i="2" s="1"/>
  <c r="I28" i="2"/>
  <c r="K29" i="2"/>
  <c r="F29" i="2"/>
  <c r="G29" i="2" l="1"/>
  <c r="H30" i="2" s="1"/>
  <c r="B29" i="2"/>
  <c r="C29" i="2" s="1"/>
  <c r="D30" i="2" l="1"/>
  <c r="E30" i="2" s="1"/>
  <c r="J29" i="2"/>
  <c r="K30" i="2"/>
  <c r="I29" i="2"/>
  <c r="B30" i="2" s="1"/>
  <c r="J30" i="2" s="1"/>
  <c r="F30" i="2"/>
  <c r="G30" i="2" l="1"/>
  <c r="H31" i="2" s="1"/>
  <c r="C30" i="2"/>
  <c r="D31" i="2" s="1"/>
  <c r="E31" i="2" s="1"/>
  <c r="K31" i="2" l="1"/>
  <c r="I30" i="2"/>
  <c r="B31" i="2" s="1"/>
  <c r="J31" i="2" s="1"/>
  <c r="F31" i="2"/>
  <c r="G31" i="2" l="1"/>
  <c r="H32" i="2" s="1"/>
  <c r="C31" i="2"/>
  <c r="D32" i="2" s="1"/>
  <c r="E32" i="2" s="1"/>
  <c r="K32" i="2" l="1"/>
  <c r="I31" i="2"/>
  <c r="B32" i="2" s="1"/>
  <c r="J32" i="2" s="1"/>
  <c r="F32" i="2"/>
  <c r="G32" i="2" l="1"/>
  <c r="H33" i="2" s="1"/>
  <c r="C32" i="2"/>
  <c r="D33" i="2" s="1"/>
  <c r="E33" i="2" s="1"/>
  <c r="I32" i="2" l="1"/>
  <c r="B33" i="2" s="1"/>
  <c r="J33" i="2" s="1"/>
  <c r="K33" i="2"/>
  <c r="F33" i="2"/>
  <c r="G33" i="2" l="1"/>
  <c r="H34" i="2" s="1"/>
  <c r="C33" i="2"/>
  <c r="D34" i="2" s="1"/>
  <c r="E34" i="2" s="1"/>
  <c r="K34" i="2" l="1"/>
  <c r="I33" i="2"/>
  <c r="B34" i="2" s="1"/>
  <c r="J34" i="2" s="1"/>
  <c r="F34" i="2"/>
  <c r="G34" i="2" l="1"/>
  <c r="H35" i="2" s="1"/>
  <c r="C34" i="2"/>
  <c r="D35" i="2" s="1"/>
  <c r="E35" i="2" s="1"/>
  <c r="I34" i="2" l="1"/>
  <c r="B35" i="2" s="1"/>
  <c r="K35" i="2"/>
  <c r="F35" i="2"/>
  <c r="G35" i="2" l="1"/>
  <c r="H36" i="2" s="1"/>
  <c r="C35" i="2"/>
  <c r="D36" i="2" s="1"/>
  <c r="E36" i="2" s="1"/>
  <c r="J35" i="2"/>
  <c r="I35" i="2" l="1"/>
  <c r="B36" i="2" s="1"/>
  <c r="K36" i="2"/>
  <c r="F36" i="2"/>
  <c r="G36" i="2" l="1"/>
  <c r="C36" i="2"/>
  <c r="D37" i="2" s="1"/>
  <c r="E37" i="2" s="1"/>
  <c r="J36" i="2"/>
  <c r="F37" i="2" l="1"/>
  <c r="G37" i="2" s="1"/>
  <c r="F38" i="2" s="1"/>
  <c r="H37" i="2"/>
  <c r="H38" i="2" l="1"/>
  <c r="G38" i="2"/>
  <c r="I36" i="2"/>
  <c r="B37" i="2" s="1"/>
  <c r="K37" i="2"/>
  <c r="H39" i="2" l="1"/>
  <c r="J37" i="2"/>
  <c r="C37" i="2"/>
  <c r="D38" i="2" s="1"/>
  <c r="K38" i="2"/>
  <c r="I37" i="2"/>
  <c r="E38" i="2" l="1"/>
  <c r="F39" i="2" s="1"/>
  <c r="B38" i="2"/>
  <c r="I38" i="2" l="1"/>
  <c r="C38" i="2"/>
  <c r="G39" i="2"/>
  <c r="H40" i="2" s="1"/>
  <c r="K39" i="2"/>
  <c r="J38" i="2"/>
  <c r="B39" i="2" l="1"/>
  <c r="C39" i="2" s="1"/>
  <c r="D39" i="2"/>
  <c r="E39" i="2" s="1"/>
  <c r="J39" i="2" l="1"/>
  <c r="F40" i="2"/>
  <c r="I39" i="2"/>
  <c r="B40" i="2" s="1"/>
  <c r="J40" i="2" s="1"/>
  <c r="K40" i="2"/>
  <c r="C40" i="2" l="1"/>
  <c r="G40" i="2"/>
  <c r="H41" i="2" s="1"/>
  <c r="D40" i="2"/>
  <c r="E40" i="2" s="1"/>
  <c r="K41" i="2" l="1"/>
  <c r="I40" i="2"/>
  <c r="B41" i="2" s="1"/>
  <c r="F41" i="2"/>
  <c r="D41" i="2"/>
  <c r="E41" i="2" s="1"/>
  <c r="C41" i="2" l="1"/>
  <c r="G41" i="2"/>
  <c r="H42" i="2" s="1"/>
  <c r="J41" i="2"/>
  <c r="D42" i="2" l="1"/>
  <c r="E42" i="2" s="1"/>
  <c r="I41" i="2"/>
  <c r="B42" i="2" s="1"/>
  <c r="K42" i="2"/>
  <c r="F42" i="2"/>
  <c r="G42" i="2" l="1"/>
  <c r="C42" i="2"/>
  <c r="D43" i="2" s="1"/>
  <c r="E43" i="2" s="1"/>
  <c r="J42" i="2"/>
  <c r="I42" i="2" l="1"/>
  <c r="B43" i="2" s="1"/>
  <c r="J43" i="2" s="1"/>
  <c r="H43" i="2"/>
  <c r="K43" i="2"/>
  <c r="F43" i="2"/>
  <c r="G43" i="2" s="1"/>
  <c r="H44" i="2" l="1"/>
  <c r="F44" i="2"/>
  <c r="G44" i="2" s="1"/>
  <c r="C43" i="2"/>
  <c r="D44" i="2" s="1"/>
  <c r="I43" i="2"/>
  <c r="K44" i="2"/>
  <c r="H45" i="2" l="1"/>
  <c r="E44" i="2"/>
  <c r="F45" i="2" s="1"/>
  <c r="B44" i="2"/>
  <c r="C44" i="2" s="1"/>
  <c r="G45" i="2" l="1"/>
  <c r="H46" i="2" s="1"/>
  <c r="J44" i="2"/>
  <c r="K45" i="2"/>
  <c r="I44" i="2"/>
  <c r="B45" i="2" s="1"/>
  <c r="C45" i="2" s="1"/>
  <c r="D45" i="2"/>
  <c r="E45" i="2" s="1"/>
  <c r="J45" i="2" l="1"/>
  <c r="F46" i="2"/>
  <c r="K46" i="2"/>
  <c r="I45" i="2"/>
  <c r="B46" i="2" s="1"/>
  <c r="J46" i="2" s="1"/>
  <c r="C46" i="2" l="1"/>
  <c r="G46" i="2"/>
  <c r="H47" i="2" s="1"/>
  <c r="D46" i="2"/>
  <c r="E46" i="2" s="1"/>
  <c r="F47" i="2" l="1"/>
  <c r="D47" i="2"/>
  <c r="E47" i="2" s="1"/>
  <c r="I46" i="2"/>
  <c r="B47" i="2" s="1"/>
  <c r="J47" i="2" s="1"/>
  <c r="K47" i="2"/>
  <c r="G47" i="2" l="1"/>
  <c r="C47" i="2"/>
  <c r="D48" i="2" s="1"/>
  <c r="E48" i="2" s="1"/>
  <c r="K48" i="2" l="1"/>
  <c r="H48" i="2"/>
  <c r="I47" i="2"/>
  <c r="B48" i="2" s="1"/>
  <c r="F48" i="2"/>
  <c r="G48" i="2" s="1"/>
  <c r="H49" i="2" l="1"/>
  <c r="C48" i="2"/>
  <c r="D49" i="2" s="1"/>
  <c r="E49" i="2" s="1"/>
  <c r="K49" i="2"/>
  <c r="I48" i="2"/>
  <c r="J48" i="2"/>
  <c r="F49" i="2"/>
  <c r="B49" i="2" l="1"/>
  <c r="J49" i="2" s="1"/>
  <c r="G49" i="2"/>
  <c r="H50" i="2" s="1"/>
  <c r="C49" i="2" l="1"/>
  <c r="D50" i="2" s="1"/>
  <c r="E50" i="2" s="1"/>
  <c r="F50" i="2"/>
  <c r="K50" i="2"/>
  <c r="I49" i="2"/>
  <c r="B50" i="2" l="1"/>
  <c r="J50" i="2" s="1"/>
  <c r="G50" i="2"/>
  <c r="H51" i="2" s="1"/>
  <c r="C50" i="2" l="1"/>
  <c r="D51" i="2" s="1"/>
  <c r="K51" i="2"/>
  <c r="I50" i="2"/>
  <c r="F51" i="2"/>
  <c r="G51" i="2" s="1"/>
  <c r="H52" i="2" s="1"/>
  <c r="B51" i="2" l="1"/>
  <c r="C51" i="2" s="1"/>
  <c r="E51" i="2"/>
  <c r="F52" i="2" s="1"/>
  <c r="K52" i="2" l="1"/>
  <c r="I51" i="2"/>
  <c r="B52" i="2" s="1"/>
  <c r="J51" i="2"/>
  <c r="D52" i="2"/>
  <c r="E52" i="2" s="1"/>
  <c r="G52" i="2"/>
  <c r="H53" i="2" s="1"/>
  <c r="F53" i="2" l="1"/>
  <c r="G53" i="2" s="1"/>
  <c r="H54" i="2" s="1"/>
  <c r="K53" i="2"/>
  <c r="C52" i="2"/>
  <c r="D53" i="2" s="1"/>
  <c r="E53" i="2" s="1"/>
  <c r="J52" i="2"/>
  <c r="I52" i="2"/>
  <c r="B53" i="2" l="1"/>
  <c r="C53" i="2" s="1"/>
  <c r="D54" i="2" s="1"/>
  <c r="E54" i="2" s="1"/>
  <c r="F54" i="2"/>
  <c r="J53" i="2" l="1"/>
  <c r="I53" i="2"/>
  <c r="B54" i="2" s="1"/>
  <c r="J54" i="2" s="1"/>
  <c r="K54" i="2"/>
  <c r="G54" i="2"/>
  <c r="H55" i="2" s="1"/>
  <c r="F55" i="2" l="1"/>
  <c r="G55" i="2" s="1"/>
  <c r="H56" i="2" s="1"/>
  <c r="C54" i="2"/>
  <c r="D55" i="2" s="1"/>
  <c r="I54" i="2"/>
  <c r="K55" i="2"/>
  <c r="E55" i="2" l="1"/>
  <c r="F56" i="2" s="1"/>
  <c r="B55" i="2"/>
  <c r="C55" i="2" l="1"/>
  <c r="D56" i="2" s="1"/>
  <c r="E56" i="2" s="1"/>
  <c r="G56" i="2"/>
  <c r="H57" i="2" s="1"/>
  <c r="I55" i="2"/>
  <c r="K56" i="2"/>
  <c r="J55" i="2"/>
  <c r="F57" i="2" l="1"/>
  <c r="G57" i="2" s="1"/>
  <c r="H58" i="2" s="1"/>
  <c r="B56" i="2"/>
  <c r="C56" i="2" s="1"/>
  <c r="D57" i="2" s="1"/>
  <c r="I56" i="2" l="1"/>
  <c r="B57" i="2" s="1"/>
  <c r="J56" i="2"/>
  <c r="K57" i="2"/>
  <c r="E57" i="2"/>
  <c r="F58" i="2" s="1"/>
  <c r="J57" i="2" l="1"/>
  <c r="C57" i="2"/>
  <c r="D58" i="2" s="1"/>
  <c r="E58" i="2" s="1"/>
  <c r="G58" i="2"/>
  <c r="H59" i="2" s="1"/>
  <c r="K58" i="2"/>
  <c r="I57" i="2"/>
  <c r="F59" i="2" l="1"/>
  <c r="G59" i="2" s="1"/>
  <c r="H60" i="2" s="1"/>
  <c r="B58" i="2"/>
  <c r="J58" i="2" s="1"/>
  <c r="I58" i="2" l="1"/>
  <c r="K59" i="2"/>
  <c r="C58" i="2"/>
  <c r="D59" i="2" s="1"/>
  <c r="E59" i="2" s="1"/>
  <c r="F60" i="2" s="1"/>
  <c r="B59" i="2" l="1"/>
  <c r="C59" i="2" s="1"/>
  <c r="D60" i="2" s="1"/>
  <c r="E60" i="2" s="1"/>
  <c r="G60" i="2"/>
  <c r="H61" i="2" s="1"/>
  <c r="J59" i="2" l="1"/>
  <c r="K60" i="2"/>
  <c r="I59" i="2"/>
  <c r="B60" i="2" s="1"/>
  <c r="J60" i="2" s="1"/>
  <c r="F61" i="2"/>
  <c r="C60" i="2" l="1"/>
  <c r="D61" i="2" s="1"/>
  <c r="E61" i="2" s="1"/>
  <c r="G61" i="2"/>
  <c r="I60" i="2"/>
  <c r="K61" i="2"/>
  <c r="B61" i="2" l="1"/>
  <c r="J61" i="2" s="1"/>
  <c r="F62" i="2"/>
  <c r="G62" i="2" s="1"/>
  <c r="H62" i="2"/>
  <c r="C61" i="2" l="1"/>
  <c r="D62" i="2" s="1"/>
  <c r="E62" i="2" s="1"/>
  <c r="F63" i="2" s="1"/>
  <c r="I61" i="2"/>
  <c r="H63" i="2"/>
  <c r="K62" i="2"/>
  <c r="B62" i="2" l="1"/>
  <c r="J62" i="2" s="1"/>
  <c r="G63" i="2"/>
  <c r="H64" i="2" s="1"/>
  <c r="I62" i="2" l="1"/>
  <c r="C62" i="2"/>
  <c r="D63" i="2" s="1"/>
  <c r="E63" i="2" s="1"/>
  <c r="F64" i="2" s="1"/>
  <c r="G64" i="2" s="1"/>
  <c r="H65" i="2" s="1"/>
  <c r="K63" i="2"/>
  <c r="B63" i="2" l="1"/>
  <c r="J63" i="2" s="1"/>
  <c r="C63" i="2" l="1"/>
  <c r="D64" i="2" s="1"/>
  <c r="E64" i="2" s="1"/>
  <c r="F65" i="2" s="1"/>
  <c r="G65" i="2" s="1"/>
  <c r="H66" i="2" s="1"/>
  <c r="I63" i="2"/>
  <c r="K64" i="2"/>
  <c r="B64" i="2" l="1"/>
  <c r="K65" i="2" s="1"/>
  <c r="I64" i="2" l="1"/>
  <c r="C64" i="2"/>
  <c r="D65" i="2" s="1"/>
  <c r="E65" i="2" s="1"/>
  <c r="F66" i="2" s="1"/>
  <c r="G66" i="2" s="1"/>
  <c r="H67" i="2" s="1"/>
  <c r="J64" i="2"/>
  <c r="B65" i="2" l="1"/>
  <c r="I65" i="2"/>
  <c r="K66" i="2" l="1"/>
  <c r="C65" i="2"/>
  <c r="D66" i="2" s="1"/>
  <c r="E66" i="2" s="1"/>
  <c r="F67" i="2" s="1"/>
  <c r="G67" i="2" s="1"/>
  <c r="H68" i="2" s="1"/>
  <c r="J65" i="2"/>
  <c r="B66" i="2" l="1"/>
  <c r="C66" i="2" l="1"/>
  <c r="D67" i="2" s="1"/>
  <c r="J66" i="2"/>
  <c r="K67" i="2"/>
  <c r="I66" i="2"/>
  <c r="B67" i="2" l="1"/>
  <c r="J67" i="2" s="1"/>
  <c r="E67" i="2"/>
  <c r="F68" i="2" s="1"/>
  <c r="I67" i="2" l="1"/>
  <c r="C67" i="2"/>
  <c r="D68" i="2" s="1"/>
  <c r="E68" i="2" s="1"/>
  <c r="K68" i="2"/>
  <c r="G68" i="2"/>
  <c r="H69" i="2" s="1"/>
  <c r="B68" i="2" l="1"/>
  <c r="C68" i="2" s="1"/>
  <c r="D69" i="2" s="1"/>
  <c r="E69" i="2" s="1"/>
  <c r="I68" i="2"/>
  <c r="F69" i="2"/>
  <c r="J68" i="2" l="1"/>
  <c r="K69" i="2"/>
  <c r="B69" i="2"/>
  <c r="J69" i="2" s="1"/>
  <c r="G69" i="2"/>
  <c r="H70" i="2" s="1"/>
  <c r="K70" i="2" l="1"/>
  <c r="I69" i="2"/>
  <c r="C69" i="2"/>
  <c r="D70" i="2" s="1"/>
  <c r="E70" i="2" s="1"/>
  <c r="F70" i="2"/>
  <c r="B70" i="2" l="1"/>
  <c r="C70" i="2" s="1"/>
  <c r="D71" i="2" s="1"/>
  <c r="E71" i="2" s="1"/>
  <c r="G70" i="2"/>
  <c r="H71" i="2" s="1"/>
  <c r="I70" i="2"/>
  <c r="K71" i="2" l="1"/>
  <c r="J70" i="2"/>
  <c r="B71" i="2"/>
  <c r="J71" i="2" s="1"/>
  <c r="F71" i="2"/>
  <c r="G71" i="2" s="1"/>
  <c r="K72" i="2" l="1"/>
  <c r="C71" i="2"/>
  <c r="D72" i="2" s="1"/>
  <c r="E72" i="2" s="1"/>
  <c r="H72" i="2"/>
  <c r="F72" i="2"/>
  <c r="G72" i="2" s="1"/>
  <c r="H73" i="2" s="1"/>
  <c r="I71" i="2"/>
  <c r="B72" i="2" l="1"/>
  <c r="J72" i="2" s="1"/>
  <c r="F73" i="2"/>
  <c r="G73" i="2" s="1"/>
  <c r="H74" i="2" s="1"/>
  <c r="I72" i="2" l="1"/>
  <c r="K73" i="2"/>
  <c r="C72" i="2"/>
  <c r="D73" i="2" s="1"/>
  <c r="E73" i="2" s="1"/>
  <c r="F74" i="2" s="1"/>
  <c r="G74" i="2" s="1"/>
  <c r="H75" i="2" s="1"/>
  <c r="B73" i="2" l="1"/>
  <c r="J73" i="2" l="1"/>
  <c r="K74" i="2"/>
  <c r="C73" i="2"/>
  <c r="D74" i="2" s="1"/>
  <c r="I73" i="2"/>
  <c r="E74" i="2" l="1"/>
  <c r="F75" i="2" s="1"/>
  <c r="B74" i="2"/>
  <c r="K75" i="2" s="1"/>
  <c r="C74" i="2" l="1"/>
  <c r="D75" i="2" s="1"/>
  <c r="E75" i="2" s="1"/>
  <c r="J74" i="2"/>
  <c r="I74" i="2"/>
  <c r="G75" i="2"/>
  <c r="H76" i="2" s="1"/>
  <c r="B75" i="2" l="1"/>
  <c r="K76" i="2" s="1"/>
  <c r="F76" i="2"/>
  <c r="I75" i="2" l="1"/>
  <c r="C75" i="2"/>
  <c r="D76" i="2" s="1"/>
  <c r="E76" i="2" s="1"/>
  <c r="J75" i="2"/>
  <c r="G76" i="2"/>
  <c r="H77" i="2" s="1"/>
  <c r="B76" i="2" l="1"/>
  <c r="K77" i="2" s="1"/>
  <c r="F77" i="2"/>
  <c r="G77" i="2" s="1"/>
  <c r="H78" i="2" s="1"/>
  <c r="I76" i="2" l="1"/>
  <c r="J76" i="2"/>
  <c r="C76" i="2"/>
  <c r="D77" i="2" s="1"/>
  <c r="E77" i="2" s="1"/>
  <c r="F78" i="2" s="1"/>
  <c r="B77" i="2" l="1"/>
  <c r="J77" i="2" s="1"/>
  <c r="G78" i="2"/>
  <c r="H79" i="2" s="1"/>
  <c r="I77" i="2" l="1"/>
  <c r="K78" i="2"/>
  <c r="C77" i="2"/>
  <c r="D78" i="2" l="1"/>
  <c r="B78" i="2"/>
  <c r="I78" i="2" l="1"/>
  <c r="C78" i="2"/>
  <c r="B79" i="2" s="1"/>
  <c r="J78" i="2"/>
  <c r="E78" i="2"/>
  <c r="F79" i="2" s="1"/>
  <c r="K79" i="2"/>
  <c r="J79" i="2" l="1"/>
  <c r="G79" i="2"/>
  <c r="H80" i="2" s="1"/>
  <c r="C79" i="2"/>
  <c r="D79" i="2"/>
  <c r="E79" i="2" s="1"/>
  <c r="I79" i="2" l="1"/>
  <c r="B80" i="2" s="1"/>
  <c r="J80" i="2" s="1"/>
  <c r="F80" i="2"/>
  <c r="G80" i="2" s="1"/>
  <c r="H81" i="2" s="1"/>
  <c r="K80" i="2"/>
  <c r="D80" i="2"/>
  <c r="E80" i="2" s="1"/>
  <c r="I80" i="2" l="1"/>
  <c r="C80" i="2"/>
  <c r="F81" i="2"/>
  <c r="G81" i="2" s="1"/>
  <c r="H82" i="2" s="1"/>
  <c r="K81" i="2"/>
  <c r="B81" i="2" l="1"/>
  <c r="J81" i="2" s="1"/>
  <c r="D81" i="2"/>
  <c r="E81" i="2" s="1"/>
  <c r="F82" i="2" s="1"/>
  <c r="G82" i="2" s="1"/>
  <c r="H83" i="2" s="1"/>
  <c r="C81" i="2" l="1"/>
  <c r="I81" i="2"/>
  <c r="B82" i="2" s="1"/>
  <c r="D82" i="2"/>
  <c r="E82" i="2" s="1"/>
  <c r="F83" i="2" s="1"/>
  <c r="G83" i="2" s="1"/>
  <c r="H84" i="2" s="1"/>
  <c r="K82" i="2"/>
  <c r="J82" i="2" l="1"/>
  <c r="C82" i="2"/>
  <c r="I82" i="2"/>
  <c r="K83" i="2"/>
  <c r="B83" i="2" l="1"/>
  <c r="J83" i="2" s="1"/>
  <c r="D83" i="2"/>
  <c r="K84" i="2" s="1"/>
  <c r="C83" i="2" l="1"/>
  <c r="E83" i="2"/>
  <c r="I83" i="2"/>
  <c r="B84" i="2" s="1"/>
  <c r="J84" i="2" l="1"/>
  <c r="F84" i="2"/>
  <c r="D84" i="2"/>
  <c r="G84" i="2" l="1"/>
  <c r="H85" i="2" s="1"/>
  <c r="I84" i="2"/>
  <c r="K85" i="2"/>
  <c r="E84" i="2"/>
  <c r="C84" i="2"/>
  <c r="B85" i="2" s="1"/>
  <c r="J85" i="2" s="1"/>
  <c r="D85" i="2" l="1"/>
  <c r="E85" i="2" s="1"/>
  <c r="F85" i="2"/>
  <c r="I85" i="2" s="1"/>
  <c r="G85" i="2" l="1"/>
  <c r="H86" i="2" s="1"/>
  <c r="C85" i="2"/>
  <c r="K86" i="2"/>
  <c r="F86" i="2"/>
  <c r="G86" i="2" l="1"/>
  <c r="H87" i="2" s="1"/>
  <c r="D86" i="2"/>
  <c r="E86" i="2" s="1"/>
  <c r="F87" i="2" s="1"/>
  <c r="G87" i="2" s="1"/>
  <c r="H88" i="2" s="1"/>
  <c r="B86" i="2"/>
  <c r="C86" i="2" s="1"/>
  <c r="D87" i="2" l="1"/>
  <c r="E87" i="2" s="1"/>
  <c r="F88" i="2" s="1"/>
  <c r="G88" i="2" s="1"/>
  <c r="H89" i="2" s="1"/>
  <c r="J86" i="2"/>
  <c r="I86" i="2"/>
  <c r="B87" i="2" s="1"/>
  <c r="K87" i="2"/>
  <c r="J87" i="2" l="1"/>
  <c r="K88" i="2"/>
  <c r="C87" i="2"/>
  <c r="D88" i="2" s="1"/>
  <c r="E88" i="2" s="1"/>
  <c r="F89" i="2" s="1"/>
  <c r="G89" i="2" s="1"/>
  <c r="H90" i="2" s="1"/>
  <c r="B88" i="2"/>
  <c r="K89" i="2" s="1"/>
  <c r="I87" i="2"/>
  <c r="C88" i="2" l="1"/>
  <c r="I88" i="2"/>
  <c r="B89" i="2" s="1"/>
  <c r="J88" i="2"/>
  <c r="D89" i="2"/>
  <c r="E89" i="2" s="1"/>
  <c r="F90" i="2" s="1"/>
  <c r="G90" i="2" s="1"/>
  <c r="H91" i="2" s="1"/>
  <c r="I89" i="2" l="1"/>
  <c r="K90" i="2"/>
  <c r="J89" i="2"/>
  <c r="C89" i="2"/>
  <c r="D90" i="2" l="1"/>
  <c r="B90" i="2"/>
  <c r="I90" i="2" l="1"/>
  <c r="J90" i="2"/>
  <c r="C90" i="2"/>
  <c r="E90" i="2"/>
  <c r="F91" i="2" s="1"/>
  <c r="G91" i="2" s="1"/>
  <c r="H92" i="2" s="1"/>
  <c r="K91" i="2"/>
  <c r="D91" i="2" l="1"/>
  <c r="B91" i="2"/>
  <c r="J91" i="2" s="1"/>
  <c r="E91" i="2" l="1"/>
  <c r="F92" i="2" s="1"/>
  <c r="I91" i="2"/>
  <c r="C91" i="2"/>
  <c r="K92" i="2"/>
  <c r="D92" i="2" l="1"/>
  <c r="E92" i="2" s="1"/>
  <c r="G92" i="2"/>
  <c r="H93" i="2" s="1"/>
  <c r="B92" i="2"/>
  <c r="I92" i="2" s="1"/>
  <c r="F93" i="2" l="1"/>
  <c r="J92" i="2"/>
  <c r="C92" i="2"/>
  <c r="D93" i="2" s="1"/>
  <c r="K93" i="2"/>
  <c r="G93" i="2" l="1"/>
  <c r="H94" i="2" s="1"/>
  <c r="B93" i="2"/>
  <c r="K94" i="2" s="1"/>
  <c r="E93" i="2"/>
  <c r="I93" i="2" l="1"/>
  <c r="F94" i="2"/>
  <c r="J93" i="2"/>
  <c r="C93" i="2"/>
  <c r="D94" i="2" s="1"/>
  <c r="G94" i="2" l="1"/>
  <c r="H95" i="2" s="1"/>
  <c r="B94" i="2"/>
  <c r="J94" i="2" s="1"/>
  <c r="E94" i="2"/>
  <c r="I94" i="2" l="1"/>
  <c r="F95" i="2"/>
  <c r="C94" i="2"/>
  <c r="B95" i="2" s="1"/>
  <c r="J95" i="2" s="1"/>
  <c r="K95" i="2"/>
  <c r="G95" i="2" l="1"/>
  <c r="H96" i="2" s="1"/>
  <c r="C95" i="2"/>
  <c r="D95" i="2"/>
  <c r="I95" i="2" s="1"/>
  <c r="B96" i="2" l="1"/>
  <c r="J96" i="2" s="1"/>
  <c r="E95" i="2"/>
  <c r="F96" i="2" s="1"/>
  <c r="K96" i="2"/>
  <c r="G96" i="2" l="1"/>
  <c r="H97" i="2" s="1"/>
  <c r="C96" i="2"/>
  <c r="D96" i="2"/>
  <c r="E96" i="2" s="1"/>
  <c r="F97" i="2" s="1"/>
  <c r="G97" i="2" s="1"/>
  <c r="H98" i="2" s="1"/>
  <c r="I96" i="2" l="1"/>
  <c r="B97" i="2" s="1"/>
  <c r="D97" i="2"/>
  <c r="E97" i="2" s="1"/>
  <c r="F98" i="2" s="1"/>
  <c r="G98" i="2" s="1"/>
  <c r="H99" i="2" s="1"/>
  <c r="K97" i="2"/>
  <c r="J97" i="2" l="1"/>
  <c r="C97" i="2"/>
  <c r="I97" i="2"/>
  <c r="K98" i="2"/>
  <c r="D98" i="2"/>
  <c r="B98" i="2" l="1"/>
  <c r="K99" i="2" s="1"/>
  <c r="E98" i="2"/>
  <c r="F99" i="2" s="1"/>
  <c r="J98" i="2" l="1"/>
  <c r="C98" i="2"/>
  <c r="I98" i="2"/>
  <c r="D99" i="2"/>
  <c r="E99" i="2" s="1"/>
  <c r="G99" i="2"/>
  <c r="H100" i="2" s="1"/>
  <c r="B99" i="2" l="1"/>
  <c r="I99" i="2"/>
  <c r="K100" i="2"/>
  <c r="F100" i="2"/>
  <c r="G100" i="2" s="1"/>
  <c r="H101" i="2" s="1"/>
  <c r="J99" i="2" l="1"/>
  <c r="C99" i="2"/>
  <c r="B100" i="2" l="1"/>
  <c r="D100" i="2"/>
  <c r="I100" i="2" l="1"/>
  <c r="K101" i="2"/>
  <c r="E100" i="2"/>
  <c r="F101" i="2" s="1"/>
  <c r="J100" i="2"/>
  <c r="C100" i="2"/>
  <c r="B101" i="2" s="1"/>
  <c r="J101" i="2" s="1"/>
  <c r="D101" i="2" l="1"/>
  <c r="E101" i="2" s="1"/>
  <c r="I101" i="2"/>
  <c r="G101" i="2"/>
  <c r="H102" i="2" s="1"/>
  <c r="C101" i="2"/>
  <c r="D102" i="2" l="1"/>
  <c r="E102" i="2" s="1"/>
  <c r="K102" i="2"/>
  <c r="B102" i="2"/>
  <c r="J102" i="2" s="1"/>
  <c r="F102" i="2"/>
  <c r="K103" i="2" s="1"/>
  <c r="G102" i="2" l="1"/>
  <c r="H103" i="2" s="1"/>
  <c r="C102" i="2"/>
  <c r="D103" i="2" s="1"/>
  <c r="E103" i="2" s="1"/>
  <c r="F103" i="2"/>
  <c r="G103" i="2" s="1"/>
  <c r="H104" i="2" s="1"/>
  <c r="B103" i="2"/>
  <c r="J103" i="2" s="1"/>
  <c r="I102" i="2"/>
  <c r="K104" i="2" l="1"/>
  <c r="C103" i="2"/>
  <c r="D104" i="2" s="1"/>
  <c r="E104" i="2" s="1"/>
  <c r="I103" i="2"/>
  <c r="F104" i="2"/>
  <c r="G104" i="2" s="1"/>
  <c r="H105" i="2" s="1"/>
  <c r="B104" i="2" l="1"/>
  <c r="J104" i="2" s="1"/>
  <c r="F105" i="2"/>
  <c r="G105" i="2" s="1"/>
  <c r="H106" i="2" s="1"/>
  <c r="I104" i="2" l="1"/>
  <c r="C104" i="2"/>
  <c r="D105" i="2" s="1"/>
  <c r="K105" i="2"/>
  <c r="B105" i="2" l="1"/>
  <c r="I105" i="2" s="1"/>
  <c r="E105" i="2"/>
  <c r="F106" i="2" s="1"/>
  <c r="G106" i="2" s="1"/>
  <c r="H107" i="2" s="1"/>
  <c r="K106" i="2"/>
  <c r="J105" i="2" l="1"/>
  <c r="C105" i="2"/>
  <c r="B106" i="2" s="1"/>
  <c r="J106" i="2" s="1"/>
  <c r="D106" i="2"/>
  <c r="C106" i="2"/>
  <c r="E106" i="2" l="1"/>
  <c r="F107" i="2" s="1"/>
  <c r="G107" i="2" s="1"/>
  <c r="H108" i="2" s="1"/>
  <c r="I106" i="2"/>
  <c r="B107" i="2" s="1"/>
  <c r="J107" i="2" s="1"/>
  <c r="D107" i="2"/>
  <c r="E107" i="2" s="1"/>
  <c r="F108" i="2" s="1"/>
  <c r="K107" i="2"/>
  <c r="I107" i="2" l="1"/>
  <c r="B108" i="2" s="1"/>
  <c r="C108" i="2" s="1"/>
  <c r="C107" i="2"/>
  <c r="D108" i="2" s="1"/>
  <c r="E108" i="2" s="1"/>
  <c r="K108" i="2"/>
  <c r="G108" i="2"/>
  <c r="H109" i="2" s="1"/>
  <c r="F109" i="2" l="1"/>
  <c r="J108" i="2"/>
  <c r="D109" i="2"/>
  <c r="E109" i="2" s="1"/>
  <c r="K109" i="2"/>
  <c r="I108" i="2"/>
  <c r="G109" i="2" l="1"/>
  <c r="H110" i="2" s="1"/>
  <c r="B109" i="2"/>
  <c r="C109" i="2" s="1"/>
  <c r="F110" i="2" l="1"/>
  <c r="J109" i="2"/>
  <c r="K110" i="2"/>
  <c r="I109" i="2"/>
  <c r="G110" i="2" l="1"/>
  <c r="H111" i="2" s="1"/>
  <c r="B110" i="2"/>
  <c r="C110" i="2" s="1"/>
  <c r="D110" i="2"/>
  <c r="E110" i="2" s="1"/>
  <c r="K111" i="2" l="1"/>
  <c r="F111" i="2"/>
  <c r="J110" i="2"/>
  <c r="I110" i="2"/>
  <c r="G111" i="2" l="1"/>
  <c r="H112" i="2" s="1"/>
  <c r="D111" i="2"/>
  <c r="E111" i="2" s="1"/>
  <c r="B111" i="2"/>
  <c r="C111" i="2" s="1"/>
  <c r="F112" i="2" l="1"/>
  <c r="J111" i="2"/>
  <c r="D112" i="2"/>
  <c r="E112" i="2" s="1"/>
  <c r="K112" i="2"/>
  <c r="I111" i="2"/>
  <c r="G112" i="2" l="1"/>
  <c r="H113" i="2" s="1"/>
  <c r="B112" i="2"/>
  <c r="C112" i="2" s="1"/>
  <c r="F113" i="2" l="1"/>
  <c r="J112" i="2"/>
  <c r="K113" i="2"/>
  <c r="I112" i="2"/>
  <c r="G113" i="2" l="1"/>
  <c r="H114" i="2" s="1"/>
  <c r="B113" i="2"/>
  <c r="C113" i="2" s="1"/>
  <c r="D113" i="2"/>
  <c r="E113" i="2" s="1"/>
  <c r="I113" i="2" l="1"/>
  <c r="K114" i="2"/>
  <c r="F114" i="2"/>
  <c r="J113" i="2"/>
  <c r="G114" i="2" l="1"/>
  <c r="H115" i="2" s="1"/>
  <c r="D114" i="2"/>
  <c r="E114" i="2" s="1"/>
  <c r="B114" i="2"/>
  <c r="C114" i="2" s="1"/>
  <c r="D115" i="2" l="1"/>
  <c r="E115" i="2" s="1"/>
  <c r="K115" i="2"/>
  <c r="I114" i="2"/>
  <c r="B115" i="2" s="1"/>
  <c r="J115" i="2" s="1"/>
  <c r="J114" i="2"/>
  <c r="F115" i="2"/>
  <c r="G115" i="2" l="1"/>
  <c r="H116" i="2" s="1"/>
  <c r="C115" i="2"/>
  <c r="F116" i="2" l="1"/>
  <c r="D116" i="2"/>
  <c r="E116" i="2" s="1"/>
  <c r="I115" i="2"/>
  <c r="B116" i="2" s="1"/>
  <c r="K116" i="2"/>
  <c r="G116" i="2" l="1"/>
  <c r="H117" i="2" s="1"/>
  <c r="C116" i="2"/>
  <c r="J116" i="2"/>
  <c r="D117" i="2" l="1"/>
  <c r="E117" i="2" s="1"/>
  <c r="F117" i="2"/>
  <c r="K117" i="2"/>
  <c r="I116" i="2"/>
  <c r="B117" i="2" s="1"/>
  <c r="G117" i="2" l="1"/>
  <c r="H118" i="2" s="1"/>
  <c r="C117" i="2"/>
  <c r="D118" i="2" s="1"/>
  <c r="E118" i="2" s="1"/>
  <c r="J117" i="2"/>
  <c r="F118" i="2" l="1"/>
  <c r="K118" i="2"/>
  <c r="I117" i="2"/>
  <c r="B118" i="2" s="1"/>
  <c r="J118" i="2" s="1"/>
  <c r="G118" i="2" l="1"/>
  <c r="C118" i="2"/>
  <c r="I118" i="2" l="1"/>
  <c r="B119" i="2" s="1"/>
  <c r="H119" i="2"/>
  <c r="K119" i="2"/>
  <c r="F119" i="2"/>
  <c r="D119" i="2"/>
  <c r="E119" i="2" s="1"/>
  <c r="G119" i="2" l="1"/>
  <c r="I119" i="2" s="1"/>
  <c r="C119" i="2"/>
  <c r="J119" i="2"/>
  <c r="H120" i="2" l="1"/>
  <c r="K120" i="2"/>
  <c r="F120" i="2"/>
  <c r="G120" i="2" s="1"/>
  <c r="D120" i="2"/>
  <c r="E120" i="2" s="1"/>
  <c r="B120" i="2"/>
  <c r="H121" i="2" l="1"/>
  <c r="C120" i="2"/>
  <c r="D121" i="2" s="1"/>
  <c r="E121" i="2" s="1"/>
  <c r="K121" i="2"/>
  <c r="I120" i="2"/>
  <c r="J120" i="2"/>
  <c r="F121" i="2"/>
  <c r="B121" i="2" l="1"/>
  <c r="J121" i="2" s="1"/>
  <c r="G121" i="2"/>
  <c r="H122" i="2" s="1"/>
  <c r="C121" i="2" l="1"/>
  <c r="D122" i="2" s="1"/>
  <c r="E122" i="2" s="1"/>
  <c r="F122" i="2"/>
  <c r="I121" i="2"/>
  <c r="K122" i="2"/>
  <c r="B122" i="2" l="1"/>
  <c r="C122" i="2" s="1"/>
  <c r="G122" i="2"/>
  <c r="H123" i="2" s="1"/>
  <c r="J122" i="2" l="1"/>
  <c r="K123" i="2"/>
  <c r="I122" i="2"/>
  <c r="B123" i="2" s="1"/>
  <c r="J123" i="2" s="1"/>
  <c r="F123" i="2"/>
  <c r="D123" i="2"/>
  <c r="E123" i="2" s="1"/>
  <c r="G123" i="2" l="1"/>
  <c r="C123" i="2"/>
  <c r="D124" i="2" s="1"/>
  <c r="E124" i="2" s="1"/>
  <c r="I123" i="2" l="1"/>
  <c r="B124" i="2" s="1"/>
  <c r="J124" i="2" s="1"/>
  <c r="H124" i="2"/>
  <c r="F124" i="2"/>
  <c r="G124" i="2" s="1"/>
  <c r="K124" i="2"/>
  <c r="H125" i="2" l="1"/>
  <c r="C124" i="2"/>
  <c r="D125" i="2" s="1"/>
  <c r="E125" i="2" s="1"/>
  <c r="F125" i="2"/>
  <c r="K125" i="2"/>
  <c r="I124" i="2"/>
  <c r="G125" i="2" l="1"/>
  <c r="H126" i="2" s="1"/>
  <c r="B125" i="2"/>
  <c r="C125" i="2" s="1"/>
  <c r="F126" i="2" l="1"/>
  <c r="G126" i="2" s="1"/>
  <c r="H127" i="2" s="1"/>
  <c r="K126" i="2"/>
  <c r="I125" i="2"/>
  <c r="B126" i="2" s="1"/>
  <c r="J125" i="2"/>
  <c r="D126" i="2"/>
  <c r="E126" i="2" s="1"/>
  <c r="C126" i="2" l="1"/>
  <c r="D127" i="2" s="1"/>
  <c r="E127" i="2" s="1"/>
  <c r="J126" i="2"/>
  <c r="I126" i="2"/>
  <c r="K127" i="2"/>
  <c r="F127" i="2"/>
  <c r="B127" i="2" l="1"/>
  <c r="J127" i="2" s="1"/>
  <c r="G127" i="2"/>
  <c r="H128" i="2" s="1"/>
  <c r="C127" i="2" l="1"/>
  <c r="D128" i="2" s="1"/>
  <c r="E128" i="2" s="1"/>
  <c r="F128" i="2"/>
  <c r="K128" i="2"/>
  <c r="I127" i="2"/>
  <c r="B128" i="2" l="1"/>
  <c r="C128" i="2" s="1"/>
  <c r="G128" i="2"/>
  <c r="H129" i="2" s="1"/>
  <c r="J128" i="2" l="1"/>
  <c r="K129" i="2"/>
  <c r="I128" i="2"/>
  <c r="B129" i="2" s="1"/>
  <c r="F129" i="2"/>
  <c r="D129" i="2"/>
  <c r="E129" i="2" s="1"/>
  <c r="G129" i="2" l="1"/>
  <c r="C129" i="2"/>
  <c r="D130" i="2" s="1"/>
  <c r="E130" i="2" s="1"/>
  <c r="J129" i="2"/>
  <c r="I129" i="2" l="1"/>
  <c r="B130" i="2" s="1"/>
  <c r="H130" i="2"/>
  <c r="K130" i="2"/>
  <c r="F130" i="2"/>
  <c r="G130" i="2" l="1"/>
  <c r="I130" i="2" s="1"/>
  <c r="C130" i="2"/>
  <c r="J130" i="2"/>
  <c r="H131" i="2" l="1"/>
  <c r="F131" i="2"/>
  <c r="G131" i="2" s="1"/>
  <c r="K131" i="2"/>
  <c r="B131" i="2"/>
  <c r="D131" i="2"/>
  <c r="E131" i="2" s="1"/>
  <c r="H132" i="2" l="1"/>
  <c r="C131" i="2"/>
  <c r="K132" i="2"/>
  <c r="I131" i="2"/>
  <c r="F132" i="2"/>
  <c r="J131" i="2"/>
  <c r="G132" i="2" l="1"/>
  <c r="H133" i="2" s="1"/>
  <c r="D132" i="2"/>
  <c r="E132" i="2" s="1"/>
  <c r="B132" i="2"/>
  <c r="C132" i="2" s="1"/>
  <c r="D133" i="2" l="1"/>
  <c r="E133" i="2" s="1"/>
  <c r="I132" i="2"/>
  <c r="B133" i="2" s="1"/>
  <c r="J133" i="2" s="1"/>
  <c r="K133" i="2"/>
  <c r="J132" i="2"/>
  <c r="F133" i="2"/>
  <c r="G133" i="2" l="1"/>
  <c r="H134" i="2" s="1"/>
  <c r="C133" i="2"/>
  <c r="F134" i="2" l="1"/>
  <c r="D134" i="2"/>
  <c r="E134" i="2" s="1"/>
  <c r="K134" i="2"/>
  <c r="I133" i="2"/>
  <c r="B134" i="2" s="1"/>
  <c r="G134" i="2" l="1"/>
  <c r="H135" i="2" s="1"/>
  <c r="C134" i="2"/>
  <c r="J134" i="2"/>
  <c r="D135" i="2" l="1"/>
  <c r="E135" i="2" s="1"/>
  <c r="F135" i="2"/>
  <c r="K135" i="2"/>
  <c r="I134" i="2"/>
  <c r="B135" i="2" s="1"/>
  <c r="G135" i="2" l="1"/>
  <c r="H136" i="2" s="1"/>
  <c r="C135" i="2"/>
  <c r="D136" i="2" s="1"/>
  <c r="E136" i="2" s="1"/>
  <c r="J135" i="2"/>
  <c r="F136" i="2" l="1"/>
  <c r="I135" i="2"/>
  <c r="B136" i="2" s="1"/>
  <c r="K136" i="2"/>
  <c r="G136" i="2" l="1"/>
  <c r="C136" i="2"/>
  <c r="J136" i="2"/>
  <c r="K137" i="2" l="1"/>
  <c r="H137" i="2"/>
  <c r="I136" i="2"/>
  <c r="B137" i="2" s="1"/>
  <c r="F137" i="2"/>
  <c r="D137" i="2"/>
  <c r="E137" i="2" s="1"/>
  <c r="G137" i="2" l="1"/>
  <c r="K138" i="2" s="1"/>
  <c r="C137" i="2"/>
  <c r="J137" i="2"/>
  <c r="H138" i="2" l="1"/>
  <c r="F138" i="2"/>
  <c r="G138" i="2" s="1"/>
  <c r="I137" i="2"/>
  <c r="B138" i="2" s="1"/>
  <c r="D138" i="2"/>
  <c r="E138" i="2" s="1"/>
  <c r="H139" i="2" l="1"/>
  <c r="C138" i="2"/>
  <c r="D139" i="2" s="1"/>
  <c r="E139" i="2" s="1"/>
  <c r="I138" i="2"/>
  <c r="K139" i="2"/>
  <c r="J138" i="2"/>
  <c r="F139" i="2"/>
  <c r="B139" i="2" l="1"/>
  <c r="J139" i="2" s="1"/>
  <c r="G139" i="2"/>
  <c r="H140" i="2" s="1"/>
  <c r="C139" i="2" l="1"/>
  <c r="D140" i="2" s="1"/>
  <c r="E140" i="2" s="1"/>
  <c r="F140" i="2"/>
  <c r="I139" i="2"/>
  <c r="K140" i="2"/>
  <c r="B140" i="2" l="1"/>
  <c r="C140" i="2" s="1"/>
  <c r="G140" i="2"/>
  <c r="H141" i="2" s="1"/>
  <c r="J140" i="2" l="1"/>
  <c r="D141" i="2"/>
  <c r="E141" i="2" s="1"/>
  <c r="F141" i="2"/>
  <c r="K141" i="2"/>
  <c r="I140" i="2"/>
  <c r="B141" i="2" s="1"/>
  <c r="G141" i="2" l="1"/>
  <c r="H142" i="2" s="1"/>
  <c r="C141" i="2"/>
  <c r="D142" i="2" s="1"/>
  <c r="E142" i="2" s="1"/>
  <c r="J141" i="2"/>
  <c r="F142" i="2" l="1"/>
  <c r="I141" i="2"/>
  <c r="B142" i="2" s="1"/>
  <c r="J142" i="2" s="1"/>
  <c r="K142" i="2"/>
  <c r="G142" i="2" l="1"/>
  <c r="C142" i="2"/>
  <c r="I142" i="2" l="1"/>
  <c r="B143" i="2" s="1"/>
  <c r="H143" i="2"/>
  <c r="F143" i="2"/>
  <c r="G143" i="2" s="1"/>
  <c r="K143" i="2"/>
  <c r="D143" i="2"/>
  <c r="E143" i="2" s="1"/>
  <c r="H144" i="2" l="1"/>
  <c r="C143" i="2"/>
  <c r="I143" i="2"/>
  <c r="J143" i="2"/>
  <c r="F144" i="2"/>
  <c r="K144" i="2"/>
  <c r="G144" i="2" l="1"/>
  <c r="H145" i="2" s="1"/>
  <c r="D144" i="2"/>
  <c r="E144" i="2" s="1"/>
  <c r="B144" i="2"/>
  <c r="C144" i="2" s="1"/>
  <c r="D145" i="2" l="1"/>
  <c r="E145" i="2" s="1"/>
  <c r="K145" i="2"/>
  <c r="I144" i="2"/>
  <c r="B145" i="2" s="1"/>
  <c r="J144" i="2"/>
  <c r="F145" i="2"/>
  <c r="G145" i="2" l="1"/>
  <c r="H146" i="2" s="1"/>
  <c r="C145" i="2"/>
  <c r="D146" i="2" s="1"/>
  <c r="E146" i="2" s="1"/>
  <c r="J145" i="2"/>
  <c r="F146" i="2" l="1"/>
  <c r="K146" i="2"/>
  <c r="I145" i="2"/>
  <c r="B146" i="2" s="1"/>
  <c r="G146" i="2" l="1"/>
  <c r="H147" i="2" s="1"/>
  <c r="C146" i="2"/>
  <c r="D147" i="2" s="1"/>
  <c r="E147" i="2" s="1"/>
  <c r="J146" i="2"/>
  <c r="F147" i="2" l="1"/>
  <c r="I146" i="2"/>
  <c r="B147" i="2" s="1"/>
  <c r="K147" i="2"/>
  <c r="G147" i="2" l="1"/>
  <c r="C147" i="2"/>
  <c r="D148" i="2" s="1"/>
  <c r="E148" i="2" s="1"/>
  <c r="J147" i="2"/>
  <c r="K148" i="2" l="1"/>
  <c r="H148" i="2"/>
  <c r="I147" i="2"/>
  <c r="B148" i="2" s="1"/>
  <c r="F148" i="2"/>
  <c r="G148" i="2" l="1"/>
  <c r="I148" i="2" s="1"/>
  <c r="C148" i="2"/>
  <c r="D149" i="2" s="1"/>
  <c r="E149" i="2" s="1"/>
  <c r="J148" i="2"/>
  <c r="H149" i="2" l="1"/>
  <c r="F149" i="2"/>
  <c r="K149" i="2"/>
  <c r="B149" i="2"/>
  <c r="G149" i="2" l="1"/>
  <c r="C149" i="2"/>
  <c r="D150" i="2" s="1"/>
  <c r="E150" i="2" s="1"/>
  <c r="J149" i="2"/>
  <c r="K150" i="2" l="1"/>
  <c r="H150" i="2"/>
  <c r="F150" i="2"/>
  <c r="I149" i="2"/>
  <c r="B150" i="2" s="1"/>
  <c r="G150" i="2" l="1"/>
  <c r="I150" i="2" s="1"/>
  <c r="C150" i="2"/>
  <c r="D151" i="2" s="1"/>
  <c r="E151" i="2" s="1"/>
  <c r="J150" i="2"/>
  <c r="H151" i="2" l="1"/>
  <c r="B151" i="2"/>
  <c r="J151" i="2" s="1"/>
  <c r="K151" i="2"/>
  <c r="F151" i="2"/>
  <c r="G151" i="2" l="1"/>
  <c r="H152" i="2" s="1"/>
  <c r="C151" i="2"/>
  <c r="D152" i="2" s="1"/>
  <c r="E152" i="2" s="1"/>
  <c r="F152" i="2" l="1"/>
  <c r="G152" i="2" l="1"/>
  <c r="H153" i="2" s="1"/>
  <c r="K152" i="2"/>
  <c r="I151" i="2"/>
  <c r="B152" i="2" s="1"/>
  <c r="C152" i="2" s="1"/>
  <c r="F153" i="2" l="1"/>
  <c r="I152" i="2"/>
  <c r="K153" i="2"/>
  <c r="J152" i="2"/>
  <c r="D153" i="2"/>
  <c r="E153" i="2" s="1"/>
  <c r="G153" i="2" l="1"/>
  <c r="H154" i="2" s="1"/>
  <c r="B153" i="2"/>
  <c r="J153" i="2" s="1"/>
  <c r="F154" i="2" l="1"/>
  <c r="G154" i="2" s="1"/>
  <c r="H155" i="2" s="1"/>
  <c r="C153" i="2"/>
  <c r="D154" i="2" s="1"/>
  <c r="I153" i="2"/>
  <c r="K154" i="2"/>
  <c r="E154" i="2" l="1"/>
  <c r="F155" i="2" s="1"/>
  <c r="B154" i="2"/>
  <c r="J154" i="2" l="1"/>
  <c r="C154" i="2"/>
  <c r="D155" i="2" s="1"/>
  <c r="G155" i="2"/>
  <c r="H156" i="2" s="1"/>
  <c r="K155" i="2"/>
  <c r="I154" i="2"/>
  <c r="E155" i="2" l="1"/>
  <c r="F156" i="2" s="1"/>
  <c r="B155" i="2"/>
  <c r="G156" i="2" l="1"/>
  <c r="H157" i="2" s="1"/>
  <c r="J155" i="2"/>
  <c r="C155" i="2"/>
  <c r="D156" i="2" s="1"/>
  <c r="E156" i="2" s="1"/>
  <c r="I155" i="2"/>
  <c r="K156" i="2"/>
  <c r="F157" i="2" l="1"/>
  <c r="G157" i="2" s="1"/>
  <c r="H158" i="2" s="1"/>
  <c r="B156" i="2"/>
  <c r="J156" i="2" l="1"/>
  <c r="C156" i="2"/>
  <c r="D157" i="2" s="1"/>
  <c r="E157" i="2" s="1"/>
  <c r="F158" i="2" s="1"/>
  <c r="K157" i="2"/>
  <c r="I156" i="2"/>
  <c r="G158" i="2" l="1"/>
  <c r="H159" i="2" s="1"/>
  <c r="B157" i="2"/>
  <c r="J157" i="2" l="1"/>
  <c r="C157" i="2"/>
  <c r="D158" i="2" s="1"/>
  <c r="I157" i="2"/>
  <c r="K158" i="2"/>
  <c r="B158" i="2" l="1"/>
  <c r="C158" i="2" s="1"/>
  <c r="E158" i="2"/>
  <c r="D159" i="2" l="1"/>
  <c r="E159" i="2" s="1"/>
  <c r="J158" i="2"/>
  <c r="I158" i="2"/>
  <c r="B159" i="2" s="1"/>
  <c r="J159" i="2" s="1"/>
  <c r="K159" i="2"/>
  <c r="F159" i="2"/>
  <c r="G159" i="2" l="1"/>
  <c r="C159" i="2"/>
  <c r="D160" i="2" s="1"/>
  <c r="E160" i="2" s="1"/>
  <c r="I159" i="2" l="1"/>
  <c r="B160" i="2" s="1"/>
  <c r="H160" i="2"/>
  <c r="F160" i="2"/>
  <c r="G160" i="2" s="1"/>
  <c r="K160" i="2"/>
  <c r="H161" i="2" l="1"/>
  <c r="F161" i="2"/>
  <c r="G161" i="2" s="1"/>
  <c r="K161" i="2"/>
  <c r="C160" i="2"/>
  <c r="J160" i="2"/>
  <c r="I160" i="2"/>
  <c r="H162" i="2" l="1"/>
  <c r="D161" i="2"/>
  <c r="B161" i="2"/>
  <c r="C161" i="2" s="1"/>
  <c r="E161" i="2" l="1"/>
  <c r="F162" i="2" s="1"/>
  <c r="K162" i="2"/>
  <c r="I161" i="2"/>
  <c r="J161" i="2"/>
  <c r="D162" i="2" l="1"/>
  <c r="B162" i="2"/>
  <c r="J162" i="2" s="1"/>
  <c r="G162" i="2"/>
  <c r="H163" i="2" s="1"/>
  <c r="C162" i="2" l="1"/>
  <c r="E162" i="2"/>
  <c r="F163" i="2" s="1"/>
  <c r="K163" i="2"/>
  <c r="I162" i="2"/>
  <c r="B163" i="2" l="1"/>
  <c r="J163" i="2" s="1"/>
  <c r="G163" i="2"/>
  <c r="H164" i="2" s="1"/>
  <c r="D163" i="2"/>
  <c r="C163" i="2" l="1"/>
  <c r="E163" i="2"/>
  <c r="F164" i="2" s="1"/>
  <c r="I163" i="2"/>
  <c r="K164" i="2"/>
  <c r="B164" i="2" l="1"/>
  <c r="C164" i="2" s="1"/>
  <c r="D164" i="2"/>
  <c r="E164" i="2" s="1"/>
  <c r="G164" i="2"/>
  <c r="H165" i="2" s="1"/>
  <c r="J164" i="2" l="1"/>
  <c r="I164" i="2"/>
  <c r="B165" i="2" s="1"/>
  <c r="F165" i="2"/>
  <c r="G165" i="2" s="1"/>
  <c r="H166" i="2" s="1"/>
  <c r="D165" i="2"/>
  <c r="E165" i="2" s="1"/>
  <c r="K165" i="2"/>
  <c r="F166" i="2" l="1"/>
  <c r="G166" i="2" s="1"/>
  <c r="H167" i="2" s="1"/>
  <c r="C165" i="2"/>
  <c r="D166" i="2" s="1"/>
  <c r="E166" i="2" s="1"/>
  <c r="K166" i="2"/>
  <c r="I165" i="2"/>
  <c r="J165" i="2"/>
  <c r="F167" i="2" l="1"/>
  <c r="G167" i="2" s="1"/>
  <c r="H168" i="2" s="1"/>
  <c r="B166" i="2"/>
  <c r="C166" i="2" s="1"/>
  <c r="I166" i="2" l="1"/>
  <c r="K167" i="2"/>
  <c r="J166" i="2"/>
  <c r="D167" i="2" l="1"/>
  <c r="B167" i="2"/>
  <c r="C167" i="2" s="1"/>
  <c r="E167" i="2" l="1"/>
  <c r="F168" i="2" s="1"/>
  <c r="I167" i="2"/>
  <c r="B168" i="2" s="1"/>
  <c r="J168" i="2" s="1"/>
  <c r="K168" i="2"/>
  <c r="J167" i="2"/>
  <c r="C168" i="2" l="1"/>
  <c r="G168" i="2"/>
  <c r="H169" i="2" s="1"/>
  <c r="D168" i="2"/>
  <c r="K169" i="2" l="1"/>
  <c r="I168" i="2"/>
  <c r="B169" i="2" s="1"/>
  <c r="E168" i="2"/>
  <c r="D169" i="2" s="1"/>
  <c r="E169" i="2" l="1"/>
  <c r="F169" i="2"/>
  <c r="C169" i="2" s="1"/>
  <c r="J169" i="2"/>
  <c r="G169" i="2" l="1"/>
  <c r="H170" i="2" s="1"/>
  <c r="K170" i="2" l="1"/>
  <c r="I169" i="2"/>
  <c r="B170" i="2" s="1"/>
  <c r="D170" i="2"/>
  <c r="F170" i="2"/>
  <c r="C170" i="2" l="1"/>
  <c r="E170" i="2"/>
  <c r="J170" i="2"/>
  <c r="G170" i="2"/>
  <c r="H171" i="2" s="1"/>
  <c r="D171" i="2" l="1"/>
  <c r="E171" i="2" s="1"/>
  <c r="F171" i="2"/>
  <c r="G171" i="2" s="1"/>
  <c r="H172" i="2" s="1"/>
  <c r="I170" i="2"/>
  <c r="B171" i="2" s="1"/>
  <c r="J171" i="2" s="1"/>
  <c r="K171" i="2"/>
  <c r="F172" i="2" l="1"/>
  <c r="G172" i="2" s="1"/>
  <c r="H173" i="2" s="1"/>
  <c r="C171" i="2"/>
  <c r="D172" i="2" s="1"/>
  <c r="I171" i="2"/>
  <c r="K172" i="2"/>
  <c r="B172" i="2" l="1"/>
  <c r="E172" i="2"/>
  <c r="F173" i="2" s="1"/>
  <c r="G173" i="2" l="1"/>
  <c r="H174" i="2" s="1"/>
  <c r="K173" i="2"/>
  <c r="C172" i="2"/>
  <c r="J172" i="2"/>
  <c r="I172" i="2"/>
  <c r="B173" i="2" l="1"/>
  <c r="C173" i="2" s="1"/>
  <c r="D173" i="2"/>
  <c r="E173" i="2" s="1"/>
  <c r="F174" i="2" s="1"/>
  <c r="J173" i="2" l="1"/>
  <c r="I173" i="2"/>
  <c r="B174" i="2" s="1"/>
  <c r="J174" i="2" s="1"/>
  <c r="K174" i="2"/>
  <c r="D174" i="2"/>
  <c r="G174" i="2"/>
  <c r="H175" i="2" s="1"/>
  <c r="C174" i="2" l="1"/>
  <c r="E174" i="2"/>
  <c r="F175" i="2" s="1"/>
  <c r="I174" i="2"/>
  <c r="K175" i="2"/>
  <c r="B175" i="2" l="1"/>
  <c r="J175" i="2" s="1"/>
  <c r="G175" i="2"/>
  <c r="H176" i="2" s="1"/>
  <c r="D175" i="2"/>
  <c r="E175" i="2" s="1"/>
  <c r="C175" i="2" l="1"/>
  <c r="D176" i="2" s="1"/>
  <c r="E176" i="2" s="1"/>
  <c r="K176" i="2"/>
  <c r="I175" i="2"/>
  <c r="F176" i="2"/>
  <c r="B176" i="2" l="1"/>
  <c r="J176" i="2" s="1"/>
  <c r="G176" i="2"/>
  <c r="H177" i="2" s="1"/>
  <c r="C176" i="2" l="1"/>
  <c r="D177" i="2" s="1"/>
  <c r="E177" i="2" s="1"/>
  <c r="K177" i="2"/>
  <c r="I176" i="2"/>
  <c r="F177" i="2"/>
  <c r="B177" i="2" l="1"/>
  <c r="J177" i="2" s="1"/>
  <c r="G177" i="2"/>
  <c r="H178" i="2" s="1"/>
  <c r="C177" i="2" l="1"/>
  <c r="D178" i="2" s="1"/>
  <c r="E178" i="2" s="1"/>
  <c r="I177" i="2"/>
  <c r="K178" i="2"/>
  <c r="F178" i="2"/>
  <c r="B178" i="2" l="1"/>
  <c r="C178" i="2" s="1"/>
  <c r="D179" i="2" s="1"/>
  <c r="E179" i="2" s="1"/>
  <c r="G178" i="2"/>
  <c r="H179" i="2" s="1"/>
  <c r="J178" i="2" l="1"/>
  <c r="I178" i="2"/>
  <c r="B179" i="2" s="1"/>
  <c r="K179" i="2"/>
  <c r="F179" i="2"/>
  <c r="C179" i="2" l="1"/>
  <c r="D180" i="2" s="1"/>
  <c r="E180" i="2" s="1"/>
  <c r="G179" i="2"/>
  <c r="H180" i="2" s="1"/>
  <c r="J179" i="2"/>
  <c r="K180" i="2" l="1"/>
  <c r="I179" i="2"/>
  <c r="B180" i="2" s="1"/>
  <c r="F180" i="2"/>
  <c r="C180" i="2" l="1"/>
  <c r="G180" i="2"/>
  <c r="H181" i="2" s="1"/>
  <c r="J180" i="2"/>
  <c r="K181" i="2" l="1"/>
  <c r="I180" i="2"/>
  <c r="B181" i="2" s="1"/>
  <c r="D181" i="2"/>
  <c r="E181" i="2" s="1"/>
  <c r="F181" i="2"/>
  <c r="C181" i="2" l="1"/>
  <c r="D182" i="2" s="1"/>
  <c r="E182" i="2" s="1"/>
  <c r="J181" i="2"/>
  <c r="G181" i="2"/>
  <c r="I181" i="2" l="1"/>
  <c r="B182" i="2" s="1"/>
  <c r="J182" i="2" s="1"/>
  <c r="H182" i="2"/>
  <c r="F182" i="2"/>
  <c r="G182" i="2" s="1"/>
  <c r="K182" i="2"/>
  <c r="H183" i="2" l="1"/>
  <c r="C182" i="2"/>
  <c r="D183" i="2" s="1"/>
  <c r="E183" i="2" s="1"/>
  <c r="F183" i="2"/>
  <c r="G183" i="2" s="1"/>
  <c r="K183" i="2"/>
  <c r="I182" i="2"/>
  <c r="B183" i="2" l="1"/>
  <c r="C183" i="2" s="1"/>
  <c r="D184" i="2" s="1"/>
  <c r="E184" i="2" s="1"/>
  <c r="H184" i="2"/>
  <c r="F184" i="2"/>
  <c r="G184" i="2" s="1"/>
  <c r="I183" i="2" l="1"/>
  <c r="B184" i="2" s="1"/>
  <c r="J184" i="2" s="1"/>
  <c r="H185" i="2"/>
  <c r="J183" i="2"/>
  <c r="K184" i="2"/>
  <c r="F185" i="2"/>
  <c r="C184" i="2" l="1"/>
  <c r="D185" i="2" s="1"/>
  <c r="E185" i="2" s="1"/>
  <c r="I184" i="2"/>
  <c r="K185" i="2"/>
  <c r="G185" i="2"/>
  <c r="H186" i="2" s="1"/>
  <c r="B185" i="2" l="1"/>
  <c r="J185" i="2" s="1"/>
  <c r="F186" i="2"/>
  <c r="K186" i="2" l="1"/>
  <c r="I185" i="2"/>
  <c r="C185" i="2"/>
  <c r="D186" i="2" s="1"/>
  <c r="E186" i="2" s="1"/>
  <c r="G186" i="2"/>
  <c r="H187" i="2" s="1"/>
  <c r="B186" i="2" l="1"/>
  <c r="C186" i="2" s="1"/>
  <c r="D187" i="2" s="1"/>
  <c r="E187" i="2" s="1"/>
  <c r="F187" i="2"/>
  <c r="G187" i="2" s="1"/>
  <c r="H188" i="2" s="1"/>
  <c r="I186" i="2"/>
  <c r="J186" i="2" l="1"/>
  <c r="B187" i="2"/>
  <c r="K188" i="2" s="1"/>
  <c r="K187" i="2"/>
  <c r="F188" i="2"/>
  <c r="G188" i="2" s="1"/>
  <c r="H189" i="2" s="1"/>
  <c r="I187" i="2" l="1"/>
  <c r="C187" i="2"/>
  <c r="D188" i="2" s="1"/>
  <c r="E188" i="2" s="1"/>
  <c r="F189" i="2" s="1"/>
  <c r="J187" i="2"/>
  <c r="B188" i="2" l="1"/>
  <c r="J188" i="2" s="1"/>
  <c r="G189" i="2"/>
  <c r="H190" i="2" s="1"/>
  <c r="I188" i="2" l="1"/>
  <c r="C188" i="2"/>
  <c r="K189" i="2"/>
  <c r="B189" i="2" l="1"/>
  <c r="C189" i="2" s="1"/>
  <c r="D189" i="2"/>
  <c r="E189" i="2" s="1"/>
  <c r="F190" i="2" s="1"/>
  <c r="I189" i="2"/>
  <c r="B190" i="2" l="1"/>
  <c r="J189" i="2"/>
  <c r="K190" i="2"/>
  <c r="D190" i="2"/>
  <c r="E190" i="2" s="1"/>
  <c r="G190" i="2"/>
  <c r="H191" i="2" s="1"/>
  <c r="C190" i="2"/>
  <c r="J190" i="2"/>
  <c r="D191" i="2" l="1"/>
  <c r="E191" i="2" s="1"/>
  <c r="I190" i="2"/>
  <c r="B191" i="2" s="1"/>
  <c r="J191" i="2" s="1"/>
  <c r="K191" i="2"/>
  <c r="F191" i="2"/>
  <c r="G191" i="2" s="1"/>
  <c r="H192" i="2" s="1"/>
  <c r="K192" i="2" l="1"/>
  <c r="C191" i="2"/>
  <c r="D192" i="2" s="1"/>
  <c r="E192" i="2" s="1"/>
  <c r="F192" i="2"/>
  <c r="I191" i="2"/>
  <c r="B192" i="2" l="1"/>
  <c r="J192" i="2" s="1"/>
  <c r="G192" i="2"/>
  <c r="F193" i="2" l="1"/>
  <c r="G193" i="2" s="1"/>
  <c r="H193" i="2"/>
  <c r="K193" i="2"/>
  <c r="C192" i="2"/>
  <c r="D193" i="2" s="1"/>
  <c r="E193" i="2" s="1"/>
  <c r="I192" i="2"/>
  <c r="H194" i="2" l="1"/>
  <c r="B193" i="2"/>
  <c r="C193" i="2" s="1"/>
  <c r="D194" i="2" s="1"/>
  <c r="E194" i="2" s="1"/>
  <c r="F194" i="2"/>
  <c r="G194" i="2" s="1"/>
  <c r="H195" i="2" l="1"/>
  <c r="K194" i="2"/>
  <c r="I193" i="2"/>
  <c r="B194" i="2" s="1"/>
  <c r="C194" i="2" s="1"/>
  <c r="J193" i="2"/>
  <c r="F195" i="2"/>
  <c r="G195" i="2" l="1"/>
  <c r="H196" i="2" s="1"/>
  <c r="I194" i="2"/>
  <c r="J194" i="2"/>
  <c r="D195" i="2"/>
  <c r="E195" i="2" s="1"/>
  <c r="K195" i="2"/>
  <c r="F196" i="2" l="1"/>
  <c r="B195" i="2"/>
  <c r="C195" i="2" s="1"/>
  <c r="G196" i="2" l="1"/>
  <c r="H197" i="2" s="1"/>
  <c r="K196" i="2"/>
  <c r="D196" i="2"/>
  <c r="E196" i="2" s="1"/>
  <c r="J195" i="2"/>
  <c r="I195" i="2"/>
  <c r="F197" i="2" l="1"/>
  <c r="B196" i="2"/>
  <c r="C196" i="2" s="1"/>
  <c r="G197" i="2" l="1"/>
  <c r="H198" i="2" s="1"/>
  <c r="D197" i="2"/>
  <c r="E197" i="2" s="1"/>
  <c r="I196" i="2"/>
  <c r="J196" i="2"/>
  <c r="K197" i="2"/>
  <c r="F198" i="2" l="1"/>
  <c r="B197" i="2"/>
  <c r="K198" i="2" l="1"/>
  <c r="C197" i="2"/>
  <c r="D198" i="2" s="1"/>
  <c r="G198" i="2"/>
  <c r="H199" i="2" s="1"/>
  <c r="J197" i="2"/>
  <c r="I197" i="2"/>
  <c r="B198" i="2" l="1"/>
  <c r="J198" i="2" s="1"/>
  <c r="E198" i="2"/>
  <c r="F199" i="2" s="1"/>
  <c r="I198" i="2" l="1"/>
  <c r="K199" i="2"/>
  <c r="C198" i="2"/>
  <c r="D199" i="2" s="1"/>
  <c r="E199" i="2" s="1"/>
  <c r="G199" i="2"/>
  <c r="H200" i="2" s="1"/>
  <c r="F200" i="2" l="1"/>
  <c r="G200" i="2" s="1"/>
  <c r="H201" i="2" s="1"/>
  <c r="B199" i="2"/>
  <c r="C199" i="2" s="1"/>
  <c r="D200" i="2" s="1"/>
  <c r="J199" i="2" l="1"/>
  <c r="I199" i="2"/>
  <c r="B200" i="2" s="1"/>
  <c r="C200" i="2" s="1"/>
  <c r="K200" i="2"/>
  <c r="E200" i="2"/>
  <c r="F201" i="2" s="1"/>
  <c r="J200" i="2" l="1"/>
  <c r="I200" i="2"/>
  <c r="B201" i="2" s="1"/>
  <c r="C201" i="2" s="1"/>
  <c r="K201" i="2"/>
  <c r="G201" i="2"/>
  <c r="H202" i="2" s="1"/>
  <c r="D201" i="2"/>
  <c r="E201" i="2" s="1"/>
  <c r="F202" i="2" l="1"/>
  <c r="D202" i="2"/>
  <c r="K202" i="2"/>
  <c r="J201" i="2"/>
  <c r="I201" i="2"/>
  <c r="B202" i="2" s="1"/>
  <c r="E202" i="2" l="1"/>
  <c r="J202" i="2"/>
  <c r="G202" i="2"/>
  <c r="H203" i="2" s="1"/>
  <c r="K203" i="2"/>
  <c r="C202" i="2"/>
  <c r="I202" i="2"/>
  <c r="E203" i="2" l="1"/>
  <c r="F203" i="2"/>
  <c r="G203" i="2" s="1"/>
  <c r="H204" i="2" s="1"/>
  <c r="B203" i="2"/>
  <c r="K204" i="2" l="1"/>
  <c r="I203" i="2"/>
  <c r="C203" i="2"/>
  <c r="D204" i="2" s="1"/>
  <c r="F204" i="2"/>
  <c r="G204" i="2" s="1"/>
  <c r="J203" i="2"/>
  <c r="B204" i="2" l="1"/>
  <c r="H205" i="2"/>
  <c r="J204" i="2" l="1"/>
  <c r="I204" i="2"/>
  <c r="C204" i="2"/>
  <c r="E204" i="2" l="1"/>
  <c r="F205" i="2" s="1"/>
  <c r="G205" i="2" s="1"/>
  <c r="H206" i="2" s="1"/>
  <c r="K205" i="2"/>
  <c r="B205" i="2"/>
  <c r="J205" i="2" s="1"/>
  <c r="D205" i="2" l="1"/>
  <c r="C205" i="2"/>
  <c r="I205" i="2"/>
  <c r="K206" i="2"/>
  <c r="E205" i="2" l="1"/>
  <c r="F206" i="2" s="1"/>
  <c r="B206" i="2"/>
  <c r="G206" i="2" l="1"/>
  <c r="H207" i="2" s="1"/>
  <c r="D206" i="2"/>
  <c r="C206" i="2"/>
  <c r="J206" i="2"/>
  <c r="K207" i="2" l="1"/>
  <c r="E206" i="2"/>
  <c r="F207" i="2" s="1"/>
  <c r="I206" i="2"/>
  <c r="B207" i="2" s="1"/>
  <c r="J207" i="2" s="1"/>
  <c r="G207" i="2" l="1"/>
  <c r="H208" i="2" s="1"/>
  <c r="D207" i="2"/>
  <c r="I207" i="2" s="1"/>
  <c r="C207" i="2"/>
  <c r="K208" i="2" l="1"/>
  <c r="E207" i="2"/>
  <c r="F208" i="2" s="1"/>
  <c r="B208" i="2"/>
  <c r="J208" i="2" s="1"/>
  <c r="G208" i="2" l="1"/>
  <c r="H209" i="2" s="1"/>
  <c r="D208" i="2"/>
  <c r="K209" i="2" s="1"/>
  <c r="C208" i="2"/>
  <c r="I208" i="2" l="1"/>
  <c r="B209" i="2" s="1"/>
  <c r="J209" i="2" s="1"/>
  <c r="E208" i="2"/>
  <c r="F209" i="2" s="1"/>
  <c r="G209" i="2" l="1"/>
  <c r="H210" i="2" s="1"/>
  <c r="D209" i="2"/>
  <c r="I209" i="2" s="1"/>
  <c r="C209" i="2"/>
  <c r="K210" i="2" l="1"/>
  <c r="E209" i="2"/>
  <c r="F210" i="2" s="1"/>
  <c r="B210" i="2"/>
  <c r="G210" i="2" l="1"/>
  <c r="H211" i="2" s="1"/>
  <c r="D210" i="2"/>
  <c r="I210" i="2"/>
  <c r="C210" i="2"/>
  <c r="J210" i="2"/>
  <c r="E210" i="2" l="1"/>
  <c r="F211" i="2" s="1"/>
  <c r="G211" i="2" s="1"/>
  <c r="H212" i="2" s="1"/>
  <c r="K211" i="2"/>
  <c r="B211" i="2"/>
  <c r="J211" i="2" s="1"/>
  <c r="D211" i="2" l="1"/>
  <c r="K212" i="2" s="1"/>
  <c r="C211" i="2"/>
  <c r="E211" i="2" l="1"/>
  <c r="F212" i="2" s="1"/>
  <c r="G212" i="2" s="1"/>
  <c r="H213" i="2" s="1"/>
  <c r="I211" i="2"/>
  <c r="B212" i="2" s="1"/>
  <c r="D212" i="2" l="1"/>
  <c r="I212" i="2" s="1"/>
  <c r="J212" i="2"/>
  <c r="C212" i="2"/>
  <c r="K213" i="2" l="1"/>
  <c r="E212" i="2"/>
  <c r="F213" i="2" s="1"/>
  <c r="G213" i="2" s="1"/>
  <c r="H214" i="2" s="1"/>
  <c r="B213" i="2"/>
  <c r="D213" i="2" l="1"/>
  <c r="K214" i="2" s="1"/>
  <c r="J213" i="2"/>
  <c r="C213" i="2"/>
  <c r="I213" i="2"/>
  <c r="E213" i="2" l="1"/>
  <c r="F214" i="2" s="1"/>
  <c r="G214" i="2" s="1"/>
  <c r="H215" i="2" s="1"/>
  <c r="B214" i="2"/>
  <c r="J214" i="2" s="1"/>
  <c r="D214" i="2" l="1"/>
  <c r="K215" i="2" s="1"/>
  <c r="I214" i="2"/>
  <c r="C214" i="2"/>
  <c r="B215" i="2" l="1"/>
  <c r="J215" i="2" s="1"/>
  <c r="E214" i="2"/>
  <c r="F215" i="2" s="1"/>
  <c r="D215" i="2" l="1"/>
  <c r="K216" i="2" s="1"/>
  <c r="G215" i="2"/>
  <c r="H216" i="2" s="1"/>
  <c r="C215" i="2"/>
  <c r="I215" i="2" l="1"/>
  <c r="B216" i="2" s="1"/>
  <c r="J216" i="2" s="1"/>
  <c r="E215" i="2"/>
  <c r="F216" i="2" s="1"/>
  <c r="D216" i="2" l="1"/>
  <c r="K217" i="2" s="1"/>
  <c r="C216" i="2"/>
  <c r="G216" i="2"/>
  <c r="H217" i="2" s="1"/>
  <c r="E216" i="2" l="1"/>
  <c r="F217" i="2" s="1"/>
  <c r="I216" i="2"/>
  <c r="B217" i="2" s="1"/>
  <c r="J217" i="2" s="1"/>
  <c r="D217" i="2" l="1"/>
  <c r="K218" i="2" s="1"/>
  <c r="G217" i="2"/>
  <c r="H218" i="2" s="1"/>
  <c r="C217" i="2"/>
  <c r="I217" i="2"/>
  <c r="B218" i="2" s="1"/>
  <c r="J218" i="2" s="1"/>
  <c r="E217" i="2" l="1"/>
  <c r="F218" i="2" s="1"/>
  <c r="D218" i="2" l="1"/>
  <c r="K219" i="2" s="1"/>
  <c r="C218" i="2"/>
  <c r="G218" i="2"/>
  <c r="H219" i="2" s="1"/>
  <c r="I218" i="2"/>
  <c r="E218" i="2" l="1"/>
  <c r="F219" i="2" s="1"/>
  <c r="B219" i="2"/>
  <c r="J219" i="2" s="1"/>
  <c r="D219" i="2" l="1"/>
  <c r="E219" i="2" s="1"/>
  <c r="G219" i="2"/>
  <c r="H220" i="2" s="1"/>
  <c r="C219" i="2"/>
  <c r="K220" i="2" l="1"/>
  <c r="D220" i="2"/>
  <c r="E220" i="2" s="1"/>
  <c r="I219" i="2"/>
  <c r="B220" i="2" s="1"/>
  <c r="F220" i="2"/>
  <c r="G220" i="2" s="1"/>
  <c r="H221" i="2" s="1"/>
  <c r="F221" i="2" l="1"/>
  <c r="G221" i="2" s="1"/>
  <c r="H222" i="2" s="1"/>
  <c r="J220" i="2"/>
  <c r="C220" i="2"/>
  <c r="D221" i="2" s="1"/>
  <c r="I220" i="2"/>
  <c r="B221" i="2" s="1"/>
  <c r="J221" i="2" s="1"/>
  <c r="K221" i="2"/>
  <c r="I221" i="2" l="1"/>
  <c r="E221" i="2"/>
  <c r="F222" i="2" s="1"/>
  <c r="G222" i="2" s="1"/>
  <c r="H223" i="2" s="1"/>
  <c r="C221" i="2"/>
  <c r="K222" i="2"/>
  <c r="B222" i="2" l="1"/>
  <c r="J222" i="2" s="1"/>
  <c r="D222" i="2"/>
  <c r="E222" i="2" s="1"/>
  <c r="F223" i="2" s="1"/>
  <c r="G223" i="2" s="1"/>
  <c r="H224" i="2" s="1"/>
  <c r="I222" i="2" l="1"/>
  <c r="B223" i="2" s="1"/>
  <c r="J223" i="2" s="1"/>
  <c r="C222" i="2"/>
  <c r="D223" i="2" s="1"/>
  <c r="K223" i="2"/>
  <c r="C223" i="2" l="1"/>
  <c r="E223" i="2"/>
  <c r="F224" i="2" s="1"/>
  <c r="I223" i="2"/>
  <c r="K224" i="2"/>
  <c r="B224" i="2" l="1"/>
  <c r="J224" i="2" s="1"/>
  <c r="D224" i="2"/>
  <c r="E224" i="2" s="1"/>
  <c r="G224" i="2"/>
  <c r="H225" i="2" s="1"/>
  <c r="I224" i="2" l="1"/>
  <c r="C224" i="2"/>
  <c r="K225" i="2"/>
  <c r="F225" i="2"/>
  <c r="B225" i="2" l="1"/>
  <c r="J225" i="2" s="1"/>
  <c r="D225" i="2"/>
  <c r="E225" i="2" s="1"/>
  <c r="G225" i="2"/>
  <c r="H226" i="2" s="1"/>
  <c r="I225" i="2" l="1"/>
  <c r="C225" i="2"/>
  <c r="D226" i="2" s="1"/>
  <c r="K226" i="2"/>
  <c r="F226" i="2"/>
  <c r="B226" i="2" l="1"/>
  <c r="K227" i="2" s="1"/>
  <c r="E226" i="2"/>
  <c r="J226" i="2"/>
  <c r="G226" i="2"/>
  <c r="H227" i="2" s="1"/>
  <c r="I226" i="2"/>
  <c r="C226" i="2" l="1"/>
  <c r="B227" i="2" s="1"/>
  <c r="J227" i="2" s="1"/>
  <c r="F227" i="2"/>
  <c r="D227" i="2" l="1"/>
  <c r="E227" i="2" s="1"/>
  <c r="K228" i="2"/>
  <c r="I227" i="2"/>
  <c r="G227" i="2"/>
  <c r="H228" i="2" s="1"/>
  <c r="C227" i="2"/>
  <c r="F228" i="2" l="1"/>
  <c r="G228" i="2" s="1"/>
  <c r="H229" i="2" s="1"/>
  <c r="B228" i="2"/>
  <c r="J228" i="2" s="1"/>
  <c r="D228" i="2"/>
  <c r="E228" i="2" s="1"/>
  <c r="F229" i="2" l="1"/>
  <c r="G229" i="2" s="1"/>
  <c r="H230" i="2" s="1"/>
  <c r="K229" i="2"/>
  <c r="I228" i="2"/>
  <c r="C228" i="2"/>
  <c r="D229" i="2" s="1"/>
  <c r="E229" i="2" s="1"/>
  <c r="F230" i="2" l="1"/>
  <c r="G230" i="2" s="1"/>
  <c r="H231" i="2" s="1"/>
  <c r="B229" i="2"/>
  <c r="K230" i="2" s="1"/>
  <c r="I229" i="2" l="1"/>
  <c r="C229" i="2"/>
  <c r="D230" i="2" s="1"/>
  <c r="E230" i="2" s="1"/>
  <c r="F231" i="2" s="1"/>
  <c r="G231" i="2" s="1"/>
  <c r="H232" i="2" s="1"/>
  <c r="J229" i="2"/>
  <c r="B230" i="2" l="1"/>
  <c r="K231" i="2" s="1"/>
  <c r="I230" i="2" l="1"/>
  <c r="C230" i="2"/>
  <c r="D231" i="2" s="1"/>
  <c r="E231" i="2" s="1"/>
  <c r="F232" i="2" s="1"/>
  <c r="J230" i="2"/>
  <c r="B231" i="2" l="1"/>
  <c r="G232" i="2"/>
  <c r="H233" i="2" s="1"/>
  <c r="K232" i="2" l="1"/>
  <c r="I231" i="2"/>
  <c r="C231" i="2"/>
  <c r="D232" i="2" s="1"/>
  <c r="E232" i="2" s="1"/>
  <c r="F233" i="2" s="1"/>
  <c r="G233" i="2" s="1"/>
  <c r="H234" i="2" s="1"/>
  <c r="J231" i="2"/>
  <c r="B232" i="2" l="1"/>
  <c r="K233" i="2" s="1"/>
  <c r="I232" i="2" l="1"/>
  <c r="C232" i="2"/>
  <c r="D233" i="2" s="1"/>
  <c r="E233" i="2" s="1"/>
  <c r="F234" i="2" s="1"/>
  <c r="J232" i="2"/>
  <c r="B233" i="2" l="1"/>
  <c r="J233" i="2" s="1"/>
  <c r="G234" i="2"/>
  <c r="H235" i="2" s="1"/>
  <c r="K234" i="2" l="1"/>
  <c r="I233" i="2"/>
  <c r="C233" i="2"/>
  <c r="D234" i="2" s="1"/>
  <c r="E234" i="2" s="1"/>
  <c r="F235" i="2" s="1"/>
  <c r="B234" i="2" l="1"/>
  <c r="C234" i="2" s="1"/>
  <c r="D235" i="2" s="1"/>
  <c r="E235" i="2" s="1"/>
  <c r="G235" i="2"/>
  <c r="H236" i="2" s="1"/>
  <c r="I234" i="2" l="1"/>
  <c r="B235" i="2" s="1"/>
  <c r="J234" i="2"/>
  <c r="K235" i="2"/>
  <c r="F236" i="2"/>
  <c r="I235" i="2" l="1"/>
  <c r="C235" i="2"/>
  <c r="D236" i="2" s="1"/>
  <c r="E236" i="2" s="1"/>
  <c r="K236" i="2"/>
  <c r="J235" i="2"/>
  <c r="G236" i="2"/>
  <c r="H237" i="2" s="1"/>
  <c r="B236" i="2" l="1"/>
  <c r="C236" i="2" s="1"/>
  <c r="D237" i="2" s="1"/>
  <c r="E237" i="2" s="1"/>
  <c r="F237" i="2"/>
  <c r="G237" i="2" s="1"/>
  <c r="H238" i="2" s="1"/>
  <c r="K237" i="2" l="1"/>
  <c r="J236" i="2"/>
  <c r="I236" i="2"/>
  <c r="B237" i="2" s="1"/>
  <c r="F238" i="2"/>
  <c r="K238" i="2" l="1"/>
  <c r="I237" i="2"/>
  <c r="J237" i="2"/>
  <c r="C237" i="2"/>
  <c r="D238" i="2" s="1"/>
  <c r="E238" i="2" s="1"/>
  <c r="G238" i="2"/>
  <c r="H239" i="2" s="1"/>
  <c r="B238" i="2" l="1"/>
  <c r="F239" i="2"/>
  <c r="J238" i="2" l="1"/>
  <c r="I238" i="2"/>
  <c r="K239" i="2"/>
  <c r="C238" i="2"/>
  <c r="G239" i="2"/>
  <c r="H240" i="2" s="1"/>
  <c r="D239" i="2" l="1"/>
  <c r="B239" i="2"/>
  <c r="I239" i="2" l="1"/>
  <c r="J239" i="2"/>
  <c r="C239" i="2"/>
  <c r="E239" i="2"/>
  <c r="F240" i="2" s="1"/>
  <c r="G240" i="2" s="1"/>
  <c r="H241" i="2" s="1"/>
  <c r="K240" i="2"/>
  <c r="B240" i="2" l="1"/>
  <c r="J240" i="2" s="1"/>
  <c r="D240" i="2"/>
  <c r="E240" i="2" s="1"/>
  <c r="F241" i="2" s="1"/>
  <c r="C240" i="2" l="1"/>
  <c r="D241" i="2" s="1"/>
  <c r="I240" i="2"/>
  <c r="B241" i="2" s="1"/>
  <c r="C241" i="2" s="1"/>
  <c r="G241" i="2"/>
  <c r="H242" i="2" s="1"/>
  <c r="K241" i="2"/>
  <c r="E241" i="2" l="1"/>
  <c r="D242" i="2" s="1"/>
  <c r="E242" i="2" s="1"/>
  <c r="I241" i="2"/>
  <c r="B242" i="2" s="1"/>
  <c r="J242" i="2" s="1"/>
  <c r="K242" i="2"/>
  <c r="J241" i="2"/>
  <c r="F242" i="2" l="1"/>
  <c r="G242" i="2" s="1"/>
  <c r="H243" i="2" s="1"/>
  <c r="K243" i="2" l="1"/>
  <c r="I242" i="2"/>
  <c r="C242" i="2"/>
  <c r="D243" i="2" s="1"/>
  <c r="E243" i="2" s="1"/>
  <c r="F243" i="2"/>
  <c r="G243" i="2" s="1"/>
  <c r="H244" i="2" s="1"/>
  <c r="B243" i="2" l="1"/>
  <c r="I243" i="2" s="1"/>
  <c r="F244" i="2"/>
  <c r="G244" i="2" s="1"/>
  <c r="H245" i="2" s="1"/>
  <c r="C243" i="2"/>
  <c r="K244" i="2" l="1"/>
  <c r="J243" i="2"/>
  <c r="D244" i="2"/>
  <c r="B244" i="2"/>
  <c r="I244" i="2" l="1"/>
  <c r="J244" i="2"/>
  <c r="C244" i="2"/>
  <c r="E244" i="2"/>
  <c r="F245" i="2" s="1"/>
  <c r="K245" i="2"/>
  <c r="D245" i="2" l="1"/>
  <c r="E245" i="2" s="1"/>
  <c r="G245" i="2"/>
  <c r="H246" i="2" s="1"/>
  <c r="B245" i="2"/>
  <c r="C245" i="2" s="1"/>
  <c r="I245" i="2" l="1"/>
  <c r="B246" i="2" s="1"/>
  <c r="D246" i="2"/>
  <c r="E246" i="2" s="1"/>
  <c r="F246" i="2"/>
  <c r="G246" i="2" s="1"/>
  <c r="H247" i="2" s="1"/>
  <c r="J245" i="2"/>
  <c r="K246" i="2"/>
  <c r="I246" i="2" l="1"/>
  <c r="C246" i="2"/>
  <c r="D247" i="2" s="1"/>
  <c r="E247" i="2" s="1"/>
  <c r="F247" i="2"/>
  <c r="G247" i="2" s="1"/>
  <c r="H248" i="2" s="1"/>
  <c r="K247" i="2"/>
  <c r="J246" i="2"/>
  <c r="B247" i="2" l="1"/>
  <c r="J247" i="2" s="1"/>
  <c r="F248" i="2"/>
  <c r="G248" i="2" s="1"/>
  <c r="H249" i="2" s="1"/>
  <c r="K248" i="2" l="1"/>
  <c r="C247" i="2"/>
  <c r="D248" i="2" s="1"/>
  <c r="E248" i="2" s="1"/>
  <c r="F249" i="2" s="1"/>
  <c r="G249" i="2" s="1"/>
  <c r="H250" i="2" s="1"/>
  <c r="I247" i="2"/>
  <c r="B248" i="2" s="1"/>
  <c r="J248" i="2" s="1"/>
  <c r="I248" i="2" l="1"/>
  <c r="K249" i="2"/>
  <c r="C248" i="2"/>
  <c r="D249" i="2" s="1"/>
  <c r="E249" i="2" s="1"/>
  <c r="F250" i="2" s="1"/>
  <c r="G250" i="2" s="1"/>
  <c r="H251" i="2" s="1"/>
  <c r="B249" i="2" l="1"/>
  <c r="J249" i="2" s="1"/>
  <c r="I249" i="2" l="1"/>
  <c r="C249" i="2"/>
  <c r="K250" i="2"/>
  <c r="B250" i="2" l="1"/>
  <c r="J250" i="2" s="1"/>
  <c r="D250" i="2"/>
  <c r="C250" i="2" l="1"/>
  <c r="E250" i="2"/>
  <c r="F251" i="2" s="1"/>
  <c r="G251" i="2" s="1"/>
  <c r="H252" i="2" s="1"/>
  <c r="I250" i="2"/>
  <c r="K251" i="2"/>
  <c r="D251" i="2" l="1"/>
  <c r="E251" i="2" s="1"/>
  <c r="F252" i="2" s="1"/>
  <c r="G252" i="2" s="1"/>
  <c r="H253" i="2" s="1"/>
  <c r="B251" i="2"/>
  <c r="J251" i="2" s="1"/>
  <c r="I251" i="2" l="1"/>
  <c r="C251" i="2"/>
  <c r="D252" i="2" s="1"/>
  <c r="E252" i="2" s="1"/>
  <c r="F253" i="2" s="1"/>
  <c r="G253" i="2" s="1"/>
  <c r="H254" i="2" s="1"/>
  <c r="K252" i="2"/>
  <c r="B252" i="2" l="1"/>
  <c r="I252" i="2" s="1"/>
  <c r="C252" i="2" l="1"/>
  <c r="D253" i="2" s="1"/>
  <c r="E253" i="2" s="1"/>
  <c r="F254" i="2" s="1"/>
  <c r="G254" i="2" s="1"/>
  <c r="H255" i="2" s="1"/>
  <c r="J252" i="2"/>
  <c r="K253" i="2"/>
  <c r="B253" i="2" l="1"/>
  <c r="C253" i="2"/>
  <c r="D254" i="2" s="1"/>
  <c r="E254" i="2" s="1"/>
  <c r="F255" i="2" s="1"/>
  <c r="G255" i="2" s="1"/>
  <c r="H256" i="2" s="1"/>
  <c r="I253" i="2"/>
  <c r="J253" i="2"/>
  <c r="K254" i="2"/>
  <c r="B254" i="2" l="1"/>
  <c r="J254" i="2" s="1"/>
  <c r="I254" i="2"/>
  <c r="K255" i="2" l="1"/>
  <c r="C254" i="2"/>
  <c r="D255" i="2" s="1"/>
  <c r="B255" i="2"/>
  <c r="J255" i="2" s="1"/>
  <c r="E255" i="2"/>
  <c r="F256" i="2" s="1"/>
  <c r="G256" i="2" s="1"/>
  <c r="H257" i="2" s="1"/>
  <c r="I255" i="2" l="1"/>
  <c r="C255" i="2"/>
  <c r="D256" i="2" s="1"/>
  <c r="E256" i="2" s="1"/>
  <c r="F257" i="2" s="1"/>
  <c r="G257" i="2" s="1"/>
  <c r="H258" i="2" s="1"/>
  <c r="K256" i="2"/>
  <c r="B256" i="2" l="1"/>
  <c r="I256" i="2" s="1"/>
  <c r="C256" i="2" l="1"/>
  <c r="D257" i="2" s="1"/>
  <c r="E257" i="2" s="1"/>
  <c r="F258" i="2" s="1"/>
  <c r="G258" i="2" s="1"/>
  <c r="H259" i="2" s="1"/>
  <c r="K257" i="2"/>
  <c r="J256" i="2"/>
  <c r="B257" i="2" l="1"/>
  <c r="K258" i="2" s="1"/>
  <c r="I257" i="2"/>
  <c r="C257" i="2"/>
  <c r="D258" i="2" s="1"/>
  <c r="E258" i="2" s="1"/>
  <c r="F259" i="2" s="1"/>
  <c r="J257" i="2"/>
  <c r="B258" i="2" l="1"/>
  <c r="J258" i="2" s="1"/>
  <c r="G259" i="2"/>
  <c r="H260" i="2" s="1"/>
  <c r="I258" i="2" l="1"/>
  <c r="K259" i="2"/>
  <c r="C258" i="2"/>
  <c r="B259" i="2" l="1"/>
  <c r="J259" i="2" s="1"/>
  <c r="D259" i="2"/>
  <c r="C259" i="2" l="1"/>
  <c r="K260" i="2"/>
  <c r="I259" i="2"/>
  <c r="B260" i="2" s="1"/>
  <c r="J260" i="2" s="1"/>
  <c r="E259" i="2"/>
  <c r="F260" i="2" s="1"/>
  <c r="G260" i="2" l="1"/>
  <c r="H261" i="2" s="1"/>
  <c r="D260" i="2"/>
  <c r="E260" i="2" s="1"/>
  <c r="C260" i="2"/>
  <c r="F261" i="2" l="1"/>
  <c r="G261" i="2" s="1"/>
  <c r="H262" i="2" s="1"/>
  <c r="I260" i="2"/>
  <c r="B261" i="2" s="1"/>
  <c r="J261" i="2" s="1"/>
  <c r="K261" i="2"/>
  <c r="D261" i="2"/>
  <c r="C261" i="2" l="1"/>
  <c r="I261" i="2"/>
  <c r="K262" i="2"/>
  <c r="E261" i="2"/>
  <c r="F262" i="2" s="1"/>
  <c r="G262" i="2" s="1"/>
  <c r="H263" i="2" s="1"/>
  <c r="B262" i="2" l="1"/>
  <c r="J262" i="2" s="1"/>
  <c r="D262" i="2"/>
  <c r="C262" i="2" l="1"/>
  <c r="I262" i="2"/>
  <c r="E262" i="2"/>
  <c r="F263" i="2" s="1"/>
  <c r="K263" i="2"/>
  <c r="B263" i="2" l="1"/>
  <c r="J263" i="2" s="1"/>
  <c r="D263" i="2"/>
  <c r="E263" i="2" s="1"/>
  <c r="C263" i="2"/>
  <c r="G263" i="2"/>
  <c r="H264" i="2" s="1"/>
  <c r="I263" i="2" l="1"/>
  <c r="B264" i="2" s="1"/>
  <c r="J264" i="2" s="1"/>
  <c r="K264" i="2"/>
  <c r="D264" i="2"/>
  <c r="E264" i="2" s="1"/>
  <c r="F264" i="2"/>
  <c r="I264" i="2" l="1"/>
  <c r="G264" i="2"/>
  <c r="H265" i="2" s="1"/>
  <c r="C264" i="2"/>
  <c r="D265" i="2" s="1"/>
  <c r="E265" i="2" s="1"/>
  <c r="K265" i="2"/>
  <c r="B265" i="2" l="1"/>
  <c r="F265" i="2"/>
  <c r="G265" i="2" s="1"/>
  <c r="H266" i="2" s="1"/>
  <c r="I265" i="2" l="1"/>
  <c r="K266" i="2"/>
  <c r="C265" i="2"/>
  <c r="D266" i="2" s="1"/>
  <c r="E266" i="2" s="1"/>
  <c r="J265" i="2"/>
  <c r="F266" i="2"/>
  <c r="G266" i="2" s="1"/>
  <c r="H267" i="2" s="1"/>
  <c r="B266" i="2" l="1"/>
  <c r="J266" i="2" s="1"/>
  <c r="F267" i="2"/>
  <c r="G267" i="2" s="1"/>
  <c r="H268" i="2" s="1"/>
  <c r="I266" i="2" l="1"/>
  <c r="K267" i="2"/>
  <c r="C266" i="2"/>
  <c r="D267" i="2" l="1"/>
  <c r="B267" i="2"/>
  <c r="I267" i="2" l="1"/>
  <c r="K268" i="2"/>
  <c r="E267" i="2"/>
  <c r="F268" i="2" s="1"/>
  <c r="G268" i="2" s="1"/>
  <c r="H269" i="2" s="1"/>
  <c r="J267" i="2"/>
  <c r="C267" i="2"/>
  <c r="B268" i="2" l="1"/>
  <c r="J268" i="2" s="1"/>
  <c r="D268" i="2"/>
  <c r="C268" i="2" l="1"/>
  <c r="I268" i="2"/>
  <c r="B269" i="2" s="1"/>
  <c r="E268" i="2"/>
  <c r="K269" i="2"/>
  <c r="J269" i="2" l="1"/>
  <c r="F269" i="2"/>
  <c r="D269" i="2"/>
  <c r="I269" i="2" l="1"/>
  <c r="G269" i="2"/>
  <c r="H270" i="2" s="1"/>
  <c r="C269" i="2"/>
  <c r="K270" i="2"/>
  <c r="E269" i="2"/>
  <c r="B270" i="2" l="1"/>
  <c r="J270" i="2" s="1"/>
  <c r="F270" i="2"/>
  <c r="G270" i="2" s="1"/>
  <c r="H271" i="2" s="1"/>
  <c r="D270" i="2"/>
  <c r="I270" i="2" l="1"/>
  <c r="C270" i="2"/>
  <c r="E270" i="2"/>
  <c r="F271" i="2" s="1"/>
  <c r="K271" i="2"/>
  <c r="B271" i="2" l="1"/>
  <c r="J271" i="2" s="1"/>
  <c r="D271" i="2"/>
  <c r="G271" i="2"/>
  <c r="H272" i="2" s="1"/>
  <c r="C271" i="2" l="1"/>
  <c r="K272" i="2"/>
  <c r="I271" i="2"/>
  <c r="E271" i="2"/>
  <c r="F272" i="2" s="1"/>
  <c r="B272" i="2" l="1"/>
  <c r="J272" i="2" s="1"/>
  <c r="D272" i="2"/>
  <c r="K273" i="2" s="1"/>
  <c r="G272" i="2"/>
  <c r="H273" i="2" s="1"/>
  <c r="C272" i="2" l="1"/>
  <c r="I272" i="2"/>
  <c r="B273" i="2" s="1"/>
  <c r="J273" i="2" s="1"/>
  <c r="E272" i="2"/>
  <c r="F273" i="2" s="1"/>
  <c r="D273" i="2" l="1"/>
  <c r="K274" i="2" s="1"/>
  <c r="G273" i="2"/>
  <c r="H274" i="2" s="1"/>
  <c r="C273" i="2"/>
  <c r="I273" i="2" l="1"/>
  <c r="B274" i="2" s="1"/>
  <c r="J274" i="2" s="1"/>
  <c r="E273" i="2"/>
  <c r="F274" i="2" s="1"/>
  <c r="D274" i="2" l="1"/>
  <c r="C274" i="2"/>
  <c r="G274" i="2"/>
  <c r="H275" i="2" s="1"/>
  <c r="K275" i="2" l="1"/>
  <c r="I274" i="2"/>
  <c r="B275" i="2" s="1"/>
  <c r="J275" i="2" s="1"/>
  <c r="E274" i="2"/>
  <c r="F275" i="2" s="1"/>
  <c r="D275" i="2" l="1"/>
  <c r="E275" i="2" s="1"/>
  <c r="C275" i="2"/>
  <c r="G275" i="2"/>
  <c r="H276" i="2" s="1"/>
  <c r="I275" i="2" l="1"/>
  <c r="B276" i="2" s="1"/>
  <c r="J276" i="2" s="1"/>
  <c r="K276" i="2"/>
  <c r="F276" i="2"/>
  <c r="G276" i="2" s="1"/>
  <c r="H277" i="2" s="1"/>
  <c r="D276" i="2"/>
  <c r="E276" i="2" s="1"/>
  <c r="I276" i="2" l="1"/>
  <c r="C276" i="2"/>
  <c r="F277" i="2"/>
  <c r="G277" i="2" s="1"/>
  <c r="H278" i="2" s="1"/>
  <c r="K277" i="2"/>
  <c r="B277" i="2" l="1"/>
  <c r="J277" i="2" s="1"/>
  <c r="D277" i="2"/>
  <c r="E277" i="2" s="1"/>
  <c r="F278" i="2" s="1"/>
  <c r="G278" i="2" s="1"/>
  <c r="H279" i="2" s="1"/>
  <c r="C277" i="2" l="1"/>
  <c r="D278" i="2" s="1"/>
  <c r="E278" i="2" s="1"/>
  <c r="F279" i="2" s="1"/>
  <c r="G279" i="2" s="1"/>
  <c r="I277" i="2"/>
  <c r="B278" i="2" s="1"/>
  <c r="J278" i="2" s="1"/>
  <c r="K278" i="2"/>
  <c r="C278" i="2" l="1"/>
  <c r="I278" i="2"/>
  <c r="K279" i="2"/>
  <c r="H280" i="2"/>
  <c r="B279" i="2" l="1"/>
  <c r="J279" i="2" s="1"/>
  <c r="D279" i="2"/>
  <c r="K280" i="2" l="1"/>
  <c r="C279" i="2"/>
  <c r="E279" i="2"/>
  <c r="F280" i="2" s="1"/>
  <c r="I279" i="2"/>
  <c r="B280" i="2" s="1"/>
  <c r="J280" i="2" s="1"/>
  <c r="G280" i="2" l="1"/>
  <c r="H281" i="2" s="1"/>
  <c r="D280" i="2"/>
  <c r="E280" i="2" s="1"/>
  <c r="C280" i="2"/>
  <c r="F281" i="2" l="1"/>
  <c r="G281" i="2" s="1"/>
  <c r="H282" i="2" s="1"/>
  <c r="K281" i="2"/>
  <c r="D281" i="2"/>
  <c r="E281" i="2" s="1"/>
  <c r="I280" i="2"/>
  <c r="B281" i="2" s="1"/>
  <c r="J281" i="2" s="1"/>
  <c r="F282" i="2" l="1"/>
  <c r="G282" i="2" s="1"/>
  <c r="H283" i="2" s="1"/>
  <c r="C281" i="2"/>
  <c r="D282" i="2" s="1"/>
  <c r="E282" i="2" s="1"/>
  <c r="K282" i="2"/>
  <c r="I281" i="2"/>
  <c r="B282" i="2" l="1"/>
  <c r="J282" i="2" s="1"/>
  <c r="F283" i="2"/>
  <c r="K283" i="2" l="1"/>
  <c r="C282" i="2"/>
  <c r="D283" i="2" s="1"/>
  <c r="E283" i="2" s="1"/>
  <c r="I282" i="2"/>
  <c r="G283" i="2"/>
  <c r="H284" i="2" s="1"/>
  <c r="B283" i="2" l="1"/>
  <c r="J283" i="2" s="1"/>
  <c r="F284" i="2"/>
  <c r="I283" i="2" l="1"/>
  <c r="B284" i="2" s="1"/>
  <c r="I284" i="2" s="1"/>
  <c r="C283" i="2"/>
  <c r="D284" i="2" s="1"/>
  <c r="E284" i="2" s="1"/>
  <c r="K284" i="2"/>
  <c r="G284" i="2"/>
  <c r="H285" i="2" s="1"/>
  <c r="C284" i="2" l="1"/>
  <c r="D285" i="2" s="1"/>
  <c r="E285" i="2" s="1"/>
  <c r="J284" i="2"/>
  <c r="K285" i="2"/>
  <c r="F285" i="2"/>
  <c r="G285" i="2" s="1"/>
  <c r="H286" i="2" s="1"/>
  <c r="B285" i="2" l="1"/>
  <c r="C285" i="2" s="1"/>
  <c r="D286" i="2" s="1"/>
  <c r="E286" i="2" s="1"/>
  <c r="F286" i="2"/>
  <c r="I285" i="2" l="1"/>
  <c r="B286" i="2" s="1"/>
  <c r="C286" i="2" s="1"/>
  <c r="K286" i="2"/>
  <c r="J285" i="2"/>
  <c r="G286" i="2"/>
  <c r="H287" i="2" s="1"/>
  <c r="F287" i="2" l="1"/>
  <c r="G287" i="2" s="1"/>
  <c r="H288" i="2" s="1"/>
  <c r="J286" i="2"/>
  <c r="I286" i="2"/>
  <c r="B287" i="2" s="1"/>
  <c r="K287" i="2"/>
  <c r="D287" i="2"/>
  <c r="E287" i="2" s="1"/>
  <c r="C287" i="2" l="1"/>
  <c r="D288" i="2" s="1"/>
  <c r="E288" i="2" s="1"/>
  <c r="F288" i="2"/>
  <c r="G288" i="2" s="1"/>
  <c r="H289" i="2" s="1"/>
  <c r="K288" i="2"/>
  <c r="I287" i="2"/>
  <c r="J287" i="2"/>
  <c r="B288" i="2" l="1"/>
  <c r="C288" i="2" s="1"/>
  <c r="D289" i="2" s="1"/>
  <c r="E289" i="2" s="1"/>
  <c r="F289" i="2"/>
  <c r="I288" i="2" l="1"/>
  <c r="B289" i="2" s="1"/>
  <c r="K289" i="2"/>
  <c r="J288" i="2"/>
  <c r="G289" i="2"/>
  <c r="H290" i="2" s="1"/>
  <c r="J289" i="2" l="1"/>
  <c r="I289" i="2"/>
  <c r="K290" i="2"/>
  <c r="C289" i="2"/>
  <c r="D290" i="2" s="1"/>
  <c r="E290" i="2" s="1"/>
  <c r="F290" i="2"/>
  <c r="B290" i="2" l="1"/>
  <c r="J290" i="2" s="1"/>
  <c r="G290" i="2"/>
  <c r="H291" i="2" s="1"/>
  <c r="I290" i="2" l="1"/>
  <c r="C290" i="2"/>
  <c r="D291" i="2" s="1"/>
  <c r="E291" i="2" s="1"/>
  <c r="K291" i="2"/>
  <c r="F291" i="2"/>
  <c r="G291" i="2" s="1"/>
  <c r="H292" i="2" s="1"/>
  <c r="B291" i="2" l="1"/>
  <c r="C291" i="2" s="1"/>
  <c r="D292" i="2" s="1"/>
  <c r="E292" i="2" s="1"/>
  <c r="F292" i="2"/>
  <c r="G292" i="2" s="1"/>
  <c r="H293" i="2" s="1"/>
  <c r="I291" i="2" l="1"/>
  <c r="B292" i="2" s="1"/>
  <c r="K292" i="2"/>
  <c r="J291" i="2"/>
  <c r="F293" i="2"/>
  <c r="G293" i="2" s="1"/>
  <c r="H294" i="2" s="1"/>
  <c r="I292" i="2" l="1"/>
  <c r="C292" i="2"/>
  <c r="K293" i="2"/>
  <c r="J292" i="2"/>
  <c r="D293" i="2" l="1"/>
  <c r="B293" i="2"/>
  <c r="I293" i="2" l="1"/>
  <c r="C293" i="2"/>
  <c r="J293" i="2"/>
  <c r="E293" i="2"/>
  <c r="F294" i="2" s="1"/>
  <c r="K294" i="2"/>
  <c r="D294" i="2" l="1"/>
  <c r="E294" i="2" s="1"/>
  <c r="B294" i="2"/>
  <c r="C294" i="2" s="1"/>
  <c r="G294" i="2"/>
  <c r="H295" i="2" s="1"/>
  <c r="D295" i="2" l="1"/>
  <c r="E295" i="2" s="1"/>
  <c r="K295" i="2"/>
  <c r="I294" i="2"/>
  <c r="B295" i="2" s="1"/>
  <c r="F295" i="2"/>
  <c r="J294" i="2"/>
  <c r="G295" i="2" l="1"/>
  <c r="H296" i="2" s="1"/>
  <c r="C295" i="2"/>
  <c r="K296" i="2"/>
  <c r="I295" i="2"/>
  <c r="J295" i="2"/>
  <c r="F296" i="2" l="1"/>
  <c r="G296" i="2" s="1"/>
  <c r="H297" i="2" s="1"/>
  <c r="D296" i="2"/>
  <c r="B296" i="2"/>
  <c r="I296" i="2" l="1"/>
  <c r="J296" i="2"/>
  <c r="C296" i="2"/>
  <c r="E296" i="2"/>
  <c r="F297" i="2" s="1"/>
  <c r="K297" i="2"/>
  <c r="D297" i="2" l="1"/>
  <c r="E297" i="2" s="1"/>
  <c r="B297" i="2"/>
  <c r="C297" i="2" s="1"/>
  <c r="G297" i="2"/>
  <c r="H298" i="2" s="1"/>
  <c r="I297" i="2" l="1"/>
  <c r="B298" i="2" s="1"/>
  <c r="J298" i="2" s="1"/>
  <c r="D298" i="2"/>
  <c r="E298" i="2" s="1"/>
  <c r="K298" i="2"/>
  <c r="F298" i="2"/>
  <c r="J297" i="2"/>
  <c r="G298" i="2" l="1"/>
  <c r="H299" i="2" s="1"/>
  <c r="C298" i="2"/>
  <c r="D299" i="2" s="1"/>
  <c r="E299" i="2" s="1"/>
  <c r="I298" i="2"/>
  <c r="K299" i="2"/>
  <c r="F299" i="2" l="1"/>
  <c r="G299" i="2" s="1"/>
  <c r="H300" i="2" s="1"/>
  <c r="B299" i="2"/>
  <c r="C299" i="2" l="1"/>
  <c r="D300" i="2" s="1"/>
  <c r="E300" i="2" s="1"/>
  <c r="F300" i="2"/>
  <c r="G300" i="2" s="1"/>
  <c r="H301" i="2" s="1"/>
  <c r="J299" i="2"/>
  <c r="I299" i="2"/>
  <c r="K300" i="2"/>
  <c r="B300" i="2" l="1"/>
  <c r="J300" i="2" s="1"/>
  <c r="F301" i="2"/>
  <c r="G301" i="2" s="1"/>
  <c r="H302" i="2" s="1"/>
  <c r="I300" i="2" l="1"/>
  <c r="C300" i="2"/>
  <c r="D301" i="2" s="1"/>
  <c r="E301" i="2" s="1"/>
  <c r="F302" i="2" s="1"/>
  <c r="G302" i="2" s="1"/>
  <c r="H303" i="2" s="1"/>
  <c r="K301" i="2"/>
  <c r="B301" i="2" l="1"/>
  <c r="I301" i="2" s="1"/>
  <c r="J301" i="2" l="1"/>
  <c r="K302" i="2"/>
  <c r="C301" i="2"/>
  <c r="D302" i="2" s="1"/>
  <c r="E302" i="2" s="1"/>
  <c r="F303" i="2" s="1"/>
  <c r="G303" i="2" s="1"/>
  <c r="H304" i="2" s="1"/>
  <c r="B302" i="2" l="1"/>
  <c r="C302" i="2" s="1"/>
  <c r="D303" i="2" s="1"/>
  <c r="E303" i="2" s="1"/>
  <c r="F304" i="2" s="1"/>
  <c r="I302" i="2" l="1"/>
  <c r="B303" i="2" s="1"/>
  <c r="J302" i="2"/>
  <c r="K303" i="2"/>
  <c r="G304" i="2"/>
  <c r="H305" i="2" s="1"/>
  <c r="J303" i="2" l="1"/>
  <c r="I303" i="2"/>
  <c r="C303" i="2"/>
  <c r="D304" i="2" s="1"/>
  <c r="E304" i="2" s="1"/>
  <c r="F305" i="2" s="1"/>
  <c r="G305" i="2" s="1"/>
  <c r="H306" i="2" s="1"/>
  <c r="K304" i="2"/>
  <c r="B304" i="2" l="1"/>
  <c r="J304" i="2" s="1"/>
  <c r="C304" i="2" l="1"/>
  <c r="D305" i="2" s="1"/>
  <c r="E305" i="2" s="1"/>
  <c r="F306" i="2" s="1"/>
  <c r="G306" i="2" s="1"/>
  <c r="H307" i="2" s="1"/>
  <c r="K305" i="2"/>
  <c r="I304" i="2"/>
  <c r="B305" i="2" l="1"/>
  <c r="J305" i="2" s="1"/>
  <c r="K306" i="2" l="1"/>
  <c r="C305" i="2"/>
  <c r="D306" i="2" s="1"/>
  <c r="E306" i="2" s="1"/>
  <c r="F307" i="2" s="1"/>
  <c r="I305" i="2"/>
  <c r="B306" i="2" l="1"/>
  <c r="J306" i="2" s="1"/>
  <c r="G307" i="2"/>
  <c r="H308" i="2" s="1"/>
  <c r="I306" i="2" l="1"/>
  <c r="C306" i="2"/>
  <c r="K307" i="2"/>
  <c r="B307" i="2" l="1"/>
  <c r="J307" i="2" s="1"/>
  <c r="D307" i="2"/>
  <c r="I307" i="2" s="1"/>
  <c r="C307" i="2" l="1"/>
  <c r="B308" i="2" s="1"/>
  <c r="J308" i="2" s="1"/>
  <c r="E307" i="2"/>
  <c r="F308" i="2" s="1"/>
  <c r="G308" i="2" s="1"/>
  <c r="H309" i="2" s="1"/>
  <c r="K308" i="2"/>
  <c r="I308" i="2" l="1"/>
  <c r="D308" i="2"/>
  <c r="E308" i="2" s="1"/>
  <c r="F309" i="2" s="1"/>
  <c r="G309" i="2" s="1"/>
  <c r="H310" i="2" s="1"/>
  <c r="C308" i="2"/>
  <c r="K309" i="2"/>
  <c r="D309" i="2" l="1"/>
  <c r="E309" i="2" s="1"/>
  <c r="F310" i="2" s="1"/>
  <c r="G310" i="2" s="1"/>
  <c r="H311" i="2" s="1"/>
  <c r="B309" i="2"/>
  <c r="J309" i="2" l="1"/>
  <c r="K310" i="2"/>
  <c r="C309" i="2"/>
  <c r="I309" i="2"/>
  <c r="D310" i="2" l="1"/>
  <c r="B310" i="2"/>
  <c r="J310" i="2" l="1"/>
  <c r="C310" i="2"/>
  <c r="E310" i="2"/>
  <c r="F311" i="2" s="1"/>
  <c r="G311" i="2" s="1"/>
  <c r="H312" i="2" s="1"/>
  <c r="I310" i="2"/>
  <c r="K311" i="2"/>
  <c r="D311" i="2" l="1"/>
  <c r="E311" i="2" s="1"/>
  <c r="F312" i="2" s="1"/>
  <c r="G312" i="2" s="1"/>
  <c r="H313" i="2" s="1"/>
  <c r="B311" i="2"/>
  <c r="J311" i="2" s="1"/>
  <c r="I311" i="2" l="1"/>
  <c r="K312" i="2"/>
  <c r="C311" i="2"/>
  <c r="D312" i="2" s="1"/>
  <c r="E312" i="2" s="1"/>
  <c r="F313" i="2" s="1"/>
  <c r="G313" i="2" s="1"/>
  <c r="H314" i="2" s="1"/>
  <c r="B312" i="2" l="1"/>
  <c r="K313" i="2" l="1"/>
  <c r="I312" i="2"/>
  <c r="J312" i="2"/>
  <c r="C312" i="2"/>
  <c r="D313" i="2" s="1"/>
  <c r="E313" i="2" s="1"/>
  <c r="F314" i="2" s="1"/>
  <c r="G314" i="2" s="1"/>
  <c r="H315" i="2" s="1"/>
  <c r="B313" i="2" l="1"/>
  <c r="J313" i="2" l="1"/>
  <c r="I313" i="2"/>
  <c r="C313" i="2"/>
  <c r="D314" i="2" s="1"/>
  <c r="E314" i="2" s="1"/>
  <c r="F315" i="2" s="1"/>
  <c r="G315" i="2" s="1"/>
  <c r="H316" i="2" s="1"/>
  <c r="K314" i="2"/>
  <c r="B314" i="2" l="1"/>
  <c r="J314" i="2" l="1"/>
  <c r="K315" i="2"/>
  <c r="I314" i="2"/>
  <c r="C314" i="2"/>
  <c r="D315" i="2" s="1"/>
  <c r="E315" i="2" s="1"/>
  <c r="F316" i="2" s="1"/>
  <c r="G316" i="2" s="1"/>
  <c r="H317" i="2" s="1"/>
  <c r="B315" i="2" l="1"/>
  <c r="J315" i="2" l="1"/>
  <c r="C315" i="2"/>
  <c r="D316" i="2" s="1"/>
  <c r="E316" i="2" s="1"/>
  <c r="F317" i="2" s="1"/>
  <c r="G317" i="2" s="1"/>
  <c r="H318" i="2" s="1"/>
  <c r="I315" i="2"/>
  <c r="K316" i="2"/>
  <c r="B316" i="2" l="1"/>
  <c r="J316" i="2" l="1"/>
  <c r="I316" i="2"/>
  <c r="C316" i="2"/>
  <c r="K317" i="2"/>
  <c r="D317" i="2" l="1"/>
  <c r="B317" i="2"/>
  <c r="J317" i="2" l="1"/>
  <c r="C317" i="2"/>
  <c r="E317" i="2"/>
  <c r="F318" i="2" s="1"/>
  <c r="G318" i="2" s="1"/>
  <c r="H319" i="2" s="1"/>
  <c r="I317" i="2"/>
  <c r="K318" i="2"/>
  <c r="D318" i="2" l="1"/>
  <c r="B318" i="2"/>
  <c r="C318" i="2" l="1"/>
  <c r="J318" i="2"/>
  <c r="E318" i="2"/>
  <c r="F319" i="2" s="1"/>
  <c r="G319" i="2" s="1"/>
  <c r="H320" i="2" s="1"/>
  <c r="K319" i="2"/>
  <c r="I318" i="2"/>
  <c r="D319" i="2" l="1"/>
  <c r="B319" i="2"/>
  <c r="J319" i="2" l="1"/>
  <c r="C319" i="2"/>
  <c r="E319" i="2"/>
  <c r="F320" i="2" s="1"/>
  <c r="G320" i="2" s="1"/>
  <c r="H321" i="2" s="1"/>
  <c r="K320" i="2"/>
  <c r="I319" i="2"/>
  <c r="D320" i="2" l="1"/>
  <c r="E320" i="2" s="1"/>
  <c r="F321" i="2" s="1"/>
  <c r="G321" i="2" s="1"/>
  <c r="H322" i="2" s="1"/>
  <c r="B320" i="2"/>
  <c r="K321" i="2" l="1"/>
  <c r="I320" i="2"/>
  <c r="J320" i="2"/>
  <c r="C320" i="2"/>
  <c r="D321" i="2" s="1"/>
  <c r="E321" i="2" s="1"/>
  <c r="F322" i="2" s="1"/>
  <c r="G322" i="2" s="1"/>
  <c r="H323" i="2" s="1"/>
  <c r="B321" i="2" l="1"/>
  <c r="I321" i="2" l="1"/>
  <c r="J321" i="2"/>
  <c r="C321" i="2"/>
  <c r="D322" i="2" s="1"/>
  <c r="E322" i="2" s="1"/>
  <c r="F323" i="2" s="1"/>
  <c r="G323" i="2" s="1"/>
  <c r="H324" i="2" s="1"/>
  <c r="K322" i="2"/>
  <c r="B322" i="2" l="1"/>
  <c r="J322" i="2" l="1"/>
  <c r="C322" i="2"/>
  <c r="D323" i="2" s="1"/>
  <c r="E323" i="2" s="1"/>
  <c r="F324" i="2" s="1"/>
  <c r="G324" i="2" s="1"/>
  <c r="H325" i="2" s="1"/>
  <c r="I322" i="2"/>
  <c r="B323" i="2" s="1"/>
  <c r="K323" i="2"/>
  <c r="K324" i="2" l="1"/>
  <c r="C323" i="2"/>
  <c r="D324" i="2" s="1"/>
  <c r="E324" i="2" s="1"/>
  <c r="F325" i="2" s="1"/>
  <c r="G325" i="2" s="1"/>
  <c r="H326" i="2" s="1"/>
  <c r="J323" i="2"/>
  <c r="I323" i="2"/>
  <c r="B324" i="2"/>
  <c r="K325" i="2" l="1"/>
  <c r="I324" i="2"/>
  <c r="J324" i="2"/>
  <c r="C324" i="2"/>
  <c r="D325" i="2" s="1"/>
  <c r="E325" i="2" l="1"/>
  <c r="F326" i="2" s="1"/>
  <c r="B325" i="2"/>
  <c r="K326" i="2" s="1"/>
  <c r="I325" i="2" l="1"/>
  <c r="J325" i="2"/>
  <c r="C325" i="2"/>
  <c r="G326" i="2"/>
  <c r="H327" i="2" s="1"/>
  <c r="B326" i="2" l="1"/>
  <c r="D326" i="2"/>
  <c r="I326" i="2" s="1"/>
  <c r="E326" i="2" l="1"/>
  <c r="F327" i="2" s="1"/>
  <c r="K327" i="2"/>
  <c r="J326" i="2"/>
  <c r="C326" i="2"/>
  <c r="B327" i="2" s="1"/>
  <c r="D327" i="2" l="1"/>
  <c r="E327" i="2" s="1"/>
  <c r="J327" i="2"/>
  <c r="G327" i="2"/>
  <c r="H328" i="2" s="1"/>
  <c r="C327" i="2"/>
  <c r="I327" i="2" l="1"/>
  <c r="B328" i="2" s="1"/>
  <c r="K328" i="2"/>
  <c r="D328" i="2"/>
  <c r="E328" i="2" s="1"/>
  <c r="F328" i="2"/>
  <c r="I328" i="2" l="1"/>
  <c r="K329" i="2"/>
  <c r="G328" i="2"/>
  <c r="H329" i="2" s="1"/>
  <c r="C328" i="2"/>
  <c r="D329" i="2" s="1"/>
  <c r="E329" i="2" s="1"/>
  <c r="J328" i="2"/>
  <c r="B329" i="2" l="1"/>
  <c r="J329" i="2" s="1"/>
  <c r="F329" i="2"/>
  <c r="I329" i="2" l="1"/>
  <c r="K330" i="2"/>
  <c r="G329" i="2"/>
  <c r="H330" i="2" s="1"/>
  <c r="C329" i="2"/>
  <c r="D330" i="2" l="1"/>
  <c r="E330" i="2" s="1"/>
  <c r="B330" i="2"/>
  <c r="F330" i="2"/>
  <c r="I330" i="2" s="1"/>
  <c r="G330" i="2" l="1"/>
  <c r="H331" i="2" s="1"/>
  <c r="C330" i="2"/>
  <c r="D331" i="2" s="1"/>
  <c r="E331" i="2" s="1"/>
  <c r="K331" i="2"/>
  <c r="J330" i="2"/>
  <c r="B331" i="2" l="1"/>
  <c r="F331" i="2"/>
  <c r="I331" i="2" s="1"/>
  <c r="K332" i="2" l="1"/>
  <c r="G331" i="2"/>
  <c r="H332" i="2" s="1"/>
  <c r="C331" i="2"/>
  <c r="D332" i="2" s="1"/>
  <c r="E332" i="2" s="1"/>
  <c r="J331" i="2"/>
  <c r="F332" i="2" l="1"/>
  <c r="G332" i="2" s="1"/>
  <c r="H333" i="2" s="1"/>
  <c r="B332" i="2"/>
  <c r="I332" i="2" s="1"/>
  <c r="K333" i="2" l="1"/>
  <c r="F333" i="2"/>
  <c r="G333" i="2" s="1"/>
  <c r="H334" i="2" s="1"/>
  <c r="J332" i="2"/>
  <c r="C332" i="2"/>
  <c r="D333" i="2" s="1"/>
  <c r="E333" i="2" s="1"/>
  <c r="F334" i="2" l="1"/>
  <c r="G334" i="2" s="1"/>
  <c r="H335" i="2" s="1"/>
  <c r="B333" i="2"/>
  <c r="K334" i="2" l="1"/>
  <c r="I333" i="2"/>
  <c r="J333" i="2"/>
  <c r="C333" i="2"/>
  <c r="D334" i="2" s="1"/>
  <c r="E334" i="2" s="1"/>
  <c r="F335" i="2" s="1"/>
  <c r="G335" i="2" l="1"/>
  <c r="H336" i="2" s="1"/>
  <c r="B334" i="2"/>
  <c r="I334" i="2" s="1"/>
  <c r="K335" i="2" l="1"/>
  <c r="J334" i="2"/>
  <c r="C334" i="2"/>
  <c r="D335" i="2" s="1"/>
  <c r="B335" i="2" l="1"/>
  <c r="J335" i="2" s="1"/>
  <c r="E335" i="2"/>
  <c r="F336" i="2" s="1"/>
  <c r="I335" i="2" l="1"/>
  <c r="C335" i="2"/>
  <c r="D336" i="2" s="1"/>
  <c r="E336" i="2" s="1"/>
  <c r="K336" i="2"/>
  <c r="G336" i="2"/>
  <c r="H337" i="2" s="1"/>
  <c r="F337" i="2" l="1"/>
  <c r="G337" i="2" s="1"/>
  <c r="H338" i="2" s="1"/>
  <c r="B336" i="2"/>
  <c r="J336" i="2" s="1"/>
  <c r="I336" i="2" l="1"/>
  <c r="C336" i="2"/>
  <c r="K337" i="2"/>
  <c r="B337" i="2" l="1"/>
  <c r="J337" i="2" s="1"/>
  <c r="D337" i="2"/>
  <c r="C337" i="2" l="1"/>
  <c r="E337" i="2"/>
  <c r="F338" i="2" s="1"/>
  <c r="G338" i="2" s="1"/>
  <c r="H339" i="2" s="1"/>
  <c r="I337" i="2"/>
  <c r="K338" i="2"/>
  <c r="B338" i="2" l="1"/>
  <c r="J338" i="2" s="1"/>
  <c r="D338" i="2"/>
  <c r="C338" i="2" l="1"/>
  <c r="K339" i="2"/>
  <c r="I338" i="2"/>
  <c r="B339" i="2" s="1"/>
  <c r="J339" i="2" s="1"/>
  <c r="E338" i="2"/>
  <c r="F339" i="2" s="1"/>
  <c r="D339" i="2" l="1"/>
  <c r="E339" i="2" s="1"/>
  <c r="C339" i="2"/>
  <c r="G339" i="2"/>
  <c r="H340" i="2" s="1"/>
  <c r="F340" i="2" l="1"/>
  <c r="G340" i="2" s="1"/>
  <c r="H341" i="2" s="1"/>
  <c r="D340" i="2"/>
  <c r="K340" i="2"/>
  <c r="I339" i="2"/>
  <c r="B340" i="2" s="1"/>
  <c r="J340" i="2" l="1"/>
  <c r="K341" i="2"/>
  <c r="C340" i="2"/>
  <c r="I340" i="2"/>
  <c r="E340" i="2"/>
  <c r="F341" i="2" s="1"/>
  <c r="D341" i="2" l="1"/>
  <c r="E341" i="2" s="1"/>
  <c r="G341" i="2"/>
  <c r="H342" i="2" s="1"/>
  <c r="B341" i="2"/>
  <c r="J341" i="2" s="1"/>
  <c r="F342" i="2" l="1"/>
  <c r="G342" i="2" s="1"/>
  <c r="H343" i="2" s="1"/>
  <c r="C341" i="2"/>
  <c r="K342" i="2"/>
  <c r="I341" i="2"/>
  <c r="B342" i="2" l="1"/>
  <c r="D342" i="2"/>
  <c r="E342" i="2" l="1"/>
  <c r="F343" i="2" s="1"/>
  <c r="I342" i="2"/>
  <c r="K343" i="2"/>
  <c r="C342" i="2"/>
  <c r="J342" i="2"/>
  <c r="B343" i="2" l="1"/>
  <c r="C343" i="2" s="1"/>
  <c r="D343" i="2"/>
  <c r="E343" i="2" s="1"/>
  <c r="G343" i="2"/>
  <c r="H344" i="2" s="1"/>
  <c r="F344" i="2" l="1"/>
  <c r="I343" i="2"/>
  <c r="B344" i="2" s="1"/>
  <c r="J344" i="2" s="1"/>
  <c r="D344" i="2"/>
  <c r="E344" i="2" s="1"/>
  <c r="J343" i="2"/>
  <c r="K344" i="2"/>
  <c r="G344" i="2"/>
  <c r="H345" i="2" s="1"/>
  <c r="I344" i="2" l="1"/>
  <c r="K345" i="2"/>
  <c r="C344" i="2"/>
  <c r="D345" i="2" s="1"/>
  <c r="E345" i="2" s="1"/>
  <c r="F345" i="2"/>
  <c r="G345" i="2" s="1"/>
  <c r="H346" i="2" s="1"/>
  <c r="B345" i="2" l="1"/>
  <c r="J345" i="2" s="1"/>
  <c r="F346" i="2"/>
  <c r="G346" i="2" s="1"/>
  <c r="H347" i="2" s="1"/>
  <c r="C345" i="2"/>
  <c r="D346" i="2" s="1"/>
  <c r="E346" i="2" s="1"/>
  <c r="I345" i="2" l="1"/>
  <c r="B346" i="2" s="1"/>
  <c r="K346" i="2"/>
  <c r="F347" i="2"/>
  <c r="G347" i="2" s="1"/>
  <c r="H348" i="2" s="1"/>
  <c r="J346" i="2" l="1"/>
  <c r="C346" i="2"/>
  <c r="D347" i="2" s="1"/>
  <c r="K347" i="2"/>
  <c r="I346" i="2"/>
  <c r="B347" i="2" l="1"/>
  <c r="I347" i="2" s="1"/>
  <c r="E347" i="2"/>
  <c r="F348" i="2" s="1"/>
  <c r="G348" i="2" l="1"/>
  <c r="H349" i="2" s="1"/>
  <c r="J347" i="2"/>
  <c r="C347" i="2"/>
  <c r="D348" i="2" s="1"/>
  <c r="K348" i="2"/>
  <c r="B348" i="2" l="1"/>
  <c r="J348" i="2" s="1"/>
  <c r="E348" i="2"/>
  <c r="F349" i="2" s="1"/>
  <c r="G349" i="2" s="1"/>
  <c r="H350" i="2" s="1"/>
  <c r="I348" i="2" l="1"/>
  <c r="C348" i="2"/>
  <c r="K349" i="2"/>
  <c r="D349" i="2" l="1"/>
  <c r="B349" i="2"/>
  <c r="E349" i="2" l="1"/>
  <c r="F350" i="2" s="1"/>
  <c r="G350" i="2" s="1"/>
  <c r="H351" i="2" s="1"/>
  <c r="I349" i="2"/>
  <c r="K350" i="2"/>
  <c r="J349" i="2"/>
  <c r="C349" i="2"/>
  <c r="D350" i="2" l="1"/>
  <c r="E350" i="2" s="1"/>
  <c r="F351" i="2" s="1"/>
  <c r="G351" i="2" s="1"/>
  <c r="H352" i="2" s="1"/>
  <c r="B350" i="2"/>
  <c r="I350" i="2" l="1"/>
  <c r="J350" i="2"/>
  <c r="K351" i="2"/>
  <c r="C350" i="2"/>
  <c r="D351" i="2" s="1"/>
  <c r="E351" i="2" s="1"/>
  <c r="F352" i="2" s="1"/>
  <c r="B351" i="2" l="1"/>
  <c r="G352" i="2"/>
  <c r="H353" i="2" s="1"/>
  <c r="K352" i="2" l="1"/>
  <c r="J351" i="2"/>
  <c r="C351" i="2"/>
  <c r="I351" i="2"/>
  <c r="D352" i="2" l="1"/>
  <c r="B352" i="2"/>
  <c r="J352" i="2" l="1"/>
  <c r="C352" i="2"/>
  <c r="E352" i="2"/>
  <c r="F353" i="2" s="1"/>
  <c r="G353" i="2" s="1"/>
  <c r="H354" i="2" s="1"/>
  <c r="I352" i="2"/>
  <c r="K353" i="2"/>
  <c r="D353" i="2" l="1"/>
  <c r="E353" i="2" s="1"/>
  <c r="F354" i="2" s="1"/>
  <c r="G354" i="2" s="1"/>
  <c r="H355" i="2" s="1"/>
  <c r="B353" i="2"/>
  <c r="K354" i="2" l="1"/>
  <c r="J353" i="2"/>
  <c r="C353" i="2"/>
  <c r="D354" i="2" s="1"/>
  <c r="I353" i="2"/>
  <c r="B354" i="2" l="1"/>
  <c r="J354" i="2" s="1"/>
  <c r="E354" i="2"/>
  <c r="F355" i="2" s="1"/>
  <c r="G355" i="2" s="1"/>
  <c r="H356" i="2" s="1"/>
  <c r="I354" i="2" l="1"/>
  <c r="K355" i="2"/>
  <c r="C354" i="2"/>
  <c r="D355" i="2" s="1"/>
  <c r="E355" i="2" s="1"/>
  <c r="F356" i="2" s="1"/>
  <c r="G356" i="2" s="1"/>
  <c r="H357" i="2" s="1"/>
  <c r="B355" i="2" l="1"/>
  <c r="I355" i="2" s="1"/>
  <c r="K356" i="2" l="1"/>
  <c r="J355" i="2"/>
  <c r="C355" i="2"/>
  <c r="B356" i="2" l="1"/>
  <c r="D356" i="2"/>
  <c r="I356" i="2" l="1"/>
  <c r="E356" i="2"/>
  <c r="F357" i="2" s="1"/>
  <c r="K357" i="2"/>
  <c r="J356" i="2"/>
  <c r="C356" i="2"/>
  <c r="B357" i="2" s="1"/>
  <c r="J357" i="2" s="1"/>
  <c r="D357" i="2" l="1"/>
  <c r="G357" i="2"/>
  <c r="H358" i="2" s="1"/>
  <c r="C357" i="2"/>
  <c r="I357" i="2" l="1"/>
  <c r="B358" i="2" s="1"/>
  <c r="E357" i="2"/>
  <c r="F358" i="2" s="1"/>
  <c r="K358" i="2"/>
  <c r="D358" i="2" l="1"/>
  <c r="E358" i="2" s="1"/>
  <c r="J358" i="2"/>
  <c r="C358" i="2"/>
  <c r="G358" i="2"/>
  <c r="H359" i="2" s="1"/>
  <c r="K359" i="2" l="1"/>
  <c r="I358" i="2"/>
  <c r="B359" i="2" s="1"/>
  <c r="J359" i="2" s="1"/>
  <c r="D359" i="2"/>
  <c r="E359" i="2" s="1"/>
  <c r="F359" i="2"/>
  <c r="C359" i="2" l="1"/>
  <c r="I359" i="2"/>
  <c r="G359" i="2"/>
  <c r="H360" i="2" s="1"/>
  <c r="K360" i="2"/>
  <c r="B360" i="2" l="1"/>
  <c r="J360" i="2" s="1"/>
  <c r="D360" i="2"/>
  <c r="E360" i="2" s="1"/>
  <c r="F360" i="2"/>
  <c r="C360" i="2" l="1"/>
  <c r="D361" i="2" s="1"/>
  <c r="E361" i="2" s="1"/>
  <c r="I360" i="2"/>
  <c r="B361" i="2" s="1"/>
  <c r="J361" i="2" s="1"/>
  <c r="K361" i="2"/>
  <c r="G360" i="2"/>
  <c r="H361" i="2" s="1"/>
  <c r="F361" i="2" l="1"/>
  <c r="K362" i="2"/>
  <c r="I361" i="2"/>
  <c r="G361" i="2"/>
  <c r="H362" i="2" s="1"/>
  <c r="C361" i="2"/>
  <c r="F362" i="2" l="1"/>
  <c r="G362" i="2" s="1"/>
  <c r="H363" i="2" s="1"/>
  <c r="B362" i="2"/>
  <c r="D362" i="2"/>
  <c r="I362" i="2" l="1"/>
  <c r="E362" i="2"/>
  <c r="F363" i="2" s="1"/>
  <c r="G363" i="2" s="1"/>
  <c r="H364" i="2" s="1"/>
  <c r="K363" i="2"/>
  <c r="J362" i="2"/>
  <c r="C362" i="2"/>
  <c r="D363" i="2" l="1"/>
  <c r="E363" i="2" s="1"/>
  <c r="F364" i="2" s="1"/>
  <c r="B363" i="2"/>
  <c r="J363" i="2" s="1"/>
  <c r="I363" i="2" l="1"/>
  <c r="C363" i="2"/>
  <c r="D364" i="2" s="1"/>
  <c r="E364" i="2" s="1"/>
  <c r="K364" i="2"/>
  <c r="G364" i="2"/>
  <c r="H365" i="2" s="1"/>
  <c r="F365" i="2" l="1"/>
  <c r="G365" i="2" s="1"/>
  <c r="H366" i="2" s="1"/>
  <c r="B364" i="2"/>
  <c r="I364" i="2" s="1"/>
  <c r="J364" i="2" l="1"/>
  <c r="C364" i="2"/>
  <c r="D365" i="2" s="1"/>
  <c r="E365" i="2" s="1"/>
  <c r="F366" i="2" s="1"/>
  <c r="G366" i="2" s="1"/>
  <c r="H367" i="2" s="1"/>
  <c r="K365" i="2"/>
  <c r="B365" i="2" l="1"/>
  <c r="K366" i="2" s="1"/>
  <c r="I365" i="2" l="1"/>
  <c r="J365" i="2"/>
  <c r="C365" i="2"/>
  <c r="D366" i="2" s="1"/>
  <c r="E366" i="2" l="1"/>
  <c r="F367" i="2" s="1"/>
  <c r="B366" i="2"/>
  <c r="I366" i="2" s="1"/>
  <c r="G367" i="2" l="1"/>
  <c r="H368" i="2" s="1"/>
  <c r="K367" i="2"/>
  <c r="J366" i="2"/>
  <c r="C366" i="2"/>
  <c r="D367" i="2" s="1"/>
  <c r="B367" i="2" l="1"/>
  <c r="E367" i="2"/>
  <c r="F368" i="2" s="1"/>
  <c r="K368" i="2" l="1"/>
  <c r="I367" i="2"/>
  <c r="G368" i="2"/>
  <c r="H369" i="2" s="1"/>
  <c r="J367" i="2"/>
  <c r="C367" i="2"/>
  <c r="D368" i="2" s="1"/>
  <c r="E368" i="2" l="1"/>
  <c r="F369" i="2" s="1"/>
  <c r="B368" i="2"/>
  <c r="I368" i="2" s="1"/>
  <c r="G369" i="2" l="1"/>
  <c r="H370" i="2" s="1"/>
  <c r="K369" i="2"/>
  <c r="J368" i="2"/>
  <c r="C368" i="2"/>
  <c r="D369" i="2" s="1"/>
  <c r="E369" i="2" s="1"/>
  <c r="F370" i="2" l="1"/>
  <c r="G370" i="2" s="1"/>
  <c r="H371" i="2" s="1"/>
  <c r="B369" i="2"/>
  <c r="I369" i="2" s="1"/>
  <c r="K370" i="2" l="1"/>
  <c r="J369" i="2"/>
  <c r="C369" i="2"/>
  <c r="D370" i="2" s="1"/>
  <c r="E370" i="2" l="1"/>
  <c r="F371" i="2" s="1"/>
  <c r="B370" i="2"/>
  <c r="I370" i="2" s="1"/>
  <c r="G371" i="2" l="1"/>
  <c r="H372" i="2" s="1"/>
  <c r="K371" i="2"/>
  <c r="J370" i="2"/>
  <c r="C370" i="2"/>
  <c r="D371" i="2" s="1"/>
  <c r="E371" i="2" s="1"/>
  <c r="F372" i="2" s="1"/>
  <c r="G372" i="2" s="1"/>
  <c r="H373" i="2" s="1"/>
  <c r="B371" i="2" l="1"/>
  <c r="I371" i="2" s="1"/>
  <c r="K372" i="2" l="1"/>
  <c r="J371" i="2"/>
  <c r="C371" i="2"/>
  <c r="D372" i="2" s="1"/>
  <c r="E372" i="2" l="1"/>
  <c r="F373" i="2" s="1"/>
  <c r="B372" i="2"/>
  <c r="I372" i="2" s="1"/>
  <c r="G373" i="2" l="1"/>
  <c r="H374" i="2" s="1"/>
  <c r="K373" i="2"/>
  <c r="J372" i="2"/>
  <c r="C372" i="2"/>
  <c r="D373" i="2" s="1"/>
  <c r="E373" i="2" l="1"/>
  <c r="F374" i="2" s="1"/>
  <c r="B373" i="2"/>
  <c r="I373" i="2" s="1"/>
  <c r="C373" i="2" l="1"/>
  <c r="J373" i="2"/>
  <c r="K374" i="2"/>
  <c r="G374" i="2"/>
  <c r="H375" i="2" s="1"/>
  <c r="B374" i="2" l="1"/>
  <c r="D374" i="2"/>
  <c r="I374" i="2" l="1"/>
  <c r="K375" i="2"/>
  <c r="E374" i="2"/>
  <c r="F375" i="2" s="1"/>
  <c r="J374" i="2"/>
  <c r="C374" i="2"/>
  <c r="B375" i="2" l="1"/>
  <c r="J375" i="2" s="1"/>
  <c r="G375" i="2"/>
  <c r="H376" i="2" s="1"/>
  <c r="D375" i="2"/>
  <c r="I375" i="2" s="1"/>
  <c r="C375" i="2" l="1"/>
  <c r="B376" i="2" s="1"/>
  <c r="J376" i="2" s="1"/>
  <c r="K376" i="2"/>
  <c r="E375" i="2"/>
  <c r="D376" i="2" l="1"/>
  <c r="E376" i="2" s="1"/>
  <c r="F376" i="2"/>
  <c r="I376" i="2" l="1"/>
  <c r="K377" i="2"/>
  <c r="C376" i="2"/>
  <c r="G376" i="2"/>
  <c r="H377" i="2" s="1"/>
  <c r="F377" i="2" l="1"/>
  <c r="D377" i="2"/>
  <c r="E377" i="2" s="1"/>
  <c r="B377" i="2"/>
  <c r="I377" i="2" l="1"/>
  <c r="K378" i="2"/>
  <c r="J377" i="2"/>
  <c r="G377" i="2"/>
  <c r="H378" i="2" s="1"/>
  <c r="C377" i="2"/>
  <c r="D378" i="2" s="1"/>
  <c r="E378" i="2" s="1"/>
  <c r="B378" i="2" l="1"/>
  <c r="J378" i="2" s="1"/>
  <c r="F378" i="2"/>
  <c r="I378" i="2" s="1"/>
  <c r="K379" i="2" l="1"/>
  <c r="G378" i="2"/>
  <c r="H379" i="2" s="1"/>
  <c r="C378" i="2"/>
  <c r="F379" i="2" l="1"/>
  <c r="G379" i="2" s="1"/>
  <c r="H380" i="2" s="1"/>
  <c r="D379" i="2"/>
  <c r="E379" i="2" s="1"/>
  <c r="B379" i="2"/>
  <c r="I379" i="2" l="1"/>
  <c r="F380" i="2"/>
  <c r="G380" i="2" s="1"/>
  <c r="H381" i="2" s="1"/>
  <c r="K380" i="2"/>
  <c r="J379" i="2"/>
  <c r="C379" i="2"/>
  <c r="D380" i="2" s="1"/>
  <c r="E380" i="2" s="1"/>
  <c r="F381" i="2" l="1"/>
  <c r="G381" i="2" s="1"/>
  <c r="H382" i="2" s="1"/>
  <c r="B380" i="2"/>
  <c r="I380" i="2" s="1"/>
  <c r="K381" i="2" l="1"/>
  <c r="J380" i="2"/>
  <c r="C380" i="2"/>
  <c r="D381" i="2" s="1"/>
  <c r="E381" i="2" l="1"/>
  <c r="F382" i="2" s="1"/>
  <c r="B381" i="2"/>
  <c r="I381" i="2" s="1"/>
  <c r="J381" i="2" l="1"/>
  <c r="C381" i="2"/>
  <c r="D382" i="2" s="1"/>
  <c r="E382" i="2" s="1"/>
  <c r="K382" i="2"/>
  <c r="G382" i="2"/>
  <c r="H383" i="2" s="1"/>
  <c r="B382" i="2" l="1"/>
  <c r="F383" i="2"/>
  <c r="C382" i="2" l="1"/>
  <c r="D383" i="2" s="1"/>
  <c r="E383" i="2" s="1"/>
  <c r="I382" i="2"/>
  <c r="B383" i="2" s="1"/>
  <c r="J382" i="2"/>
  <c r="K383" i="2"/>
  <c r="G383" i="2"/>
  <c r="H384" i="2" s="1"/>
  <c r="J383" i="2" l="1"/>
  <c r="I383" i="2"/>
  <c r="C383" i="2"/>
  <c r="D384" i="2" s="1"/>
  <c r="E384" i="2" s="1"/>
  <c r="K384" i="2"/>
  <c r="F384" i="2"/>
  <c r="B384" i="2" l="1"/>
  <c r="J384" i="2" s="1"/>
  <c r="G384" i="2"/>
  <c r="H385" i="2" s="1"/>
  <c r="I384" i="2" l="1"/>
  <c r="K385" i="2"/>
  <c r="C384" i="2"/>
  <c r="D385" i="2" s="1"/>
  <c r="E385" i="2" s="1"/>
  <c r="F385" i="2"/>
  <c r="B385" i="2" l="1"/>
  <c r="G385" i="2"/>
  <c r="H386" i="2" s="1"/>
  <c r="K386" i="2" l="1"/>
  <c r="I385" i="2"/>
  <c r="C385" i="2"/>
  <c r="D386" i="2" s="1"/>
  <c r="E386" i="2" s="1"/>
  <c r="J385" i="2"/>
  <c r="F386" i="2"/>
  <c r="B386" i="2" l="1"/>
  <c r="J386" i="2" s="1"/>
  <c r="G386" i="2"/>
  <c r="H387" i="2" s="1"/>
  <c r="I386" i="2" l="1"/>
  <c r="C386" i="2"/>
  <c r="D387" i="2" s="1"/>
  <c r="K387" i="2"/>
  <c r="F387" i="2"/>
  <c r="E387" i="2" l="1"/>
  <c r="B387" i="2"/>
  <c r="I387" i="2" s="1"/>
  <c r="G387" i="2"/>
  <c r="H388" i="2" s="1"/>
  <c r="C387" i="2" l="1"/>
  <c r="D388" i="2" s="1"/>
  <c r="E388" i="2" s="1"/>
  <c r="J387" i="2"/>
  <c r="K388" i="2"/>
  <c r="F388" i="2"/>
  <c r="G388" i="2" s="1"/>
  <c r="H389" i="2" s="1"/>
  <c r="B388" i="2" l="1"/>
  <c r="C388" i="2" s="1"/>
  <c r="D389" i="2" s="1"/>
  <c r="E389" i="2" s="1"/>
  <c r="F389" i="2"/>
  <c r="I388" i="2" l="1"/>
  <c r="B389" i="2" s="1"/>
  <c r="I389" i="2" s="1"/>
  <c r="K389" i="2"/>
  <c r="J388" i="2"/>
  <c r="G389" i="2"/>
  <c r="H390" i="2" s="1"/>
  <c r="C389" i="2" l="1"/>
  <c r="D390" i="2" s="1"/>
  <c r="E390" i="2" s="1"/>
  <c r="K390" i="2"/>
  <c r="J389" i="2"/>
  <c r="F390" i="2"/>
  <c r="B390" i="2" l="1"/>
  <c r="I390" i="2" s="1"/>
  <c r="G390" i="2"/>
  <c r="C390" i="2" l="1"/>
  <c r="D391" i="2" s="1"/>
  <c r="E391" i="2" s="1"/>
  <c r="J390" i="2"/>
  <c r="K391" i="2"/>
  <c r="H391" i="2"/>
  <c r="F391" i="2"/>
  <c r="B391" i="2" l="1"/>
  <c r="J391" i="2" s="1"/>
  <c r="G391" i="2"/>
  <c r="C391" i="2"/>
  <c r="I391" i="2"/>
  <c r="K392" i="2"/>
  <c r="B392" i="2" l="1"/>
  <c r="J392" i="2" s="1"/>
  <c r="D392" i="2"/>
  <c r="H392" i="2"/>
  <c r="F392" i="2"/>
  <c r="I392" i="2" l="1"/>
  <c r="G392" i="2"/>
  <c r="H393" i="2" s="1"/>
  <c r="C392" i="2"/>
  <c r="K393" i="2"/>
  <c r="E392" i="2"/>
  <c r="B393" i="2" l="1"/>
  <c r="J393" i="2" s="1"/>
  <c r="F393" i="2"/>
  <c r="G393" i="2" s="1"/>
  <c r="H394" i="2" s="1"/>
  <c r="D393" i="2"/>
  <c r="I393" i="2" l="1"/>
  <c r="K394" i="2"/>
  <c r="C393" i="2"/>
  <c r="E393" i="2"/>
  <c r="F394" i="2" s="1"/>
  <c r="B394" i="2" l="1"/>
  <c r="J394" i="2" s="1"/>
  <c r="D394" i="2"/>
  <c r="E394" i="2" s="1"/>
  <c r="G394" i="2"/>
  <c r="H395" i="2" s="1"/>
  <c r="C394" i="2" l="1"/>
  <c r="D395" i="2" s="1"/>
  <c r="E395" i="2" s="1"/>
  <c r="I394" i="2"/>
  <c r="B395" i="2" s="1"/>
  <c r="F395" i="2"/>
  <c r="G395" i="2" s="1"/>
  <c r="H396" i="2" s="1"/>
  <c r="K395" i="2"/>
  <c r="I395" i="2" l="1"/>
  <c r="F396" i="2"/>
  <c r="G396" i="2" s="1"/>
  <c r="H397" i="2" s="1"/>
  <c r="K396" i="2"/>
  <c r="J395" i="2"/>
  <c r="C395" i="2"/>
  <c r="D396" i="2" s="1"/>
  <c r="E396" i="2" s="1"/>
  <c r="F397" i="2" l="1"/>
  <c r="G397" i="2" s="1"/>
  <c r="H398" i="2" s="1"/>
  <c r="B396" i="2"/>
  <c r="K397" i="2" s="1"/>
  <c r="I396" i="2" l="1"/>
  <c r="J396" i="2"/>
  <c r="C396" i="2"/>
  <c r="D397" i="2" s="1"/>
  <c r="E397" i="2" s="1"/>
  <c r="F398" i="2" s="1"/>
  <c r="G398" i="2" s="1"/>
  <c r="H399" i="2" s="1"/>
  <c r="B397" i="2" l="1"/>
  <c r="I397" i="2" s="1"/>
  <c r="K398" i="2" l="1"/>
  <c r="J397" i="2"/>
  <c r="C397" i="2"/>
  <c r="D398" i="2" s="1"/>
  <c r="E398" i="2" l="1"/>
  <c r="F399" i="2" s="1"/>
  <c r="B398" i="2"/>
  <c r="I398" i="2" s="1"/>
  <c r="G399" i="2" l="1"/>
  <c r="H400" i="2" s="1"/>
  <c r="K399" i="2"/>
  <c r="J398" i="2"/>
  <c r="C398" i="2"/>
  <c r="D399" i="2" s="1"/>
  <c r="E399" i="2" s="1"/>
  <c r="F400" i="2" l="1"/>
  <c r="G400" i="2" s="1"/>
  <c r="H401" i="2" s="1"/>
  <c r="B399" i="2"/>
  <c r="I399" i="2" s="1"/>
  <c r="K400" i="2" l="1"/>
  <c r="J399" i="2"/>
  <c r="C399" i="2"/>
  <c r="D400" i="2" s="1"/>
  <c r="E400" i="2" l="1"/>
  <c r="F401" i="2" s="1"/>
  <c r="G401" i="2" s="1"/>
  <c r="H402" i="2" s="1"/>
  <c r="B400" i="2"/>
  <c r="I400" i="2" s="1"/>
  <c r="K401" i="2" l="1"/>
  <c r="J400" i="2"/>
  <c r="C400" i="2"/>
  <c r="D401" i="2" s="1"/>
  <c r="B401" i="2" l="1"/>
  <c r="E401" i="2"/>
  <c r="F402" i="2" s="1"/>
  <c r="K402" i="2" l="1"/>
  <c r="I401" i="2"/>
  <c r="G402" i="2"/>
  <c r="H403" i="2" s="1"/>
  <c r="J401" i="2"/>
  <c r="C401" i="2"/>
  <c r="D402" i="2" s="1"/>
  <c r="E402" i="2" s="1"/>
  <c r="F403" i="2" l="1"/>
  <c r="G403" i="2" s="1"/>
  <c r="H404" i="2" s="1"/>
  <c r="B402" i="2"/>
  <c r="C402" i="2" s="1"/>
  <c r="D403" i="2" s="1"/>
  <c r="E403" i="2" s="1"/>
  <c r="I402" i="2" l="1"/>
  <c r="B403" i="2" s="1"/>
  <c r="J403" i="2" s="1"/>
  <c r="J402" i="2"/>
  <c r="K403" i="2"/>
  <c r="F404" i="2"/>
  <c r="G404" i="2" s="1"/>
  <c r="H405" i="2" s="1"/>
  <c r="I403" i="2" l="1"/>
  <c r="C403" i="2"/>
  <c r="D404" i="2" s="1"/>
  <c r="E404" i="2" s="1"/>
  <c r="F405" i="2" s="1"/>
  <c r="K404" i="2"/>
  <c r="G405" i="2" l="1"/>
  <c r="H406" i="2" s="1"/>
  <c r="B404" i="2"/>
  <c r="K405" i="2" s="1"/>
  <c r="I404" i="2" l="1"/>
  <c r="J404" i="2"/>
  <c r="C404" i="2"/>
  <c r="D405" i="2" s="1"/>
  <c r="B405" i="2" l="1"/>
  <c r="I405" i="2"/>
  <c r="C405" i="2"/>
  <c r="J405" i="2"/>
  <c r="E405" i="2"/>
  <c r="F406" i="2" s="1"/>
  <c r="K406" i="2"/>
  <c r="B406" i="2" l="1"/>
  <c r="C406" i="2" s="1"/>
  <c r="G406" i="2"/>
  <c r="H407" i="2" s="1"/>
  <c r="D406" i="2"/>
  <c r="E406" i="2" s="1"/>
  <c r="J406" i="2" l="1"/>
  <c r="I406" i="2"/>
  <c r="F407" i="2"/>
  <c r="G407" i="2" s="1"/>
  <c r="H408" i="2" s="1"/>
  <c r="D407" i="2"/>
  <c r="E407" i="2" s="1"/>
  <c r="K407" i="2"/>
  <c r="B407" i="2"/>
  <c r="C407" i="2" l="1"/>
  <c r="D408" i="2" s="1"/>
  <c r="E408" i="2" s="1"/>
  <c r="I407" i="2"/>
  <c r="F408" i="2"/>
  <c r="G408" i="2" s="1"/>
  <c r="H409" i="2" s="1"/>
  <c r="K408" i="2"/>
  <c r="J407" i="2"/>
  <c r="B408" i="2" l="1"/>
  <c r="K409" i="2" s="1"/>
  <c r="F409" i="2"/>
  <c r="G409" i="2" s="1"/>
  <c r="H410" i="2" s="1"/>
  <c r="J408" i="2" l="1"/>
  <c r="I408" i="2"/>
  <c r="C408" i="2"/>
  <c r="D409" i="2" s="1"/>
  <c r="E409" i="2" s="1"/>
  <c r="F410" i="2" s="1"/>
  <c r="G410" i="2" s="1"/>
  <c r="H411" i="2" s="1"/>
  <c r="B409" i="2" l="1"/>
  <c r="I409" i="2" s="1"/>
  <c r="K410" i="2" l="1"/>
  <c r="C409" i="2"/>
  <c r="D410" i="2" s="1"/>
  <c r="E410" i="2" s="1"/>
  <c r="F411" i="2" s="1"/>
  <c r="G411" i="2" s="1"/>
  <c r="H412" i="2" s="1"/>
  <c r="J409" i="2"/>
  <c r="B410" i="2" l="1"/>
  <c r="I410" i="2" s="1"/>
  <c r="K411" i="2" l="1"/>
  <c r="C410" i="2"/>
  <c r="D411" i="2" s="1"/>
  <c r="J410" i="2"/>
  <c r="B411" i="2" l="1"/>
  <c r="I411" i="2" s="1"/>
  <c r="E411" i="2"/>
  <c r="F412" i="2" s="1"/>
  <c r="J411" i="2" l="1"/>
  <c r="C411" i="2"/>
  <c r="D412" i="2" s="1"/>
  <c r="E412" i="2" s="1"/>
  <c r="K412" i="2"/>
  <c r="G412" i="2"/>
  <c r="H413" i="2" s="1"/>
  <c r="B412" i="2" l="1"/>
  <c r="C412" i="2" s="1"/>
  <c r="D413" i="2" s="1"/>
  <c r="F413" i="2"/>
  <c r="I412" i="2" l="1"/>
  <c r="B413" i="2" s="1"/>
  <c r="C413" i="2" s="1"/>
  <c r="J412" i="2"/>
  <c r="K413" i="2"/>
  <c r="I413" i="2"/>
  <c r="J413" i="2"/>
  <c r="G413" i="2"/>
  <c r="H414" i="2" s="1"/>
  <c r="K414" i="2"/>
  <c r="E413" i="2"/>
  <c r="F414" i="2" l="1"/>
  <c r="G414" i="2" s="1"/>
  <c r="H415" i="2" s="1"/>
  <c r="B414" i="2"/>
  <c r="J414" i="2" s="1"/>
  <c r="D414" i="2"/>
  <c r="C414" i="2" l="1"/>
  <c r="K415" i="2"/>
  <c r="I414" i="2"/>
  <c r="E414" i="2"/>
  <c r="F415" i="2" s="1"/>
  <c r="B415" i="2" l="1"/>
  <c r="J415" i="2" s="1"/>
  <c r="D415" i="2"/>
  <c r="G415" i="2"/>
  <c r="H416" i="2" s="1"/>
  <c r="C415" i="2" l="1"/>
  <c r="K416" i="2"/>
  <c r="I415" i="2"/>
  <c r="E415" i="2"/>
  <c r="D416" i="2" s="1"/>
  <c r="B416" i="2" l="1"/>
  <c r="J416" i="2" s="1"/>
  <c r="F416" i="2"/>
  <c r="E416" i="2"/>
  <c r="G416" i="2" l="1"/>
  <c r="H417" i="2" s="1"/>
  <c r="I416" i="2"/>
  <c r="K417" i="2"/>
  <c r="C416" i="2"/>
  <c r="F417" i="2" l="1"/>
  <c r="G417" i="2" s="1"/>
  <c r="H418" i="2" s="1"/>
  <c r="B417" i="2"/>
  <c r="J417" i="2" s="1"/>
  <c r="D417" i="2"/>
  <c r="E417" i="2" s="1"/>
  <c r="C417" i="2" l="1"/>
  <c r="I417" i="2"/>
  <c r="B418" i="2" s="1"/>
  <c r="J418" i="2" s="1"/>
  <c r="K418" i="2"/>
  <c r="F418" i="2"/>
  <c r="G418" i="2" s="1"/>
  <c r="H419" i="2" s="1"/>
  <c r="D418" i="2"/>
  <c r="I418" i="2" l="1"/>
  <c r="C418" i="2"/>
  <c r="E418" i="2"/>
  <c r="F419" i="2" s="1"/>
  <c r="K419" i="2"/>
  <c r="B419" i="2" l="1"/>
  <c r="J419" i="2" s="1"/>
  <c r="D419" i="2"/>
  <c r="G419" i="2"/>
  <c r="H420" i="2" s="1"/>
  <c r="C419" i="2" l="1"/>
  <c r="E419" i="2"/>
  <c r="I419" i="2"/>
  <c r="K420" i="2"/>
  <c r="D420" i="2" l="1"/>
  <c r="E420" i="2" s="1"/>
  <c r="B420" i="2"/>
  <c r="J420" i="2" s="1"/>
  <c r="F420" i="2"/>
  <c r="K421" i="2" s="1"/>
  <c r="I420" i="2"/>
  <c r="C420" i="2"/>
  <c r="D421" i="2" s="1"/>
  <c r="E421" i="2" s="1"/>
  <c r="G420" i="2" l="1"/>
  <c r="H421" i="2" s="1"/>
  <c r="B421" i="2"/>
  <c r="F421" i="2"/>
  <c r="I421" i="2" l="1"/>
  <c r="K422" i="2"/>
  <c r="J421" i="2"/>
  <c r="G421" i="2"/>
  <c r="H422" i="2" s="1"/>
  <c r="C421" i="2"/>
  <c r="D422" i="2" s="1"/>
  <c r="E422" i="2" s="1"/>
  <c r="B422" i="2" l="1"/>
  <c r="F422" i="2"/>
  <c r="G422" i="2" s="1"/>
  <c r="H423" i="2" s="1"/>
  <c r="I422" i="2" l="1"/>
  <c r="C422" i="2"/>
  <c r="D423" i="2" s="1"/>
  <c r="E423" i="2" s="1"/>
  <c r="J422" i="2"/>
  <c r="K423" i="2"/>
  <c r="F423" i="2"/>
  <c r="G423" i="2" s="1"/>
  <c r="H424" i="2" s="1"/>
  <c r="B423" i="2" l="1"/>
  <c r="K424" i="2" s="1"/>
  <c r="F424" i="2"/>
  <c r="G424" i="2" s="1"/>
  <c r="H425" i="2" s="1"/>
  <c r="I423" i="2" l="1"/>
  <c r="C423" i="2"/>
  <c r="D424" i="2" s="1"/>
  <c r="J423" i="2"/>
  <c r="E424" i="2" l="1"/>
  <c r="F425" i="2" s="1"/>
  <c r="G425" i="2" s="1"/>
  <c r="H426" i="2" s="1"/>
  <c r="B424" i="2"/>
  <c r="J424" i="2" s="1"/>
  <c r="I424" i="2" l="1"/>
  <c r="K425" i="2"/>
  <c r="C424" i="2"/>
  <c r="D425" i="2" s="1"/>
  <c r="B425" i="2" l="1"/>
  <c r="J425" i="2" s="1"/>
  <c r="E425" i="2"/>
  <c r="F426" i="2" s="1"/>
  <c r="I425" i="2" l="1"/>
  <c r="C425" i="2"/>
  <c r="B426" i="2" s="1"/>
  <c r="J426" i="2" s="1"/>
  <c r="K426" i="2"/>
  <c r="G426" i="2"/>
  <c r="H427" i="2" s="1"/>
  <c r="C426" i="2" l="1"/>
  <c r="D426" i="2"/>
  <c r="E426" i="2" l="1"/>
  <c r="F427" i="2" s="1"/>
  <c r="I426" i="2"/>
  <c r="B427" i="2" s="1"/>
  <c r="K427" i="2"/>
  <c r="D427" i="2" l="1"/>
  <c r="K428" i="2" s="1"/>
  <c r="J427" i="2"/>
  <c r="C427" i="2"/>
  <c r="G427" i="2"/>
  <c r="H428" i="2" s="1"/>
  <c r="E427" i="2" l="1"/>
  <c r="D428" i="2" s="1"/>
  <c r="I427" i="2"/>
  <c r="B428" i="2" s="1"/>
  <c r="J428" i="2" s="1"/>
  <c r="F428" i="2" l="1"/>
  <c r="E428" i="2"/>
  <c r="I428" i="2"/>
  <c r="K429" i="2"/>
  <c r="G428" i="2"/>
  <c r="H429" i="2" s="1"/>
  <c r="C428" i="2"/>
  <c r="D429" i="2"/>
  <c r="B429" i="2" l="1"/>
  <c r="J429" i="2" s="1"/>
  <c r="F429" i="2"/>
  <c r="I429" i="2" s="1"/>
  <c r="E429" i="2"/>
  <c r="C429" i="2" l="1"/>
  <c r="B430" i="2" s="1"/>
  <c r="J430" i="2" s="1"/>
  <c r="G429" i="2"/>
  <c r="H430" i="2" s="1"/>
  <c r="K430" i="2"/>
  <c r="D430" i="2" l="1"/>
  <c r="F430" i="2"/>
  <c r="E430" i="2"/>
  <c r="K431" i="2" l="1"/>
  <c r="I430" i="2"/>
  <c r="G430" i="2"/>
  <c r="H431" i="2" s="1"/>
  <c r="C430" i="2"/>
  <c r="B431" i="2" l="1"/>
  <c r="J431" i="2" s="1"/>
  <c r="D431" i="2"/>
  <c r="E431" i="2" s="1"/>
  <c r="F431" i="2"/>
  <c r="K432" i="2" l="1"/>
  <c r="G431" i="2"/>
  <c r="H432" i="2" s="1"/>
  <c r="C431" i="2"/>
  <c r="I431" i="2"/>
  <c r="F432" i="2" l="1"/>
  <c r="D432" i="2"/>
  <c r="B432" i="2"/>
  <c r="K433" i="2" l="1"/>
  <c r="E432" i="2"/>
  <c r="C432" i="2"/>
  <c r="G432" i="2"/>
  <c r="H433" i="2" s="1"/>
  <c r="J432" i="2"/>
  <c r="I432" i="2"/>
  <c r="B433" i="2" l="1"/>
  <c r="J433" i="2" s="1"/>
  <c r="D433" i="2"/>
  <c r="E433" i="2" s="1"/>
  <c r="F433" i="2"/>
  <c r="G433" i="2" s="1"/>
  <c r="H434" i="2" s="1"/>
  <c r="F434" i="2" l="1"/>
  <c r="G434" i="2" s="1"/>
  <c r="H435" i="2" s="1"/>
  <c r="K434" i="2"/>
  <c r="I433" i="2"/>
  <c r="C433" i="2"/>
  <c r="D434" i="2" s="1"/>
  <c r="E434" i="2" s="1"/>
  <c r="F435" i="2" s="1"/>
  <c r="G435" i="2" s="1"/>
  <c r="H436" i="2" s="1"/>
  <c r="B434" i="2" l="1"/>
  <c r="J434" i="2" s="1"/>
  <c r="C434" i="2" l="1"/>
  <c r="D435" i="2" s="1"/>
  <c r="E435" i="2" s="1"/>
  <c r="F436" i="2" s="1"/>
  <c r="G436" i="2" s="1"/>
  <c r="H437" i="2" s="1"/>
  <c r="I434" i="2"/>
  <c r="K435" i="2"/>
  <c r="B435" i="2" l="1"/>
  <c r="C435" i="2" s="1"/>
  <c r="D436" i="2" s="1"/>
  <c r="K436" i="2" l="1"/>
  <c r="I435" i="2"/>
  <c r="B436" i="2"/>
  <c r="I436" i="2" s="1"/>
  <c r="J435" i="2"/>
  <c r="E436" i="2"/>
  <c r="F437" i="2" s="1"/>
  <c r="G437" i="2" s="1"/>
  <c r="H438" i="2" s="1"/>
  <c r="C436" i="2" l="1"/>
  <c r="D437" i="2" s="1"/>
  <c r="E437" i="2" s="1"/>
  <c r="F438" i="2" s="1"/>
  <c r="G438" i="2" s="1"/>
  <c r="H439" i="2" s="1"/>
  <c r="K437" i="2"/>
  <c r="J436" i="2"/>
  <c r="B437" i="2"/>
  <c r="J437" i="2" s="1"/>
  <c r="K438" i="2" l="1"/>
  <c r="C437" i="2"/>
  <c r="D438" i="2" s="1"/>
  <c r="E438" i="2" s="1"/>
  <c r="F439" i="2" s="1"/>
  <c r="G439" i="2" s="1"/>
  <c r="H440" i="2" s="1"/>
  <c r="I437" i="2"/>
  <c r="B438" i="2" l="1"/>
  <c r="I438" i="2" s="1"/>
  <c r="K439" i="2" l="1"/>
  <c r="C438" i="2"/>
  <c r="D439" i="2" s="1"/>
  <c r="E439" i="2" s="1"/>
  <c r="F440" i="2" s="1"/>
  <c r="G440" i="2" s="1"/>
  <c r="H441" i="2" s="1"/>
  <c r="J438" i="2"/>
  <c r="B439" i="2" l="1"/>
  <c r="K440" i="2" s="1"/>
  <c r="C439" i="2" l="1"/>
  <c r="J439" i="2"/>
  <c r="I439" i="2"/>
  <c r="B440" i="2" s="1"/>
  <c r="D440" i="2"/>
  <c r="E440" i="2" l="1"/>
  <c r="F441" i="2" s="1"/>
  <c r="G441" i="2" s="1"/>
  <c r="H442" i="2" s="1"/>
  <c r="K441" i="2"/>
  <c r="I440" i="2"/>
  <c r="J440" i="2"/>
  <c r="C440" i="2"/>
  <c r="D441" i="2" l="1"/>
  <c r="B441" i="2"/>
  <c r="J441" i="2" l="1"/>
  <c r="C441" i="2"/>
  <c r="K442" i="2"/>
  <c r="I441" i="2"/>
  <c r="E441" i="2"/>
  <c r="F442" i="2" s="1"/>
  <c r="G442" i="2" s="1"/>
  <c r="H443" i="2" s="1"/>
  <c r="D442" i="2" l="1"/>
  <c r="B442" i="2"/>
  <c r="J442" i="2" l="1"/>
  <c r="C442" i="2"/>
  <c r="K443" i="2"/>
  <c r="I442" i="2"/>
  <c r="E442" i="2"/>
  <c r="F443" i="2" s="1"/>
  <c r="B443" i="2" l="1"/>
  <c r="J443" i="2" s="1"/>
  <c r="D443" i="2"/>
  <c r="G443" i="2"/>
  <c r="H444" i="2" s="1"/>
  <c r="C443" i="2" l="1"/>
  <c r="E443" i="2"/>
  <c r="F444" i="2" s="1"/>
  <c r="I443" i="2"/>
  <c r="B444" i="2" s="1"/>
  <c r="J444" i="2" s="1"/>
  <c r="K444" i="2"/>
  <c r="D444" i="2" l="1"/>
  <c r="E444" i="2" s="1"/>
  <c r="G444" i="2"/>
  <c r="H445" i="2" s="1"/>
  <c r="C444" i="2"/>
  <c r="I444" i="2"/>
  <c r="K445" i="2"/>
  <c r="D445" i="2" l="1"/>
  <c r="E445" i="2" s="1"/>
  <c r="B445" i="2"/>
  <c r="F445" i="2"/>
  <c r="G445" i="2" l="1"/>
  <c r="H446" i="2" s="1"/>
  <c r="C445" i="2"/>
  <c r="D446" i="2" s="1"/>
  <c r="E446" i="2" s="1"/>
  <c r="J445" i="2"/>
  <c r="F446" i="2"/>
  <c r="I445" i="2"/>
  <c r="K446" i="2"/>
  <c r="B446" i="2" l="1"/>
  <c r="K447" i="2" s="1"/>
  <c r="G446" i="2"/>
  <c r="H447" i="2" s="1"/>
  <c r="I446" i="2" l="1"/>
  <c r="F447" i="2"/>
  <c r="G447" i="2" s="1"/>
  <c r="H448" i="2" s="1"/>
  <c r="C446" i="2"/>
  <c r="D447" i="2" s="1"/>
  <c r="E447" i="2" s="1"/>
  <c r="J446" i="2"/>
  <c r="F448" i="2" l="1"/>
  <c r="G448" i="2" s="1"/>
  <c r="H449" i="2" s="1"/>
  <c r="B447" i="2"/>
  <c r="J447" i="2" l="1"/>
  <c r="C447" i="2"/>
  <c r="D448" i="2" s="1"/>
  <c r="K448" i="2"/>
  <c r="I447" i="2"/>
  <c r="B448" i="2" l="1"/>
  <c r="I448" i="2" s="1"/>
  <c r="E448" i="2"/>
  <c r="F449" i="2" s="1"/>
  <c r="K449" i="2" l="1"/>
  <c r="G449" i="2"/>
  <c r="H450" i="2" s="1"/>
  <c r="C448" i="2"/>
  <c r="D449" i="2" s="1"/>
  <c r="E449" i="2" s="1"/>
  <c r="F450" i="2" s="1"/>
  <c r="J448" i="2"/>
  <c r="G450" i="2" l="1"/>
  <c r="H451" i="2" s="1"/>
  <c r="B449" i="2"/>
  <c r="K450" i="2" s="1"/>
  <c r="I449" i="2" l="1"/>
  <c r="J449" i="2"/>
  <c r="C449" i="2"/>
  <c r="D450" i="2" s="1"/>
  <c r="E450" i="2" l="1"/>
  <c r="F451" i="2" s="1"/>
  <c r="B450" i="2"/>
  <c r="I450" i="2" s="1"/>
  <c r="K451" i="2" l="1"/>
  <c r="J450" i="2"/>
  <c r="C450" i="2"/>
  <c r="D451" i="2" s="1"/>
  <c r="G451" i="2"/>
  <c r="H452" i="2" s="1"/>
  <c r="E451" i="2" l="1"/>
  <c r="F452" i="2" s="1"/>
  <c r="B451" i="2"/>
  <c r="J451" i="2" l="1"/>
  <c r="C451" i="2"/>
  <c r="D452" i="2" s="1"/>
  <c r="I451" i="2"/>
  <c r="K452" i="2"/>
  <c r="G452" i="2"/>
  <c r="H453" i="2" s="1"/>
  <c r="B452" i="2" l="1"/>
  <c r="I452" i="2" s="1"/>
  <c r="E452" i="2"/>
  <c r="F453" i="2" s="1"/>
  <c r="K453" i="2" l="1"/>
  <c r="G453" i="2"/>
  <c r="H454" i="2" s="1"/>
  <c r="J452" i="2"/>
  <c r="C452" i="2"/>
  <c r="D453" i="2" s="1"/>
  <c r="E453" i="2" s="1"/>
  <c r="F454" i="2" s="1"/>
  <c r="B453" i="2" l="1"/>
  <c r="J453" i="2" s="1"/>
  <c r="G454" i="2"/>
  <c r="H455" i="2" s="1"/>
  <c r="C453" i="2" l="1"/>
  <c r="D454" i="2" s="1"/>
  <c r="E454" i="2" s="1"/>
  <c r="F455" i="2" s="1"/>
  <c r="G455" i="2" s="1"/>
  <c r="H456" i="2" s="1"/>
  <c r="K454" i="2"/>
  <c r="I453" i="2"/>
  <c r="B454" i="2" s="1"/>
  <c r="K455" i="2" s="1"/>
  <c r="J454" i="2" l="1"/>
  <c r="C454" i="2"/>
  <c r="D455" i="2" s="1"/>
  <c r="I454" i="2"/>
  <c r="E455" i="2" l="1"/>
  <c r="F456" i="2" s="1"/>
  <c r="B455" i="2"/>
  <c r="I455" i="2" s="1"/>
  <c r="J455" i="2" l="1"/>
  <c r="C455" i="2"/>
  <c r="D456" i="2" s="1"/>
  <c r="E456" i="2" s="1"/>
  <c r="K456" i="2"/>
  <c r="G456" i="2"/>
  <c r="H457" i="2" s="1"/>
  <c r="B456" i="2" l="1"/>
  <c r="C456" i="2" s="1"/>
  <c r="D457" i="2" s="1"/>
  <c r="E457" i="2" s="1"/>
  <c r="I456" i="2"/>
  <c r="B457" i="2" s="1"/>
  <c r="J457" i="2" s="1"/>
  <c r="F457" i="2"/>
  <c r="K457" i="2"/>
  <c r="J456" i="2" l="1"/>
  <c r="I457" i="2"/>
  <c r="G457" i="2"/>
  <c r="H458" i="2" s="1"/>
  <c r="C457" i="2"/>
  <c r="D458" i="2" s="1"/>
  <c r="E458" i="2" s="1"/>
  <c r="K458" i="2"/>
  <c r="F458" i="2" l="1"/>
  <c r="B458" i="2"/>
  <c r="J458" i="2" s="1"/>
  <c r="G458" i="2" l="1"/>
  <c r="H459" i="2" s="1"/>
  <c r="I458" i="2"/>
  <c r="K459" i="2"/>
  <c r="C458" i="2"/>
  <c r="D459" i="2" s="1"/>
  <c r="E459" i="2" s="1"/>
  <c r="F459" i="2"/>
  <c r="B459" i="2" l="1"/>
  <c r="J459" i="2" s="1"/>
  <c r="G459" i="2"/>
  <c r="H460" i="2" s="1"/>
  <c r="F460" i="2"/>
  <c r="G460" i="2" s="1"/>
  <c r="H461" i="2" s="1"/>
  <c r="I459" i="2" l="1"/>
  <c r="K460" i="2"/>
  <c r="C459" i="2"/>
  <c r="D460" i="2" s="1"/>
  <c r="E460" i="2" s="1"/>
  <c r="F461" i="2" s="1"/>
  <c r="B460" i="2" l="1"/>
  <c r="K461" i="2" s="1"/>
  <c r="G461" i="2"/>
  <c r="H462" i="2" s="1"/>
  <c r="J460" i="2" l="1"/>
  <c r="C460" i="2"/>
  <c r="D461" i="2" s="1"/>
  <c r="E461" i="2" s="1"/>
  <c r="F462" i="2" s="1"/>
  <c r="G462" i="2" s="1"/>
  <c r="H463" i="2" s="1"/>
  <c r="I460" i="2"/>
  <c r="B461" i="2" s="1"/>
  <c r="K462" i="2" s="1"/>
  <c r="C461" i="2" l="1"/>
  <c r="D462" i="2" s="1"/>
  <c r="J461" i="2"/>
  <c r="I461" i="2"/>
  <c r="B462" i="2" l="1"/>
  <c r="J462" i="2" s="1"/>
  <c r="E462" i="2"/>
  <c r="F463" i="2" s="1"/>
  <c r="I462" i="2"/>
  <c r="K463" i="2" l="1"/>
  <c r="C462" i="2"/>
  <c r="B463" i="2" s="1"/>
  <c r="G463" i="2"/>
  <c r="H464" i="2" s="1"/>
  <c r="J463" i="2" l="1"/>
  <c r="C463" i="2"/>
  <c r="D463" i="2"/>
  <c r="I463" i="2" s="1"/>
  <c r="B464" i="2" s="1"/>
  <c r="J464" i="2" s="1"/>
  <c r="E463" i="2" l="1"/>
  <c r="F464" i="2" s="1"/>
  <c r="G464" i="2" s="1"/>
  <c r="H465" i="2" s="1"/>
  <c r="K464" i="2"/>
  <c r="C464" i="2" l="1"/>
  <c r="D464" i="2"/>
  <c r="E464" i="2" s="1"/>
  <c r="F465" i="2" s="1"/>
  <c r="K465" i="2" l="1"/>
  <c r="D465" i="2"/>
  <c r="E465" i="2" s="1"/>
  <c r="I464" i="2"/>
  <c r="B465" i="2" s="1"/>
  <c r="G465" i="2"/>
  <c r="H466" i="2" s="1"/>
  <c r="J465" i="2" l="1"/>
  <c r="I465" i="2"/>
  <c r="C465" i="2"/>
  <c r="D466" i="2" s="1"/>
  <c r="E466" i="2" s="1"/>
  <c r="F467" i="2" s="1"/>
  <c r="G467" i="2" s="1"/>
  <c r="H468" i="2" s="1"/>
  <c r="K466" i="2"/>
  <c r="F466" i="2"/>
  <c r="G466" i="2" s="1"/>
  <c r="H467" i="2" s="1"/>
  <c r="B466" i="2" l="1"/>
  <c r="K467" i="2" s="1"/>
  <c r="I466" i="2"/>
  <c r="J466" i="2" l="1"/>
  <c r="C466" i="2"/>
  <c r="D467" i="2" s="1"/>
  <c r="E467" i="2" s="1"/>
  <c r="F468" i="2" s="1"/>
  <c r="G468" i="2" s="1"/>
  <c r="H469" i="2" s="1"/>
  <c r="B467" i="2" l="1"/>
  <c r="K468" i="2" s="1"/>
  <c r="C467" i="2"/>
  <c r="D468" i="2" s="1"/>
  <c r="E468" i="2" s="1"/>
  <c r="F469" i="2" s="1"/>
  <c r="G469" i="2" s="1"/>
  <c r="H470" i="2" s="1"/>
  <c r="I467" i="2"/>
  <c r="J467" i="2" l="1"/>
  <c r="B468" i="2"/>
  <c r="K469" i="2" s="1"/>
  <c r="C468" i="2" l="1"/>
  <c r="D469" i="2" s="1"/>
  <c r="I468" i="2"/>
  <c r="J468" i="2"/>
  <c r="B469" i="2" l="1"/>
  <c r="E469" i="2"/>
  <c r="F470" i="2" s="1"/>
  <c r="K470" i="2"/>
  <c r="I469" i="2"/>
  <c r="J469" i="2"/>
  <c r="C469" i="2"/>
  <c r="D470" i="2" s="1"/>
  <c r="E470" i="2" s="1"/>
  <c r="B470" i="2" l="1"/>
  <c r="K471" i="2" s="1"/>
  <c r="G470" i="2"/>
  <c r="H471" i="2" s="1"/>
  <c r="I470" i="2"/>
  <c r="C470" i="2" l="1"/>
  <c r="D471" i="2" s="1"/>
  <c r="E471" i="2" s="1"/>
  <c r="F471" i="2"/>
  <c r="J470" i="2"/>
  <c r="G471" i="2" l="1"/>
  <c r="H472" i="2" s="1"/>
  <c r="B471" i="2"/>
  <c r="K472" i="2" s="1"/>
  <c r="C471" i="2" l="1"/>
  <c r="D472" i="2" s="1"/>
  <c r="E472" i="2" s="1"/>
  <c r="I471" i="2"/>
  <c r="B472" i="2" s="1"/>
  <c r="F472" i="2"/>
  <c r="G472" i="2" s="1"/>
  <c r="H473" i="2" s="1"/>
  <c r="J471" i="2"/>
  <c r="F473" i="2" l="1"/>
  <c r="G473" i="2" s="1"/>
  <c r="H474" i="2" s="1"/>
  <c r="K473" i="2"/>
  <c r="C472" i="2"/>
  <c r="J472" i="2"/>
  <c r="I472" i="2"/>
  <c r="D473" i="2" l="1"/>
  <c r="B473" i="2"/>
  <c r="C473" i="2" l="1"/>
  <c r="J473" i="2"/>
  <c r="I473" i="2"/>
  <c r="K474" i="2"/>
  <c r="E473" i="2"/>
  <c r="F474" i="2" s="1"/>
  <c r="G474" i="2" l="1"/>
  <c r="H475" i="2" s="1"/>
  <c r="D474" i="2"/>
  <c r="B474" i="2"/>
  <c r="C474" i="2" l="1"/>
  <c r="J474" i="2"/>
  <c r="E474" i="2"/>
  <c r="F475" i="2" s="1"/>
  <c r="K475" i="2"/>
  <c r="I474" i="2"/>
  <c r="B475" i="2" s="1"/>
  <c r="J475" i="2" s="1"/>
  <c r="D475" i="2" l="1"/>
  <c r="E475" i="2" s="1"/>
  <c r="C475" i="2"/>
  <c r="G475" i="2"/>
  <c r="H476" i="2" s="1"/>
  <c r="I475" i="2"/>
  <c r="K476" i="2"/>
  <c r="D476" i="2" l="1"/>
  <c r="E476" i="2" s="1"/>
  <c r="B476" i="2"/>
  <c r="J476" i="2" s="1"/>
  <c r="F476" i="2"/>
  <c r="K477" i="2" l="1"/>
  <c r="C476" i="2"/>
  <c r="G476" i="2"/>
  <c r="H477" i="2" s="1"/>
  <c r="I476" i="2"/>
  <c r="D477" i="2" l="1"/>
  <c r="E477" i="2" s="1"/>
  <c r="B477" i="2"/>
  <c r="J477" i="2" s="1"/>
  <c r="F477" i="2"/>
  <c r="K478" i="2" l="1"/>
  <c r="G477" i="2"/>
  <c r="H478" i="2" s="1"/>
  <c r="C477" i="2"/>
  <c r="D478" i="2" s="1"/>
  <c r="E478" i="2" s="1"/>
  <c r="I477" i="2"/>
  <c r="F478" i="2" l="1"/>
  <c r="B478" i="2"/>
  <c r="I478" i="2" l="1"/>
  <c r="K479" i="2"/>
  <c r="J478" i="2"/>
  <c r="G478" i="2"/>
  <c r="C478" i="2"/>
  <c r="H479" i="2" l="1"/>
  <c r="F479" i="2"/>
  <c r="D479" i="2"/>
  <c r="E479" i="2" s="1"/>
  <c r="B479" i="2"/>
  <c r="J479" i="2" s="1"/>
  <c r="G479" i="2" l="1"/>
  <c r="H480" i="2" s="1"/>
  <c r="C479" i="2"/>
  <c r="D480" i="2" s="1"/>
  <c r="E480" i="2" s="1"/>
  <c r="K480" i="2"/>
  <c r="I479" i="2"/>
  <c r="B480" i="2" l="1"/>
  <c r="F480" i="2"/>
  <c r="K481" i="2" l="1"/>
  <c r="J480" i="2"/>
  <c r="G480" i="2"/>
  <c r="H481" i="2" s="1"/>
  <c r="C480" i="2"/>
  <c r="I480" i="2"/>
  <c r="D481" i="2" l="1"/>
  <c r="E481" i="2" s="1"/>
  <c r="B481" i="2"/>
  <c r="J481" i="2" s="1"/>
  <c r="F481" i="2"/>
  <c r="G481" i="2" l="1"/>
  <c r="H482" i="2" s="1"/>
  <c r="C481" i="2"/>
  <c r="D482" i="2" s="1"/>
  <c r="E482" i="2" s="1"/>
  <c r="K482" i="2"/>
  <c r="I481" i="2"/>
  <c r="F482" i="2"/>
  <c r="B482" i="2" l="1"/>
  <c r="J482" i="2" s="1"/>
  <c r="G482" i="2"/>
  <c r="I482" i="2"/>
  <c r="K483" i="2"/>
  <c r="C482" i="2" l="1"/>
  <c r="D483" i="2" s="1"/>
  <c r="E483" i="2" s="1"/>
  <c r="H483" i="2"/>
  <c r="F483" i="2"/>
  <c r="B483" i="2"/>
  <c r="J483" i="2" s="1"/>
  <c r="G483" i="2" l="1"/>
  <c r="H484" i="2" s="1"/>
  <c r="C483" i="2"/>
  <c r="D484" i="2" s="1"/>
  <c r="E484" i="2" s="1"/>
  <c r="I483" i="2"/>
  <c r="K484" i="2"/>
  <c r="B484" i="2" l="1"/>
  <c r="J484" i="2" s="1"/>
  <c r="F484" i="2"/>
  <c r="I484" i="2" s="1"/>
  <c r="C484" i="2"/>
  <c r="G484" i="2"/>
  <c r="H485" i="2" s="1"/>
  <c r="F485" i="2" l="1"/>
  <c r="K485" i="2"/>
  <c r="B485" i="2"/>
  <c r="J485" i="2" s="1"/>
  <c r="G485" i="2"/>
  <c r="H486" i="2" s="1"/>
  <c r="D485" i="2"/>
  <c r="E485" i="2" s="1"/>
  <c r="C485" i="2" l="1"/>
  <c r="D486" i="2" s="1"/>
  <c r="E486" i="2" s="1"/>
  <c r="K486" i="2"/>
  <c r="I485" i="2"/>
  <c r="F486" i="2"/>
  <c r="G486" i="2" s="1"/>
  <c r="H487" i="2" s="1"/>
  <c r="B486" i="2" l="1"/>
  <c r="J486" i="2" s="1"/>
  <c r="I486" i="2"/>
  <c r="F487" i="2"/>
  <c r="G487" i="2" s="1"/>
  <c r="H488" i="2" s="1"/>
  <c r="C486" i="2"/>
  <c r="K487" i="2"/>
  <c r="D487" i="2" l="1"/>
  <c r="B487" i="2"/>
  <c r="J487" i="2" l="1"/>
  <c r="C487" i="2"/>
  <c r="E487" i="2"/>
  <c r="F488" i="2" s="1"/>
  <c r="G488" i="2" s="1"/>
  <c r="H489" i="2" s="1"/>
  <c r="K488" i="2"/>
  <c r="I487" i="2"/>
  <c r="B488" i="2" s="1"/>
  <c r="J488" i="2" s="1"/>
  <c r="C488" i="2" l="1"/>
  <c r="D488" i="2"/>
  <c r="K489" i="2" l="1"/>
  <c r="I488" i="2"/>
  <c r="B489" i="2" s="1"/>
  <c r="J489" i="2" s="1"/>
  <c r="E488" i="2"/>
  <c r="F489" i="2" s="1"/>
  <c r="C489" i="2" l="1"/>
  <c r="G489" i="2"/>
  <c r="H490" i="2" s="1"/>
  <c r="D489" i="2"/>
  <c r="I489" i="2" s="1"/>
  <c r="B490" i="2" s="1"/>
  <c r="J490" i="2" s="1"/>
  <c r="K490" i="2" l="1"/>
  <c r="E489" i="2"/>
  <c r="F490" i="2" s="1"/>
  <c r="D490" i="2" l="1"/>
  <c r="C490" i="2"/>
  <c r="G490" i="2"/>
  <c r="H491" i="2" s="1"/>
  <c r="K491" i="2"/>
  <c r="I490" i="2"/>
  <c r="B491" i="2" l="1"/>
  <c r="J491" i="2" s="1"/>
  <c r="E490" i="2"/>
  <c r="F491" i="2" s="1"/>
  <c r="D491" i="2" l="1"/>
  <c r="C491" i="2"/>
  <c r="G491" i="2"/>
  <c r="H492" i="2" s="1"/>
  <c r="K492" i="2"/>
  <c r="E491" i="2"/>
  <c r="I491" i="2"/>
  <c r="B492" i="2" s="1"/>
  <c r="J492" i="2" s="1"/>
  <c r="D492" i="2" l="1"/>
  <c r="E492" i="2" s="1"/>
  <c r="F492" i="2"/>
  <c r="G492" i="2" s="1"/>
  <c r="H493" i="2" s="1"/>
  <c r="I492" i="2" l="1"/>
  <c r="K493" i="2"/>
  <c r="C492" i="2"/>
  <c r="D493" i="2" s="1"/>
  <c r="F493" i="2"/>
  <c r="G493" i="2" s="1"/>
  <c r="H494" i="2" s="1"/>
  <c r="B493" i="2" l="1"/>
  <c r="C493" i="2" s="1"/>
  <c r="E493" i="2"/>
  <c r="F494" i="2" s="1"/>
  <c r="I493" i="2"/>
  <c r="K494" i="2" l="1"/>
  <c r="J493" i="2"/>
  <c r="G494" i="2"/>
  <c r="H495" i="2" s="1"/>
  <c r="B494" i="2"/>
  <c r="J494" i="2" s="1"/>
  <c r="D494" i="2"/>
  <c r="K495" i="2" l="1"/>
  <c r="I494" i="2"/>
  <c r="E494" i="2"/>
  <c r="F495" i="2" s="1"/>
  <c r="G495" i="2" s="1"/>
  <c r="H496" i="2" s="1"/>
  <c r="C494" i="2"/>
  <c r="D495" i="2" s="1"/>
  <c r="E495" i="2" s="1"/>
  <c r="B495" i="2" l="1"/>
  <c r="F496" i="2"/>
  <c r="J495" i="2" l="1"/>
  <c r="C495" i="2"/>
  <c r="D496" i="2" s="1"/>
  <c r="E496" i="2" s="1"/>
  <c r="I495" i="2"/>
  <c r="K496" i="2"/>
  <c r="G496" i="2"/>
  <c r="H497" i="2" s="1"/>
  <c r="B496" i="2" l="1"/>
  <c r="F497" i="2"/>
  <c r="J496" i="2" l="1"/>
  <c r="C496" i="2"/>
  <c r="D497" i="2" s="1"/>
  <c r="E497" i="2" s="1"/>
  <c r="I496" i="2"/>
  <c r="K497" i="2"/>
  <c r="G497" i="2"/>
  <c r="H498" i="2" s="1"/>
  <c r="F498" i="2" l="1"/>
  <c r="G498" i="2" s="1"/>
  <c r="H499" i="2" s="1"/>
  <c r="B497" i="2"/>
  <c r="I497" i="2" l="1"/>
  <c r="J497" i="2"/>
  <c r="K498" i="2"/>
  <c r="C497" i="2"/>
  <c r="D498" i="2" s="1"/>
  <c r="B498" i="2" l="1"/>
  <c r="C498" i="2" s="1"/>
  <c r="E498" i="2"/>
  <c r="F499" i="2" s="1"/>
  <c r="I498" i="2"/>
  <c r="K499" i="2"/>
  <c r="J498" i="2"/>
  <c r="D499" i="2" l="1"/>
  <c r="E499" i="2" s="1"/>
  <c r="G499" i="2"/>
  <c r="H500" i="2" s="1"/>
  <c r="B499" i="2"/>
  <c r="F500" i="2" l="1"/>
  <c r="G500" i="2" s="1"/>
  <c r="H501" i="2" s="1"/>
  <c r="J499" i="2"/>
  <c r="I499" i="2"/>
  <c r="C499" i="2"/>
  <c r="D500" i="2" s="1"/>
  <c r="E500" i="2" s="1"/>
  <c r="F501" i="2" s="1"/>
  <c r="K500" i="2"/>
  <c r="G501" i="2" l="1"/>
  <c r="H502" i="2" s="1"/>
  <c r="B500" i="2"/>
  <c r="I500" i="2" l="1"/>
  <c r="J500" i="2"/>
  <c r="C500" i="2"/>
  <c r="D501" i="2" s="1"/>
  <c r="K501" i="2"/>
  <c r="B501" i="2" l="1"/>
  <c r="K502" i="2" s="1"/>
  <c r="E501" i="2"/>
  <c r="F502" i="2" s="1"/>
  <c r="C501" i="2" l="1"/>
  <c r="D502" i="2" s="1"/>
  <c r="E502" i="2" s="1"/>
  <c r="J501" i="2"/>
  <c r="I501" i="2"/>
  <c r="B502" i="2" s="1"/>
  <c r="J502" i="2" s="1"/>
  <c r="G502" i="2"/>
  <c r="H503" i="2" s="1"/>
  <c r="K503" i="2" l="1"/>
  <c r="C502" i="2"/>
  <c r="F503" i="2"/>
  <c r="I502" i="2"/>
  <c r="B503" i="2" l="1"/>
  <c r="J503" i="2" s="1"/>
  <c r="D503" i="2"/>
  <c r="G503" i="2"/>
  <c r="H504" i="2" s="1"/>
  <c r="K504" i="2" l="1"/>
  <c r="C503" i="2"/>
  <c r="D504" i="2" s="1"/>
  <c r="E504" i="2" s="1"/>
  <c r="I503" i="2"/>
  <c r="B504" i="2" s="1"/>
  <c r="J504" i="2" s="1"/>
  <c r="E503" i="2"/>
  <c r="F504" i="2" s="1"/>
  <c r="G504" i="2" l="1"/>
  <c r="H505" i="2" s="1"/>
  <c r="C504" i="2"/>
  <c r="K505" i="2"/>
  <c r="I504" i="2"/>
  <c r="F505" i="2" l="1"/>
  <c r="G505" i="2" s="1"/>
  <c r="H506" i="2" s="1"/>
  <c r="D505" i="2"/>
  <c r="B505" i="2"/>
  <c r="I505" i="2" s="1"/>
  <c r="K506" i="2" l="1"/>
  <c r="J505" i="2"/>
  <c r="C505" i="2"/>
  <c r="B506" i="2" s="1"/>
  <c r="E505" i="2"/>
  <c r="F506" i="2" s="1"/>
  <c r="J506" i="2" l="1"/>
  <c r="G506" i="2"/>
  <c r="H507" i="2" s="1"/>
  <c r="C506" i="2"/>
  <c r="D506" i="2"/>
  <c r="I506" i="2" s="1"/>
  <c r="B507" i="2" s="1"/>
  <c r="J507" i="2" s="1"/>
  <c r="E506" i="2" l="1"/>
  <c r="F507" i="2" s="1"/>
  <c r="K507" i="2"/>
  <c r="D507" i="2" l="1"/>
  <c r="E507" i="2" s="1"/>
  <c r="G507" i="2"/>
  <c r="H508" i="2" s="1"/>
  <c r="C507" i="2"/>
  <c r="I507" i="2"/>
  <c r="K508" i="2"/>
  <c r="B508" i="2" l="1"/>
  <c r="J508" i="2" s="1"/>
  <c r="F508" i="2"/>
  <c r="D508" i="2"/>
  <c r="G508" i="2" l="1"/>
  <c r="H509" i="2" s="1"/>
  <c r="C508" i="2"/>
  <c r="I508" i="2"/>
  <c r="E508" i="2"/>
  <c r="F509" i="2" s="1"/>
  <c r="K509" i="2"/>
  <c r="G509" i="2" l="1"/>
  <c r="H510" i="2" s="1"/>
  <c r="B509" i="2"/>
  <c r="J509" i="2" s="1"/>
  <c r="D509" i="2"/>
  <c r="K510" i="2" l="1"/>
  <c r="C509" i="2"/>
  <c r="E509" i="2"/>
  <c r="F510" i="2" s="1"/>
  <c r="I509" i="2"/>
  <c r="D510" i="2" l="1"/>
  <c r="E510" i="2" s="1"/>
  <c r="B510" i="2"/>
  <c r="J510" i="2" s="1"/>
  <c r="G510" i="2"/>
  <c r="H511" i="2" s="1"/>
  <c r="C510" i="2" l="1"/>
  <c r="K511" i="2"/>
  <c r="I510" i="2"/>
  <c r="B511" i="2" s="1"/>
  <c r="J511" i="2" s="1"/>
  <c r="F511" i="2"/>
  <c r="D511" i="2"/>
  <c r="E511" i="2" s="1"/>
  <c r="C511" i="2" l="1"/>
  <c r="D512" i="2" s="1"/>
  <c r="E512" i="2" s="1"/>
  <c r="I511" i="2"/>
  <c r="B512" i="2" s="1"/>
  <c r="J512" i="2" s="1"/>
  <c r="G511" i="2"/>
  <c r="H512" i="2" s="1"/>
  <c r="F512" i="2"/>
  <c r="G512" i="2" s="1"/>
  <c r="H513" i="2" s="1"/>
  <c r="K512" i="2"/>
  <c r="I512" i="2" l="1"/>
  <c r="K513" i="2"/>
  <c r="C512" i="2"/>
  <c r="D513" i="2" s="1"/>
  <c r="E513" i="2" s="1"/>
  <c r="F513" i="2"/>
  <c r="G513" i="2" s="1"/>
  <c r="H514" i="2" s="1"/>
  <c r="B513" i="2"/>
  <c r="C513" i="2" l="1"/>
  <c r="D514" i="2" s="1"/>
  <c r="E514" i="2" s="1"/>
  <c r="F514" i="2"/>
  <c r="G514" i="2" s="1"/>
  <c r="H515" i="2" s="1"/>
  <c r="I513" i="2"/>
  <c r="B514" i="2" s="1"/>
  <c r="C514" i="2" s="1"/>
  <c r="D515" i="2" s="1"/>
  <c r="E515" i="2" s="1"/>
  <c r="J513" i="2"/>
  <c r="K514" i="2"/>
  <c r="F515" i="2" l="1"/>
  <c r="G515" i="2" s="1"/>
  <c r="H516" i="2" s="1"/>
  <c r="I514" i="2"/>
  <c r="B515" i="2" s="1"/>
  <c r="K515" i="2"/>
  <c r="J514" i="2"/>
  <c r="F516" i="2" l="1"/>
  <c r="G516" i="2" s="1"/>
  <c r="H517" i="2" s="1"/>
  <c r="J515" i="2"/>
  <c r="I515" i="2"/>
  <c r="C515" i="2"/>
  <c r="D516" i="2" s="1"/>
  <c r="E516" i="2" s="1"/>
  <c r="K516" i="2"/>
  <c r="F517" i="2" l="1"/>
  <c r="B516" i="2"/>
  <c r="K517" i="2" s="1"/>
  <c r="G517" i="2"/>
  <c r="H518" i="2" s="1"/>
  <c r="I516" i="2" l="1"/>
  <c r="C516" i="2"/>
  <c r="D517" i="2" s="1"/>
  <c r="J516" i="2"/>
  <c r="E517" i="2" l="1"/>
  <c r="F518" i="2" s="1"/>
  <c r="G518" i="2" s="1"/>
  <c r="H519" i="2" s="1"/>
  <c r="B517" i="2"/>
  <c r="K518" i="2" s="1"/>
  <c r="I517" i="2" l="1"/>
  <c r="J517" i="2"/>
  <c r="C517" i="2"/>
  <c r="D518" i="2" s="1"/>
  <c r="E518" i="2" s="1"/>
  <c r="F519" i="2" s="1"/>
  <c r="B518" i="2" l="1"/>
  <c r="I518" i="2" s="1"/>
  <c r="G519" i="2"/>
  <c r="H520" i="2" s="1"/>
  <c r="C518" i="2" l="1"/>
  <c r="B519" i="2" s="1"/>
  <c r="K519" i="2"/>
  <c r="J518" i="2"/>
  <c r="D519" i="2" l="1"/>
  <c r="I519" i="2" s="1"/>
  <c r="J519" i="2"/>
  <c r="C519" i="2"/>
  <c r="B520" i="2" l="1"/>
  <c r="J520" i="2" s="1"/>
  <c r="K520" i="2"/>
  <c r="E519" i="2"/>
  <c r="F520" i="2" s="1"/>
  <c r="G520" i="2" s="1"/>
  <c r="H521" i="2" s="1"/>
  <c r="C520" i="2" l="1"/>
  <c r="D520" i="2"/>
  <c r="E520" i="2" s="1"/>
  <c r="F521" i="2" s="1"/>
  <c r="G521" i="2" s="1"/>
  <c r="H522" i="2" s="1"/>
  <c r="K521" i="2" l="1"/>
  <c r="D521" i="2"/>
  <c r="E521" i="2" s="1"/>
  <c r="F522" i="2" s="1"/>
  <c r="I520" i="2"/>
  <c r="B521" i="2" s="1"/>
  <c r="J521" i="2" s="1"/>
  <c r="C521" i="2" l="1"/>
  <c r="D522" i="2" s="1"/>
  <c r="E522" i="2" s="1"/>
  <c r="I521" i="2"/>
  <c r="K522" i="2"/>
  <c r="G522" i="2"/>
  <c r="H523" i="2" s="1"/>
  <c r="B522" i="2" l="1"/>
  <c r="J522" i="2" s="1"/>
  <c r="F523" i="2"/>
  <c r="I522" i="2" l="1"/>
  <c r="C522" i="2"/>
  <c r="D523" i="2" s="1"/>
  <c r="E523" i="2" s="1"/>
  <c r="K523" i="2"/>
  <c r="G523" i="2"/>
  <c r="H524" i="2" s="1"/>
  <c r="B523" i="2" l="1"/>
  <c r="J523" i="2" s="1"/>
  <c r="F524" i="2"/>
  <c r="G524" i="2" s="1"/>
  <c r="H525" i="2" s="1"/>
  <c r="K524" i="2"/>
  <c r="I523" i="2" l="1"/>
  <c r="B524" i="2" s="1"/>
  <c r="C524" i="2" s="1"/>
  <c r="C523" i="2"/>
  <c r="D524" i="2" s="1"/>
  <c r="E524" i="2" s="1"/>
  <c r="F525" i="2" s="1"/>
  <c r="G525" i="2" s="1"/>
  <c r="H526" i="2" s="1"/>
  <c r="I524" i="2" l="1"/>
  <c r="B525" i="2" s="1"/>
  <c r="C525" i="2" s="1"/>
  <c r="D525" i="2"/>
  <c r="E525" i="2" s="1"/>
  <c r="F526" i="2" s="1"/>
  <c r="G526" i="2" s="1"/>
  <c r="H527" i="2" s="1"/>
  <c r="J524" i="2"/>
  <c r="K525" i="2"/>
  <c r="D526" i="2" l="1"/>
  <c r="E526" i="2" s="1"/>
  <c r="F527" i="2" s="1"/>
  <c r="I525" i="2"/>
  <c r="B526" i="2" s="1"/>
  <c r="K526" i="2"/>
  <c r="J525" i="2"/>
  <c r="K527" i="2" l="1"/>
  <c r="I526" i="2"/>
  <c r="G527" i="2"/>
  <c r="H528" i="2" s="1"/>
  <c r="C526" i="2"/>
  <c r="D527" i="2" s="1"/>
  <c r="J526" i="2"/>
  <c r="E527" i="2" l="1"/>
  <c r="F528" i="2" s="1"/>
  <c r="G528" i="2" s="1"/>
  <c r="H529" i="2" s="1"/>
  <c r="B527" i="2"/>
  <c r="C527" i="2" s="1"/>
  <c r="D528" i="2" l="1"/>
  <c r="E528" i="2" s="1"/>
  <c r="F529" i="2" s="1"/>
  <c r="I527" i="2"/>
  <c r="B528" i="2" s="1"/>
  <c r="K529" i="2" s="1"/>
  <c r="J527" i="2"/>
  <c r="K528" i="2"/>
  <c r="I528" i="2" l="1"/>
  <c r="C528" i="2"/>
  <c r="D529" i="2" s="1"/>
  <c r="E529" i="2" s="1"/>
  <c r="J528" i="2"/>
  <c r="G529" i="2"/>
  <c r="H530" i="2" s="1"/>
  <c r="F530" i="2" l="1"/>
  <c r="G530" i="2" s="1"/>
  <c r="H531" i="2" s="1"/>
  <c r="B529" i="2"/>
  <c r="K530" i="2" s="1"/>
  <c r="I529" i="2" l="1"/>
  <c r="J529" i="2"/>
  <c r="C529" i="2"/>
  <c r="D530" i="2" s="1"/>
  <c r="E530" i="2" l="1"/>
  <c r="F531" i="2" s="1"/>
  <c r="B530" i="2"/>
  <c r="I530" i="2" s="1"/>
  <c r="G531" i="2" l="1"/>
  <c r="H532" i="2" s="1"/>
  <c r="C530" i="2"/>
  <c r="D531" i="2" s="1"/>
  <c r="E531" i="2" s="1"/>
  <c r="J530" i="2"/>
  <c r="K531" i="2"/>
  <c r="F532" i="2" l="1"/>
  <c r="G532" i="2" s="1"/>
  <c r="H533" i="2" s="1"/>
  <c r="B531" i="2"/>
  <c r="K532" i="2" l="1"/>
  <c r="I531" i="2"/>
  <c r="J531" i="2"/>
  <c r="C531" i="2"/>
  <c r="D532" i="2" s="1"/>
  <c r="E532" i="2" l="1"/>
  <c r="F533" i="2" s="1"/>
  <c r="B532" i="2"/>
  <c r="K533" i="2" s="1"/>
  <c r="I532" i="2" l="1"/>
  <c r="G533" i="2"/>
  <c r="H534" i="2" s="1"/>
  <c r="J532" i="2"/>
  <c r="C532" i="2"/>
  <c r="D533" i="2" s="1"/>
  <c r="E533" i="2" s="1"/>
  <c r="F534" i="2" s="1"/>
  <c r="G534" i="2" s="1"/>
  <c r="H535" i="2" s="1"/>
  <c r="B533" i="2" l="1"/>
  <c r="K534" i="2" s="1"/>
  <c r="I533" i="2" l="1"/>
  <c r="J533" i="2"/>
  <c r="C533" i="2"/>
  <c r="D534" i="2" s="1"/>
  <c r="E534" i="2" l="1"/>
  <c r="F535" i="2" s="1"/>
  <c r="B534" i="2"/>
  <c r="J534" i="2" s="1"/>
  <c r="K535" i="2" l="1"/>
  <c r="I534" i="2"/>
  <c r="G535" i="2"/>
  <c r="H536" i="2" s="1"/>
  <c r="C534" i="2"/>
  <c r="D535" i="2" s="1"/>
  <c r="E535" i="2" s="1"/>
  <c r="F536" i="2" s="1"/>
  <c r="G536" i="2" s="1"/>
  <c r="H537" i="2" l="1"/>
  <c r="B535" i="2"/>
  <c r="C535" i="2" s="1"/>
  <c r="I535" i="2"/>
  <c r="K536" i="2" l="1"/>
  <c r="J535" i="2"/>
  <c r="B536" i="2"/>
  <c r="D536" i="2"/>
  <c r="I536" i="2" s="1"/>
  <c r="K537" i="2" l="1"/>
  <c r="E536" i="2"/>
  <c r="F537" i="2" s="1"/>
  <c r="C536" i="2"/>
  <c r="B537" i="2" s="1"/>
  <c r="J537" i="2" s="1"/>
  <c r="J536" i="2"/>
  <c r="D537" i="2" l="1"/>
  <c r="K538" i="2" s="1"/>
  <c r="G537" i="2"/>
  <c r="H538" i="2" s="1"/>
  <c r="C537" i="2"/>
  <c r="I537" i="2" l="1"/>
  <c r="B538" i="2" s="1"/>
  <c r="J538" i="2" s="1"/>
  <c r="E537" i="2"/>
  <c r="F538" i="2" s="1"/>
  <c r="D538" i="2" l="1"/>
  <c r="E538" i="2" s="1"/>
  <c r="C538" i="2"/>
  <c r="G538" i="2"/>
  <c r="H539" i="2" s="1"/>
  <c r="I538" i="2" l="1"/>
  <c r="B539" i="2" s="1"/>
  <c r="K539" i="2"/>
  <c r="D539" i="2"/>
  <c r="E539" i="2" s="1"/>
  <c r="F539" i="2"/>
  <c r="I539" i="2" l="1"/>
  <c r="K540" i="2"/>
  <c r="J539" i="2"/>
  <c r="G539" i="2"/>
  <c r="H540" i="2" s="1"/>
  <c r="C539" i="2"/>
  <c r="D540" i="2" s="1"/>
  <c r="E540" i="2" s="1"/>
  <c r="B540" i="2" l="1"/>
  <c r="F540" i="2"/>
  <c r="I540" i="2" l="1"/>
  <c r="G540" i="2"/>
  <c r="H541" i="2" s="1"/>
  <c r="C540" i="2"/>
  <c r="D541" i="2" s="1"/>
  <c r="E541" i="2" s="1"/>
  <c r="J540" i="2"/>
  <c r="K541" i="2"/>
  <c r="F541" i="2" l="1"/>
  <c r="G541" i="2" s="1"/>
  <c r="H542" i="2" s="1"/>
  <c r="B541" i="2"/>
  <c r="I541" i="2" l="1"/>
  <c r="K542" i="2"/>
  <c r="C541" i="2"/>
  <c r="D542" i="2" s="1"/>
  <c r="E542" i="2" s="1"/>
  <c r="F542" i="2"/>
  <c r="J541" i="2"/>
  <c r="B542" i="2" l="1"/>
  <c r="I542" i="2" s="1"/>
  <c r="G542" i="2"/>
  <c r="H543" i="2" s="1"/>
  <c r="K543" i="2" l="1"/>
  <c r="J542" i="2"/>
  <c r="C542" i="2"/>
  <c r="D543" i="2" s="1"/>
  <c r="E543" i="2" s="1"/>
  <c r="F543" i="2"/>
  <c r="G543" i="2" s="1"/>
  <c r="H544" i="2" s="1"/>
  <c r="B543" i="2" l="1"/>
  <c r="I543" i="2" s="1"/>
  <c r="F544" i="2"/>
  <c r="K544" i="2" l="1"/>
  <c r="J543" i="2"/>
  <c r="C543" i="2"/>
  <c r="D544" i="2" s="1"/>
  <c r="E544" i="2" s="1"/>
  <c r="G544" i="2"/>
  <c r="B544" i="2" l="1"/>
  <c r="K545" i="2" s="1"/>
  <c r="H545" i="2"/>
  <c r="F545" i="2"/>
  <c r="I544" i="2" l="1"/>
  <c r="J544" i="2"/>
  <c r="C544" i="2"/>
  <c r="D545" i="2" s="1"/>
  <c r="E545" i="2" s="1"/>
  <c r="G545" i="2"/>
  <c r="H546" i="2" s="1"/>
  <c r="B545" i="2" l="1"/>
  <c r="J545" i="2" s="1"/>
  <c r="K546" i="2"/>
  <c r="C545" i="2"/>
  <c r="D546" i="2" s="1"/>
  <c r="E546" i="2" s="1"/>
  <c r="F546" i="2"/>
  <c r="I545" i="2" l="1"/>
  <c r="B546" i="2"/>
  <c r="J546" i="2" s="1"/>
  <c r="G546" i="2"/>
  <c r="H547" i="2" s="1"/>
  <c r="C546" i="2" l="1"/>
  <c r="D547" i="2" s="1"/>
  <c r="E547" i="2" s="1"/>
  <c r="K547" i="2"/>
  <c r="I546" i="2"/>
  <c r="F547" i="2"/>
  <c r="B547" i="2" l="1"/>
  <c r="J547" i="2" s="1"/>
  <c r="G547" i="2"/>
  <c r="H548" i="2" s="1"/>
  <c r="C547" i="2" l="1"/>
  <c r="K548" i="2"/>
  <c r="I547" i="2"/>
  <c r="F548" i="2"/>
  <c r="G548" i="2" s="1"/>
  <c r="H549" i="2" s="1"/>
  <c r="D548" i="2"/>
  <c r="B548" i="2" l="1"/>
  <c r="J548" i="2" s="1"/>
  <c r="E548" i="2"/>
  <c r="F549" i="2" s="1"/>
  <c r="C548" i="2" l="1"/>
  <c r="K549" i="2"/>
  <c r="I548" i="2"/>
  <c r="B549" i="2" s="1"/>
  <c r="J549" i="2" s="1"/>
  <c r="D549" i="2"/>
  <c r="G549" i="2"/>
  <c r="H550" i="2" s="1"/>
  <c r="I549" i="2" l="1"/>
  <c r="C549" i="2"/>
  <c r="K550" i="2"/>
  <c r="E549" i="2"/>
  <c r="F550" i="2" s="1"/>
  <c r="B550" i="2" l="1"/>
  <c r="J550" i="2" s="1"/>
  <c r="G550" i="2"/>
  <c r="H551" i="2" s="1"/>
  <c r="C550" i="2"/>
  <c r="D550" i="2"/>
  <c r="I550" i="2" s="1"/>
  <c r="B551" i="2" l="1"/>
  <c r="J551" i="2" s="1"/>
  <c r="K551" i="2"/>
  <c r="E550" i="2"/>
  <c r="F551" i="2" s="1"/>
  <c r="D551" i="2" l="1"/>
  <c r="G551" i="2"/>
  <c r="H552" i="2" s="1"/>
  <c r="C551" i="2"/>
  <c r="E551" i="2" l="1"/>
  <c r="F552" i="2" s="1"/>
  <c r="I551" i="2"/>
  <c r="B552" i="2" s="1"/>
  <c r="K552" i="2"/>
  <c r="D552" i="2" l="1"/>
  <c r="E552" i="2" s="1"/>
  <c r="J552" i="2"/>
  <c r="G552" i="2"/>
  <c r="H553" i="2" s="1"/>
  <c r="C552" i="2"/>
  <c r="D553" i="2" l="1"/>
  <c r="E553" i="2" s="1"/>
  <c r="K553" i="2"/>
  <c r="I552" i="2"/>
  <c r="B553" i="2" s="1"/>
  <c r="F553" i="2"/>
  <c r="I553" i="2" l="1"/>
  <c r="J553" i="2"/>
  <c r="G553" i="2"/>
  <c r="H554" i="2" s="1"/>
  <c r="C553" i="2"/>
  <c r="D554" i="2" s="1"/>
  <c r="E554" i="2" s="1"/>
  <c r="K554" i="2"/>
  <c r="B554" i="2" l="1"/>
  <c r="F554" i="2"/>
  <c r="I554" i="2" l="1"/>
  <c r="G554" i="2"/>
  <c r="H555" i="2" s="1"/>
  <c r="C554" i="2"/>
  <c r="D555" i="2" s="1"/>
  <c r="E555" i="2" s="1"/>
  <c r="K555" i="2"/>
  <c r="J554" i="2"/>
  <c r="F555" i="2" l="1"/>
  <c r="G555" i="2" s="1"/>
  <c r="H556" i="2" s="1"/>
  <c r="B555" i="2"/>
  <c r="I555" i="2" l="1"/>
  <c r="C555" i="2"/>
  <c r="D556" i="2" s="1"/>
  <c r="E556" i="2" s="1"/>
  <c r="F556" i="2"/>
  <c r="J555" i="2"/>
  <c r="K556" i="2"/>
  <c r="B556" i="2" l="1"/>
  <c r="I556" i="2" s="1"/>
  <c r="G556" i="2"/>
  <c r="H557" i="2" s="1"/>
  <c r="C556" i="2" l="1"/>
  <c r="D557" i="2" s="1"/>
  <c r="E557" i="2" s="1"/>
  <c r="J556" i="2"/>
  <c r="K557" i="2"/>
  <c r="F557" i="2"/>
  <c r="B557" i="2" l="1"/>
  <c r="I557" i="2" s="1"/>
  <c r="G557" i="2"/>
  <c r="H558" i="2" s="1"/>
  <c r="C557" i="2" l="1"/>
  <c r="D558" i="2" s="1"/>
  <c r="E558" i="2" s="1"/>
  <c r="K558" i="2"/>
  <c r="J557" i="2"/>
  <c r="F558" i="2"/>
  <c r="G558" i="2" s="1"/>
  <c r="B558" i="2" l="1"/>
  <c r="I558" i="2" s="1"/>
  <c r="H559" i="2"/>
  <c r="F559" i="2"/>
  <c r="G559" i="2" s="1"/>
  <c r="K559" i="2" l="1"/>
  <c r="J558" i="2"/>
  <c r="C558" i="2"/>
  <c r="D559" i="2" s="1"/>
  <c r="E559" i="2" s="1"/>
  <c r="F560" i="2" s="1"/>
  <c r="G560" i="2" s="1"/>
  <c r="H560" i="2"/>
  <c r="B559" i="2"/>
  <c r="I559" i="2" s="1"/>
  <c r="H561" i="2" l="1"/>
  <c r="J559" i="2"/>
  <c r="C559" i="2"/>
  <c r="D560" i="2" s="1"/>
  <c r="K560" i="2"/>
  <c r="E560" i="2" l="1"/>
  <c r="F561" i="2" s="1"/>
  <c r="B560" i="2"/>
  <c r="K561" i="2" s="1"/>
  <c r="I560" i="2" l="1"/>
  <c r="J560" i="2"/>
  <c r="C560" i="2"/>
  <c r="D561" i="2" s="1"/>
  <c r="E561" i="2" s="1"/>
  <c r="G561" i="2"/>
  <c r="H562" i="2" s="1"/>
  <c r="F562" i="2" l="1"/>
  <c r="G562" i="2" s="1"/>
  <c r="H563" i="2" s="1"/>
  <c r="B561" i="2"/>
  <c r="K562" i="2" s="1"/>
  <c r="I561" i="2" l="1"/>
  <c r="J561" i="2"/>
  <c r="C561" i="2"/>
  <c r="D562" i="2" s="1"/>
  <c r="E562" i="2" l="1"/>
  <c r="F563" i="2" s="1"/>
  <c r="B562" i="2"/>
  <c r="I562" i="2" s="1"/>
  <c r="C562" i="2" l="1"/>
  <c r="D563" i="2" s="1"/>
  <c r="E563" i="2" s="1"/>
  <c r="J562" i="2"/>
  <c r="K563" i="2"/>
  <c r="G563" i="2"/>
  <c r="H564" i="2" s="1"/>
  <c r="F564" i="2" l="1"/>
  <c r="G564" i="2" s="1"/>
  <c r="H565" i="2" s="1"/>
  <c r="B563" i="2"/>
  <c r="K564" i="2" l="1"/>
  <c r="I563" i="2"/>
  <c r="J563" i="2"/>
  <c r="C563" i="2"/>
  <c r="D564" i="2" s="1"/>
  <c r="E564" i="2" l="1"/>
  <c r="F565" i="2" s="1"/>
  <c r="B564" i="2"/>
  <c r="K565" i="2" s="1"/>
  <c r="I564" i="2" l="1"/>
  <c r="J564" i="2"/>
  <c r="C564" i="2"/>
  <c r="D565" i="2" s="1"/>
  <c r="E565" i="2" s="1"/>
  <c r="G565" i="2"/>
  <c r="H566" i="2" s="1"/>
  <c r="F566" i="2" l="1"/>
  <c r="G566" i="2" s="1"/>
  <c r="H567" i="2" s="1"/>
  <c r="B565" i="2"/>
  <c r="I565" i="2" s="1"/>
  <c r="J565" i="2" l="1"/>
  <c r="C565" i="2"/>
  <c r="D566" i="2" s="1"/>
  <c r="K566" i="2"/>
  <c r="E566" i="2" l="1"/>
  <c r="F567" i="2" s="1"/>
  <c r="B566" i="2"/>
  <c r="I566" i="2" s="1"/>
  <c r="J566" i="2" l="1"/>
  <c r="C566" i="2"/>
  <c r="D567" i="2" s="1"/>
  <c r="E567" i="2" s="1"/>
  <c r="K567" i="2"/>
  <c r="G567" i="2"/>
  <c r="H568" i="2" s="1"/>
  <c r="F568" i="2" l="1"/>
  <c r="G568" i="2" s="1"/>
  <c r="H569" i="2" s="1"/>
  <c r="B567" i="2"/>
  <c r="I567" i="2" s="1"/>
  <c r="J567" i="2" l="1"/>
  <c r="C567" i="2"/>
  <c r="D568" i="2" s="1"/>
  <c r="K568" i="2"/>
  <c r="E568" i="2" l="1"/>
  <c r="F569" i="2" s="1"/>
  <c r="B568" i="2"/>
  <c r="I568" i="2" s="1"/>
  <c r="G569" i="2" l="1"/>
  <c r="H570" i="2" s="1"/>
  <c r="J568" i="2"/>
  <c r="C568" i="2"/>
  <c r="D569" i="2" s="1"/>
  <c r="K569" i="2"/>
  <c r="B569" i="2" l="1"/>
  <c r="J569" i="2" s="1"/>
  <c r="E569" i="2"/>
  <c r="F570" i="2" s="1"/>
  <c r="I569" i="2" l="1"/>
  <c r="C569" i="2"/>
  <c r="K570" i="2"/>
  <c r="G570" i="2"/>
  <c r="H571" i="2" s="1"/>
  <c r="B570" i="2" l="1"/>
  <c r="C570" i="2" s="1"/>
  <c r="D570" i="2"/>
  <c r="J570" i="2" l="1"/>
  <c r="E570" i="2"/>
  <c r="F571" i="2" s="1"/>
  <c r="I570" i="2"/>
  <c r="B571" i="2" s="1"/>
  <c r="K571" i="2"/>
  <c r="C571" i="2" l="1"/>
  <c r="D571" i="2"/>
  <c r="E571" i="2" s="1"/>
  <c r="J571" i="2"/>
  <c r="G571" i="2"/>
  <c r="H572" i="2" s="1"/>
  <c r="K572" i="2" l="1"/>
  <c r="D572" i="2"/>
  <c r="E572" i="2" s="1"/>
  <c r="I571" i="2"/>
  <c r="B572" i="2" s="1"/>
  <c r="J572" i="2" s="1"/>
  <c r="F572" i="2"/>
  <c r="C572" i="2" l="1"/>
  <c r="D573" i="2" s="1"/>
  <c r="E573" i="2" s="1"/>
  <c r="G572" i="2"/>
  <c r="H573" i="2" s="1"/>
  <c r="I572" i="2"/>
  <c r="K573" i="2"/>
  <c r="B573" i="2" l="1"/>
  <c r="J573" i="2" s="1"/>
  <c r="F573" i="2"/>
  <c r="G573" i="2" s="1"/>
  <c r="H574" i="2" s="1"/>
  <c r="C573" i="2" l="1"/>
  <c r="D574" i="2" s="1"/>
  <c r="E574" i="2" s="1"/>
  <c r="F574" i="2"/>
  <c r="G574" i="2" s="1"/>
  <c r="H575" i="2" s="1"/>
  <c r="I573" i="2"/>
  <c r="B574" i="2" s="1"/>
  <c r="K575" i="2" s="1"/>
  <c r="K574" i="2"/>
  <c r="I574" i="2" l="1"/>
  <c r="C574" i="2"/>
  <c r="D575" i="2" s="1"/>
  <c r="E575" i="2" s="1"/>
  <c r="J574" i="2"/>
  <c r="F575" i="2"/>
  <c r="G575" i="2" s="1"/>
  <c r="H576" i="2" s="1"/>
  <c r="B575" i="2" l="1"/>
  <c r="I575" i="2" s="1"/>
  <c r="F576" i="2"/>
  <c r="G576" i="2" s="1"/>
  <c r="H577" i="2" s="1"/>
  <c r="K576" i="2" l="1"/>
  <c r="J575" i="2"/>
  <c r="C575" i="2"/>
  <c r="D576" i="2" s="1"/>
  <c r="E576" i="2" s="1"/>
  <c r="F577" i="2" s="1"/>
  <c r="B576" i="2" l="1"/>
  <c r="C576" i="2" s="1"/>
  <c r="D577" i="2" s="1"/>
  <c r="G577" i="2"/>
  <c r="H578" i="2" s="1"/>
  <c r="K577" i="2" l="1"/>
  <c r="I576" i="2"/>
  <c r="B577" i="2" s="1"/>
  <c r="J576" i="2"/>
  <c r="E577" i="2"/>
  <c r="J577" i="2" l="1"/>
  <c r="I577" i="2"/>
  <c r="C577" i="2"/>
  <c r="K578" i="2"/>
  <c r="F578" i="2"/>
  <c r="B578" i="2" l="1"/>
  <c r="J578" i="2" s="1"/>
  <c r="D578" i="2"/>
  <c r="E578" i="2" s="1"/>
  <c r="G578" i="2"/>
  <c r="H579" i="2" s="1"/>
  <c r="C578" i="2" l="1"/>
  <c r="D579" i="2" s="1"/>
  <c r="I578" i="2"/>
  <c r="K579" i="2"/>
  <c r="F579" i="2"/>
  <c r="B579" i="2" l="1"/>
  <c r="J579" i="2" s="1"/>
  <c r="G579" i="2"/>
  <c r="H580" i="2" s="1"/>
  <c r="K580" i="2"/>
  <c r="E579" i="2"/>
  <c r="I579" i="2" l="1"/>
  <c r="C579" i="2"/>
  <c r="D580" i="2" s="1"/>
  <c r="F580" i="2"/>
  <c r="G580" i="2" s="1"/>
  <c r="H581" i="2" s="1"/>
  <c r="B580" i="2" l="1"/>
  <c r="J580" i="2" s="1"/>
  <c r="E580" i="2"/>
  <c r="F581" i="2" s="1"/>
  <c r="I580" i="2"/>
  <c r="C580" i="2" l="1"/>
  <c r="B581" i="2" s="1"/>
  <c r="K581" i="2"/>
  <c r="G581" i="2"/>
  <c r="H582" i="2" s="1"/>
  <c r="C581" i="2" l="1"/>
  <c r="J581" i="2"/>
  <c r="D581" i="2"/>
  <c r="E581" i="2" s="1"/>
  <c r="D582" i="2" s="1"/>
  <c r="E582" i="2" s="1"/>
  <c r="F582" i="2"/>
  <c r="G582" i="2" s="1"/>
  <c r="H583" i="2" s="1"/>
  <c r="I581" i="2" l="1"/>
  <c r="B582" i="2" s="1"/>
  <c r="C582" i="2" s="1"/>
  <c r="D583" i="2" s="1"/>
  <c r="E583" i="2" s="1"/>
  <c r="K582" i="2"/>
  <c r="F583" i="2"/>
  <c r="G583" i="2" s="1"/>
  <c r="H584" i="2" s="1"/>
  <c r="J582" i="2" l="1"/>
  <c r="I582" i="2"/>
  <c r="B583" i="2" s="1"/>
  <c r="K584" i="2" s="1"/>
  <c r="K583" i="2"/>
  <c r="F584" i="2"/>
  <c r="G584" i="2" s="1"/>
  <c r="H585" i="2" s="1"/>
  <c r="C583" i="2" l="1"/>
  <c r="D584" i="2" s="1"/>
  <c r="E584" i="2" s="1"/>
  <c r="F585" i="2" s="1"/>
  <c r="G585" i="2" s="1"/>
  <c r="H586" i="2" s="1"/>
  <c r="I583" i="2"/>
  <c r="J583" i="2"/>
  <c r="B584" i="2" l="1"/>
  <c r="K585" i="2" s="1"/>
  <c r="J584" i="2" l="1"/>
  <c r="C584" i="2"/>
  <c r="D585" i="2" s="1"/>
  <c r="E585" i="2" s="1"/>
  <c r="F586" i="2" s="1"/>
  <c r="G586" i="2" s="1"/>
  <c r="H587" i="2" s="1"/>
  <c r="I584" i="2"/>
  <c r="B585" i="2" l="1"/>
  <c r="J585" i="2" s="1"/>
  <c r="I585" i="2"/>
  <c r="C585" i="2" l="1"/>
  <c r="D586" i="2" s="1"/>
  <c r="E586" i="2" s="1"/>
  <c r="F587" i="2" s="1"/>
  <c r="G587" i="2" s="1"/>
  <c r="H588" i="2" s="1"/>
  <c r="K586" i="2"/>
  <c r="B586" i="2" l="1"/>
  <c r="K587" i="2" s="1"/>
  <c r="I586" i="2"/>
  <c r="C586" i="2"/>
  <c r="D587" i="2" s="1"/>
  <c r="E587" i="2" s="1"/>
  <c r="F588" i="2" s="1"/>
  <c r="J586" i="2" l="1"/>
  <c r="B587" i="2"/>
  <c r="C587" i="2" s="1"/>
  <c r="D588" i="2" s="1"/>
  <c r="E588" i="2" s="1"/>
  <c r="G588" i="2"/>
  <c r="H589" i="2" s="1"/>
  <c r="I587" i="2" l="1"/>
  <c r="J587" i="2"/>
  <c r="K588" i="2"/>
  <c r="B588" i="2"/>
  <c r="C588" i="2" s="1"/>
  <c r="D589" i="2" s="1"/>
  <c r="E589" i="2" s="1"/>
  <c r="F589" i="2"/>
  <c r="G589" i="2" s="1"/>
  <c r="H590" i="2" s="1"/>
  <c r="J588" i="2" l="1"/>
  <c r="K589" i="2"/>
  <c r="I588" i="2"/>
  <c r="B589" i="2" s="1"/>
  <c r="C589" i="2" s="1"/>
  <c r="D590" i="2" s="1"/>
  <c r="E590" i="2" s="1"/>
  <c r="F590" i="2"/>
  <c r="K590" i="2" l="1"/>
  <c r="I589" i="2"/>
  <c r="B590" i="2" s="1"/>
  <c r="J590" i="2" s="1"/>
  <c r="J589" i="2"/>
  <c r="G590" i="2"/>
  <c r="H591" i="2" s="1"/>
  <c r="K591" i="2" l="1"/>
  <c r="I590" i="2"/>
  <c r="C590" i="2"/>
  <c r="D591" i="2" s="1"/>
  <c r="E591" i="2" s="1"/>
  <c r="F591" i="2"/>
  <c r="G591" i="2" s="1"/>
  <c r="H592" i="2" s="1"/>
  <c r="B591" i="2" l="1"/>
  <c r="I591" i="2" s="1"/>
  <c r="F592" i="2"/>
  <c r="G592" i="2" s="1"/>
  <c r="H593" i="2" s="1"/>
  <c r="K592" i="2"/>
  <c r="C591" i="2" l="1"/>
  <c r="D592" i="2" s="1"/>
  <c r="E592" i="2" s="1"/>
  <c r="F593" i="2" s="1"/>
  <c r="G593" i="2" s="1"/>
  <c r="H594" i="2" s="1"/>
  <c r="J591" i="2"/>
  <c r="B592" i="2" l="1"/>
  <c r="K593" i="2" s="1"/>
  <c r="C592" i="2"/>
  <c r="D593" i="2" s="1"/>
  <c r="J592" i="2" l="1"/>
  <c r="I592" i="2"/>
  <c r="E593" i="2"/>
  <c r="F594" i="2" s="1"/>
  <c r="B593" i="2"/>
  <c r="I593" i="2" s="1"/>
  <c r="J593" i="2" l="1"/>
  <c r="C593" i="2"/>
  <c r="D594" i="2" s="1"/>
  <c r="E594" i="2" s="1"/>
  <c r="K594" i="2"/>
  <c r="G594" i="2"/>
  <c r="H595" i="2" s="1"/>
  <c r="F595" i="2" l="1"/>
  <c r="B594" i="2"/>
  <c r="I594" i="2" s="1"/>
  <c r="G595" i="2" l="1"/>
  <c r="H596" i="2" s="1"/>
  <c r="K595" i="2"/>
  <c r="J594" i="2"/>
  <c r="C594" i="2"/>
  <c r="D595" i="2" s="1"/>
  <c r="E595" i="2" s="1"/>
  <c r="F596" i="2" l="1"/>
  <c r="G596" i="2" s="1"/>
  <c r="H597" i="2" s="1"/>
  <c r="B595" i="2"/>
  <c r="I595" i="2" s="1"/>
  <c r="K596" i="2" l="1"/>
  <c r="J595" i="2"/>
  <c r="C595" i="2"/>
  <c r="D596" i="2" s="1"/>
  <c r="B596" i="2" l="1"/>
  <c r="K597" i="2" s="1"/>
  <c r="E596" i="2"/>
  <c r="F597" i="2" s="1"/>
  <c r="I596" i="2" l="1"/>
  <c r="G597" i="2"/>
  <c r="H598" i="2" s="1"/>
  <c r="J596" i="2"/>
  <c r="C596" i="2"/>
  <c r="D597" i="2" s="1"/>
  <c r="E597" i="2" s="1"/>
  <c r="F598" i="2" l="1"/>
  <c r="G598" i="2" s="1"/>
  <c r="H599" i="2" s="1"/>
  <c r="B597" i="2"/>
  <c r="J597" i="2" s="1"/>
  <c r="I597" i="2" l="1"/>
  <c r="C597" i="2"/>
  <c r="D598" i="2" s="1"/>
  <c r="K598" i="2"/>
  <c r="E598" i="2" l="1"/>
  <c r="F599" i="2" s="1"/>
  <c r="B598" i="2"/>
  <c r="K599" i="2" s="1"/>
  <c r="I598" i="2" l="1"/>
  <c r="G599" i="2"/>
  <c r="H600" i="2" s="1"/>
  <c r="C598" i="2"/>
  <c r="D599" i="2" s="1"/>
  <c r="E599" i="2" s="1"/>
  <c r="J598" i="2"/>
  <c r="F600" i="2" l="1"/>
  <c r="G600" i="2" s="1"/>
  <c r="H601" i="2" s="1"/>
  <c r="B599" i="2"/>
  <c r="C599" i="2" s="1"/>
  <c r="D600" i="2" s="1"/>
  <c r="I599" i="2" l="1"/>
  <c r="B600" i="2" s="1"/>
  <c r="J600" i="2" s="1"/>
  <c r="J599" i="2"/>
  <c r="K600" i="2"/>
  <c r="E600" i="2"/>
  <c r="F601" i="2" s="1"/>
  <c r="I600" i="2" l="1"/>
  <c r="K601" i="2"/>
  <c r="C600" i="2"/>
  <c r="D601" i="2" s="1"/>
  <c r="E601" i="2" s="1"/>
  <c r="G601" i="2"/>
  <c r="H602" i="2" s="1"/>
  <c r="F602" i="2" l="1"/>
  <c r="G602" i="2" s="1"/>
  <c r="H603" i="2" s="1"/>
  <c r="B601" i="2"/>
  <c r="K602" i="2" s="1"/>
  <c r="I601" i="2" l="1"/>
  <c r="J601" i="2"/>
  <c r="C601" i="2"/>
  <c r="D602" i="2" s="1"/>
  <c r="E602" i="2" s="1"/>
  <c r="F603" i="2" s="1"/>
  <c r="B602" i="2" l="1"/>
  <c r="J602" i="2" s="1"/>
  <c r="G603" i="2"/>
  <c r="H604" i="2" s="1"/>
  <c r="I602" i="2" l="1"/>
  <c r="K603" i="2"/>
  <c r="C602" i="2"/>
  <c r="D603" i="2" s="1"/>
  <c r="B603" i="2" l="1"/>
  <c r="K604" i="2" s="1"/>
  <c r="E603" i="2"/>
  <c r="F604" i="2" s="1"/>
  <c r="C603" i="2" l="1"/>
  <c r="I603" i="2"/>
  <c r="B604" i="2" s="1"/>
  <c r="C604" i="2" s="1"/>
  <c r="J603" i="2"/>
  <c r="G604" i="2"/>
  <c r="H605" i="2" s="1"/>
  <c r="D604" i="2"/>
  <c r="J604" i="2" l="1"/>
  <c r="K605" i="2"/>
  <c r="I604" i="2"/>
  <c r="B605" i="2" s="1"/>
  <c r="J605" i="2" s="1"/>
  <c r="E604" i="2"/>
  <c r="F605" i="2" s="1"/>
  <c r="D605" i="2" l="1"/>
  <c r="E605" i="2" s="1"/>
  <c r="G605" i="2"/>
  <c r="H606" i="2" s="1"/>
  <c r="C605" i="2"/>
  <c r="I605" i="2" l="1"/>
  <c r="K606" i="2"/>
  <c r="F606" i="2"/>
  <c r="G606" i="2" s="1"/>
  <c r="H607" i="2" s="1"/>
  <c r="D606" i="2"/>
  <c r="E606" i="2" s="1"/>
  <c r="B606" i="2"/>
  <c r="I606" i="2" l="1"/>
  <c r="F607" i="2"/>
  <c r="G607" i="2" s="1"/>
  <c r="H608" i="2" s="1"/>
  <c r="K607" i="2"/>
  <c r="J606" i="2"/>
  <c r="C606" i="2"/>
  <c r="D607" i="2" s="1"/>
  <c r="E607" i="2" s="1"/>
  <c r="F608" i="2" l="1"/>
  <c r="G608" i="2" s="1"/>
  <c r="H609" i="2" s="1"/>
  <c r="B607" i="2"/>
  <c r="K608" i="2" s="1"/>
  <c r="I607" i="2" l="1"/>
  <c r="C607" i="2"/>
  <c r="D608" i="2" s="1"/>
  <c r="J607" i="2"/>
  <c r="B608" i="2" l="1"/>
  <c r="K609" i="2" s="1"/>
  <c r="E608" i="2"/>
  <c r="F609" i="2" s="1"/>
  <c r="I608" i="2" l="1"/>
  <c r="G609" i="2"/>
  <c r="H610" i="2" s="1"/>
  <c r="J608" i="2"/>
  <c r="C608" i="2"/>
  <c r="D609" i="2" s="1"/>
  <c r="E609" i="2" s="1"/>
  <c r="F610" i="2" s="1"/>
  <c r="G610" i="2" s="1"/>
  <c r="H611" i="2" s="1"/>
  <c r="B609" i="2" l="1"/>
  <c r="I609" i="2" s="1"/>
  <c r="K610" i="2" l="1"/>
  <c r="J609" i="2"/>
  <c r="C609" i="2"/>
  <c r="D610" i="2" s="1"/>
  <c r="E610" i="2" l="1"/>
  <c r="F611" i="2" s="1"/>
  <c r="B610" i="2"/>
  <c r="K611" i="2" s="1"/>
  <c r="I610" i="2" l="1"/>
  <c r="C610" i="2"/>
  <c r="D611" i="2" s="1"/>
  <c r="E611" i="2" s="1"/>
  <c r="J610" i="2"/>
  <c r="G611" i="2"/>
  <c r="H612" i="2" s="1"/>
  <c r="B611" i="2" l="1"/>
  <c r="C611" i="2" s="1"/>
  <c r="D612" i="2" s="1"/>
  <c r="E612" i="2" s="1"/>
  <c r="F612" i="2"/>
  <c r="I611" i="2" l="1"/>
  <c r="K612" i="2"/>
  <c r="J611" i="2"/>
  <c r="G612" i="2"/>
  <c r="H613" i="2" s="1"/>
  <c r="B612" i="2"/>
  <c r="C612" i="2" l="1"/>
  <c r="D613" i="2" s="1"/>
  <c r="E613" i="2" s="1"/>
  <c r="I612" i="2"/>
  <c r="F613" i="2"/>
  <c r="J612" i="2"/>
  <c r="K613" i="2"/>
  <c r="B613" i="2" l="1"/>
  <c r="K614" i="2" s="1"/>
  <c r="I613" i="2"/>
  <c r="G613" i="2"/>
  <c r="H614" i="2" s="1"/>
  <c r="C613" i="2"/>
  <c r="D614" i="2" s="1"/>
  <c r="E614" i="2" s="1"/>
  <c r="J613" i="2" l="1"/>
  <c r="B614" i="2"/>
  <c r="J614" i="2" s="1"/>
  <c r="F614" i="2"/>
  <c r="I614" i="2" l="1"/>
  <c r="C614" i="2"/>
  <c r="K615" i="2"/>
  <c r="G614" i="2"/>
  <c r="H615" i="2" s="1"/>
  <c r="D615" i="2" l="1"/>
  <c r="E615" i="2" s="1"/>
  <c r="B615" i="2"/>
  <c r="F615" i="2"/>
  <c r="I615" i="2" l="1"/>
  <c r="K616" i="2"/>
  <c r="G615" i="2"/>
  <c r="H616" i="2" s="1"/>
  <c r="C615" i="2"/>
  <c r="D616" i="2" s="1"/>
  <c r="E616" i="2" s="1"/>
  <c r="J615" i="2"/>
  <c r="F616" i="2" l="1"/>
  <c r="B616" i="2"/>
  <c r="I616" i="2" s="1"/>
  <c r="K617" i="2" l="1"/>
  <c r="G616" i="2"/>
  <c r="H617" i="2" s="1"/>
  <c r="C616" i="2"/>
  <c r="D617" i="2" s="1"/>
  <c r="E617" i="2" s="1"/>
  <c r="J616" i="2"/>
  <c r="F617" i="2" l="1"/>
  <c r="G617" i="2" s="1"/>
  <c r="H618" i="2" s="1"/>
  <c r="B617" i="2"/>
  <c r="I617" i="2" l="1"/>
  <c r="C617" i="2"/>
  <c r="D618" i="2" s="1"/>
  <c r="E618" i="2" s="1"/>
  <c r="J617" i="2"/>
  <c r="K618" i="2"/>
  <c r="F618" i="2"/>
  <c r="B618" i="2" l="1"/>
  <c r="I618" i="2" s="1"/>
  <c r="G618" i="2"/>
  <c r="H619" i="2" s="1"/>
  <c r="K619" i="2" l="1"/>
  <c r="J618" i="2"/>
  <c r="C618" i="2"/>
  <c r="D619" i="2" s="1"/>
  <c r="E619" i="2" s="1"/>
  <c r="F619" i="2"/>
  <c r="G619" i="2" s="1"/>
  <c r="H620" i="2" s="1"/>
  <c r="B619" i="2" l="1"/>
  <c r="C619" i="2" s="1"/>
  <c r="F620" i="2"/>
  <c r="G620" i="2" s="1"/>
  <c r="H621" i="2" s="1"/>
  <c r="D620" i="2" l="1"/>
  <c r="K620" i="2"/>
  <c r="J619" i="2"/>
  <c r="I619" i="2"/>
  <c r="B620" i="2" s="1"/>
  <c r="K621" i="2" l="1"/>
  <c r="C620" i="2"/>
  <c r="J620" i="2"/>
  <c r="E620" i="2"/>
  <c r="F621" i="2" s="1"/>
  <c r="I620" i="2"/>
  <c r="D621" i="2" l="1"/>
  <c r="E621" i="2" s="1"/>
  <c r="G621" i="2"/>
  <c r="H622" i="2" s="1"/>
  <c r="B621" i="2"/>
  <c r="F622" i="2" l="1"/>
  <c r="G622" i="2" s="1"/>
  <c r="H623" i="2" s="1"/>
  <c r="J621" i="2"/>
  <c r="C621" i="2"/>
  <c r="D622" i="2" s="1"/>
  <c r="E622" i="2" s="1"/>
  <c r="K622" i="2"/>
  <c r="I621" i="2"/>
  <c r="F623" i="2" l="1"/>
  <c r="G623" i="2" s="1"/>
  <c r="H624" i="2" s="1"/>
  <c r="B622" i="2"/>
  <c r="K623" i="2" s="1"/>
  <c r="I622" i="2" l="1"/>
  <c r="J622" i="2"/>
  <c r="C622" i="2"/>
  <c r="D623" i="2" s="1"/>
  <c r="E623" i="2" s="1"/>
  <c r="F624" i="2" s="1"/>
  <c r="B623" i="2" l="1"/>
  <c r="I623" i="2" s="1"/>
  <c r="G624" i="2"/>
  <c r="H625" i="2" s="1"/>
  <c r="C623" i="2" l="1"/>
  <c r="K624" i="2"/>
  <c r="J623" i="2"/>
  <c r="B624" i="2" l="1"/>
  <c r="D624" i="2"/>
  <c r="K625" i="2" l="1"/>
  <c r="I624" i="2"/>
  <c r="E624" i="2"/>
  <c r="F625" i="2" s="1"/>
  <c r="J624" i="2"/>
  <c r="C624" i="2"/>
  <c r="D625" i="2" l="1"/>
  <c r="E625" i="2" s="1"/>
  <c r="G625" i="2"/>
  <c r="H626" i="2" s="1"/>
  <c r="B625" i="2"/>
  <c r="F626" i="2" l="1"/>
  <c r="G626" i="2" s="1"/>
  <c r="H627" i="2" s="1"/>
  <c r="J625" i="2"/>
  <c r="C625" i="2"/>
  <c r="D626" i="2" s="1"/>
  <c r="E626" i="2" s="1"/>
  <c r="I625" i="2"/>
  <c r="K626" i="2"/>
  <c r="F627" i="2" l="1"/>
  <c r="G627" i="2" s="1"/>
  <c r="H628" i="2" s="1"/>
  <c r="B626" i="2"/>
  <c r="J626" i="2" l="1"/>
  <c r="C626" i="2"/>
  <c r="D627" i="2" s="1"/>
  <c r="I626" i="2"/>
  <c r="K627" i="2"/>
  <c r="B627" i="2" l="1"/>
  <c r="K628" i="2" s="1"/>
  <c r="E627" i="2"/>
  <c r="F628" i="2" s="1"/>
  <c r="I627" i="2" l="1"/>
  <c r="G628" i="2"/>
  <c r="H629" i="2" s="1"/>
  <c r="J627" i="2"/>
  <c r="C627" i="2"/>
  <c r="D628" i="2" s="1"/>
  <c r="E628" i="2" s="1"/>
  <c r="B628" i="2" l="1"/>
  <c r="C628" i="2" s="1"/>
  <c r="D629" i="2" s="1"/>
  <c r="E629" i="2" s="1"/>
  <c r="F629" i="2"/>
  <c r="G629" i="2" s="1"/>
  <c r="H630" i="2" s="1"/>
  <c r="K629" i="2" l="1"/>
  <c r="J628" i="2"/>
  <c r="I628" i="2"/>
  <c r="B629" i="2" s="1"/>
  <c r="F630" i="2"/>
  <c r="G630" i="2" s="1"/>
  <c r="H631" i="2" s="1"/>
  <c r="J629" i="2" l="1"/>
  <c r="K630" i="2"/>
  <c r="C629" i="2"/>
  <c r="D630" i="2" s="1"/>
  <c r="E630" i="2" s="1"/>
  <c r="F631" i="2" s="1"/>
  <c r="G631" i="2" s="1"/>
  <c r="H632" i="2" s="1"/>
  <c r="I629" i="2"/>
  <c r="B630" i="2" l="1"/>
  <c r="C630" i="2" l="1"/>
  <c r="D631" i="2" s="1"/>
  <c r="K631" i="2"/>
  <c r="I630" i="2"/>
  <c r="B631" i="2" s="1"/>
  <c r="J630" i="2"/>
  <c r="J631" i="2" l="1"/>
  <c r="K632" i="2"/>
  <c r="C631" i="2"/>
  <c r="E631" i="2"/>
  <c r="F632" i="2" s="1"/>
  <c r="I631" i="2"/>
  <c r="D632" i="2" l="1"/>
  <c r="E632" i="2" s="1"/>
  <c r="B632" i="2"/>
  <c r="G632" i="2"/>
  <c r="H633" i="2" s="1"/>
  <c r="K633" i="2" l="1"/>
  <c r="I632" i="2"/>
  <c r="C632" i="2"/>
  <c r="D633" i="2" s="1"/>
  <c r="E633" i="2" s="1"/>
  <c r="J632" i="2"/>
  <c r="F633" i="2"/>
  <c r="G633" i="2" s="1"/>
  <c r="H634" i="2" s="1"/>
  <c r="B633" i="2" l="1"/>
  <c r="K634" i="2" s="1"/>
  <c r="F634" i="2"/>
  <c r="G634" i="2" s="1"/>
  <c r="H635" i="2" s="1"/>
  <c r="I633" i="2"/>
  <c r="C633" i="2" l="1"/>
  <c r="D634" i="2" s="1"/>
  <c r="E634" i="2" s="1"/>
  <c r="F635" i="2" s="1"/>
  <c r="G635" i="2" s="1"/>
  <c r="H636" i="2" s="1"/>
  <c r="J633" i="2"/>
  <c r="B634" i="2" l="1"/>
  <c r="I634" i="2" s="1"/>
  <c r="C634" i="2"/>
  <c r="D635" i="2" s="1"/>
  <c r="J634" i="2" l="1"/>
  <c r="K635" i="2"/>
  <c r="E635" i="2"/>
  <c r="F636" i="2" s="1"/>
  <c r="B635" i="2"/>
  <c r="I635" i="2" s="1"/>
  <c r="J635" i="2" l="1"/>
  <c r="C635" i="2"/>
  <c r="D636" i="2" s="1"/>
  <c r="E636" i="2" s="1"/>
  <c r="K636" i="2"/>
  <c r="G636" i="2"/>
  <c r="H637" i="2" s="1"/>
  <c r="F637" i="2" l="1"/>
  <c r="G637" i="2" s="1"/>
  <c r="H638" i="2" s="1"/>
  <c r="B636" i="2"/>
  <c r="I636" i="2" s="1"/>
  <c r="K637" i="2" l="1"/>
  <c r="J636" i="2"/>
  <c r="C636" i="2"/>
  <c r="D637" i="2" s="1"/>
  <c r="E637" i="2" l="1"/>
  <c r="F638" i="2" s="1"/>
  <c r="B637" i="2"/>
  <c r="I637" i="2" s="1"/>
  <c r="J637" i="2" l="1"/>
  <c r="C637" i="2"/>
  <c r="D638" i="2" s="1"/>
  <c r="K638" i="2"/>
  <c r="G638" i="2"/>
  <c r="H639" i="2" s="1"/>
  <c r="E638" i="2" l="1"/>
  <c r="F639" i="2" s="1"/>
  <c r="B638" i="2"/>
  <c r="I638" i="2" s="1"/>
  <c r="J638" i="2" l="1"/>
  <c r="C638" i="2"/>
  <c r="D639" i="2" s="1"/>
  <c r="K639" i="2"/>
  <c r="G639" i="2"/>
  <c r="H640" i="2" s="1"/>
  <c r="E639" i="2" l="1"/>
  <c r="F640" i="2" s="1"/>
  <c r="B639" i="2"/>
  <c r="I639" i="2" s="1"/>
  <c r="J639" i="2" l="1"/>
  <c r="C639" i="2"/>
  <c r="K640" i="2"/>
  <c r="G640" i="2"/>
  <c r="H641" i="2" s="1"/>
  <c r="B640" i="2" l="1"/>
  <c r="D640" i="2"/>
  <c r="I640" i="2" l="1"/>
  <c r="J640" i="2"/>
  <c r="C640" i="2"/>
  <c r="E640" i="2"/>
  <c r="F641" i="2" s="1"/>
  <c r="K641" i="2"/>
  <c r="B641" i="2" l="1"/>
  <c r="D641" i="2"/>
  <c r="I641" i="2" s="1"/>
  <c r="G641" i="2"/>
  <c r="H642" i="2" s="1"/>
  <c r="C641" i="2"/>
  <c r="J641" i="2"/>
  <c r="E641" i="2" l="1"/>
  <c r="F642" i="2" s="1"/>
  <c r="G642" i="2" s="1"/>
  <c r="H643" i="2" s="1"/>
  <c r="K642" i="2"/>
  <c r="B642" i="2"/>
  <c r="J642" i="2" s="1"/>
  <c r="D642" i="2" l="1"/>
  <c r="K643" i="2" s="1"/>
  <c r="C642" i="2"/>
  <c r="E642" i="2" l="1"/>
  <c r="F643" i="2" s="1"/>
  <c r="G643" i="2" s="1"/>
  <c r="H644" i="2" s="1"/>
  <c r="I642" i="2"/>
  <c r="B643" i="2" s="1"/>
  <c r="J643" i="2" s="1"/>
  <c r="D643" i="2" l="1"/>
  <c r="E643" i="2" s="1"/>
  <c r="F644" i="2" s="1"/>
  <c r="G644" i="2" s="1"/>
  <c r="H645" i="2" s="1"/>
  <c r="C643" i="2"/>
  <c r="I643" i="2"/>
  <c r="B644" i="2" s="1"/>
  <c r="D644" i="2"/>
  <c r="K644" i="2" l="1"/>
  <c r="I644" i="2"/>
  <c r="J644" i="2"/>
  <c r="K645" i="2"/>
  <c r="C644" i="2"/>
  <c r="E644" i="2"/>
  <c r="F645" i="2" s="1"/>
  <c r="B645" i="2" l="1"/>
  <c r="J645" i="2" s="1"/>
  <c r="G645" i="2"/>
  <c r="H646" i="2" s="1"/>
  <c r="D645" i="2"/>
  <c r="C645" i="2" l="1"/>
  <c r="E645" i="2"/>
  <c r="F646" i="2" s="1"/>
  <c r="G646" i="2" s="1"/>
  <c r="H647" i="2" s="1"/>
  <c r="I645" i="2"/>
  <c r="B646" i="2" s="1"/>
  <c r="K646" i="2"/>
  <c r="D646" i="2" l="1"/>
  <c r="E646" i="2" s="1"/>
  <c r="F647" i="2" s="1"/>
  <c r="J646" i="2"/>
  <c r="C646" i="2"/>
  <c r="D647" i="2" l="1"/>
  <c r="E647" i="2" s="1"/>
  <c r="G647" i="2"/>
  <c r="H648" i="2" s="1"/>
  <c r="K647" i="2"/>
  <c r="I646" i="2"/>
  <c r="B647" i="2" s="1"/>
  <c r="C647" i="2" s="1"/>
  <c r="D648" i="2" s="1"/>
  <c r="E648" i="2" s="1"/>
  <c r="F648" i="2" l="1"/>
  <c r="G648" i="2" s="1"/>
  <c r="H649" i="2" s="1"/>
  <c r="I647" i="2"/>
  <c r="B648" i="2" s="1"/>
  <c r="C648" i="2" s="1"/>
  <c r="D649" i="2" s="1"/>
  <c r="E649" i="2" s="1"/>
  <c r="J647" i="2"/>
  <c r="K648" i="2"/>
  <c r="F649" i="2" l="1"/>
  <c r="G649" i="2" s="1"/>
  <c r="H650" i="2" s="1"/>
  <c r="K649" i="2"/>
  <c r="I648" i="2"/>
  <c r="B649" i="2" s="1"/>
  <c r="J648" i="2"/>
  <c r="F650" i="2" l="1"/>
  <c r="G650" i="2" s="1"/>
  <c r="H651" i="2" s="1"/>
  <c r="J649" i="2"/>
  <c r="I649" i="2"/>
  <c r="K650" i="2"/>
  <c r="C649" i="2"/>
  <c r="D650" i="2" s="1"/>
  <c r="E650" i="2" l="1"/>
  <c r="F651" i="2" s="1"/>
  <c r="B650" i="2"/>
  <c r="I650" i="2" s="1"/>
  <c r="G651" i="2" l="1"/>
  <c r="H652" i="2" s="1"/>
  <c r="J650" i="2"/>
  <c r="C650" i="2"/>
  <c r="K651" i="2"/>
  <c r="D651" i="2" l="1"/>
  <c r="B651" i="2"/>
  <c r="I651" i="2" l="1"/>
  <c r="J651" i="2"/>
  <c r="C651" i="2"/>
  <c r="E651" i="2"/>
  <c r="F652" i="2" s="1"/>
  <c r="K652" i="2"/>
  <c r="G652" i="2" l="1"/>
  <c r="H653" i="2" s="1"/>
  <c r="D652" i="2"/>
  <c r="E652" i="2" s="1"/>
  <c r="B652" i="2"/>
  <c r="F653" i="2" l="1"/>
  <c r="G653" i="2" s="1"/>
  <c r="H654" i="2" s="1"/>
  <c r="I652" i="2"/>
  <c r="K653" i="2"/>
  <c r="C652" i="2"/>
  <c r="D653" i="2" s="1"/>
  <c r="J652" i="2"/>
  <c r="E653" i="2" l="1"/>
  <c r="F654" i="2" s="1"/>
  <c r="B653" i="2"/>
  <c r="K654" i="2" s="1"/>
  <c r="I653" i="2" l="1"/>
  <c r="G654" i="2"/>
  <c r="H655" i="2" s="1"/>
  <c r="C653" i="2"/>
  <c r="D654" i="2" s="1"/>
  <c r="E654" i="2" s="1"/>
  <c r="F655" i="2" s="1"/>
  <c r="G655" i="2" s="1"/>
  <c r="H656" i="2" s="1"/>
  <c r="J653" i="2"/>
  <c r="B654" i="2" l="1"/>
  <c r="K655" i="2" l="1"/>
  <c r="I654" i="2"/>
  <c r="C654" i="2"/>
  <c r="D655" i="2" s="1"/>
  <c r="E655" i="2" s="1"/>
  <c r="F656" i="2" s="1"/>
  <c r="J654" i="2"/>
  <c r="G656" i="2" l="1"/>
  <c r="H657" i="2" s="1"/>
  <c r="B655" i="2"/>
  <c r="C655" i="2" l="1"/>
  <c r="D656" i="2" s="1"/>
  <c r="J655" i="2"/>
  <c r="K656" i="2"/>
  <c r="I655" i="2"/>
  <c r="B656" i="2" l="1"/>
  <c r="C656" i="2" s="1"/>
  <c r="E656" i="2"/>
  <c r="F657" i="2" s="1"/>
  <c r="I656" i="2"/>
  <c r="J656" i="2" l="1"/>
  <c r="K657" i="2"/>
  <c r="D657" i="2"/>
  <c r="E657" i="2" s="1"/>
  <c r="B657" i="2"/>
  <c r="I657" i="2" s="1"/>
  <c r="G657" i="2"/>
  <c r="H658" i="2" s="1"/>
  <c r="F658" i="2" l="1"/>
  <c r="G658" i="2" s="1"/>
  <c r="H659" i="2" s="1"/>
  <c r="K658" i="2"/>
  <c r="J657" i="2"/>
  <c r="C657" i="2"/>
  <c r="D658" i="2" l="1"/>
  <c r="B658" i="2"/>
  <c r="C658" i="2" l="1"/>
  <c r="J658" i="2"/>
  <c r="I658" i="2"/>
  <c r="B659" i="2" s="1"/>
  <c r="K659" i="2"/>
  <c r="E658" i="2"/>
  <c r="F659" i="2" s="1"/>
  <c r="J659" i="2" l="1"/>
  <c r="C659" i="2"/>
  <c r="G659" i="2"/>
  <c r="H660" i="2" s="1"/>
  <c r="D659" i="2"/>
  <c r="I659" i="2" s="1"/>
  <c r="B660" i="2" l="1"/>
  <c r="E659" i="2"/>
  <c r="K660" i="2"/>
  <c r="F660" i="2" l="1"/>
  <c r="C660" i="2" s="1"/>
  <c r="D660" i="2"/>
  <c r="E660" i="2" s="1"/>
  <c r="J660" i="2"/>
  <c r="D661" i="2" l="1"/>
  <c r="E661" i="2" s="1"/>
  <c r="G660" i="2"/>
  <c r="H661" i="2" s="1"/>
  <c r="K661" i="2"/>
  <c r="I660" i="2"/>
  <c r="B661" i="2" s="1"/>
  <c r="J661" i="2" s="1"/>
  <c r="F661" i="2" l="1"/>
  <c r="G661" i="2" l="1"/>
  <c r="C661" i="2"/>
  <c r="K662" i="2"/>
  <c r="I661" i="2"/>
  <c r="D662" i="2" l="1"/>
  <c r="E662" i="2" s="1"/>
  <c r="B662" i="2"/>
  <c r="J662" i="2" s="1"/>
  <c r="H662" i="2"/>
  <c r="F662" i="2"/>
  <c r="I662" i="2" l="1"/>
  <c r="K663" i="2"/>
  <c r="G662" i="2"/>
  <c r="H663" i="2" s="1"/>
  <c r="C662" i="2"/>
  <c r="F663" i="2" l="1"/>
  <c r="G663" i="2" s="1"/>
  <c r="H664" i="2" s="1"/>
  <c r="B663" i="2"/>
  <c r="J663" i="2" s="1"/>
  <c r="D663" i="2"/>
  <c r="I663" i="2" l="1"/>
  <c r="C663" i="2"/>
  <c r="B664" i="2"/>
  <c r="J664" i="2" s="1"/>
  <c r="K664" i="2"/>
  <c r="E663" i="2"/>
  <c r="F664" i="2" l="1"/>
  <c r="D664" i="2"/>
  <c r="K665" i="2" l="1"/>
  <c r="E664" i="2"/>
  <c r="G664" i="2"/>
  <c r="H665" i="2" s="1"/>
  <c r="C664" i="2"/>
  <c r="I664" i="2"/>
  <c r="D665" i="2" l="1"/>
  <c r="E665" i="2" s="1"/>
  <c r="F665" i="2"/>
  <c r="B665" i="2"/>
  <c r="J665" i="2" s="1"/>
  <c r="K666" i="2" l="1"/>
  <c r="I665" i="2"/>
  <c r="C665" i="2"/>
  <c r="G665" i="2"/>
  <c r="H666" i="2" s="1"/>
  <c r="F666" i="2" l="1"/>
  <c r="B666" i="2"/>
  <c r="J666" i="2" s="1"/>
  <c r="D666" i="2"/>
  <c r="I666" i="2" l="1"/>
  <c r="K667" i="2"/>
  <c r="E666" i="2"/>
  <c r="G666" i="2"/>
  <c r="H667" i="2" s="1"/>
  <c r="C666" i="2"/>
  <c r="B667" i="2" l="1"/>
  <c r="J667" i="2" s="1"/>
  <c r="F667" i="2"/>
  <c r="D667" i="2"/>
  <c r="C667" i="2" l="1"/>
  <c r="I667" i="2"/>
  <c r="B668" i="2" s="1"/>
  <c r="G667" i="2"/>
  <c r="H668" i="2" s="1"/>
  <c r="E667" i="2"/>
  <c r="K668" i="2"/>
  <c r="F668" i="2" l="1"/>
  <c r="C668" i="2" s="1"/>
  <c r="J668" i="2"/>
  <c r="D668" i="2"/>
  <c r="I668" i="2"/>
  <c r="G668" i="2" l="1"/>
  <c r="H669" i="2" s="1"/>
  <c r="B669" i="2"/>
  <c r="J669" i="2" s="1"/>
  <c r="E668" i="2"/>
  <c r="K669" i="2"/>
  <c r="F669" i="2" l="1"/>
  <c r="C669" i="2" s="1"/>
  <c r="D669" i="2"/>
  <c r="E669" i="2" s="1"/>
  <c r="G669" i="2" l="1"/>
  <c r="H670" i="2" s="1"/>
  <c r="I669" i="2"/>
  <c r="B670" i="2" s="1"/>
  <c r="K670" i="2"/>
  <c r="D670" i="2"/>
  <c r="F670" i="2" l="1"/>
  <c r="G670" i="2" s="1"/>
  <c r="H671" i="2" s="1"/>
  <c r="I670" i="2"/>
  <c r="J670" i="2"/>
  <c r="C670" i="2"/>
  <c r="E670" i="2"/>
  <c r="F671" i="2" s="1"/>
  <c r="K671" i="2"/>
  <c r="B671" i="2" l="1"/>
  <c r="C671" i="2" s="1"/>
  <c r="G671" i="2"/>
  <c r="H672" i="2" s="1"/>
  <c r="D671" i="2"/>
  <c r="I671" i="2" s="1"/>
  <c r="J671" i="2" l="1"/>
  <c r="B672" i="2"/>
  <c r="J672" i="2" s="1"/>
  <c r="E671" i="2"/>
  <c r="F672" i="2" s="1"/>
  <c r="K672" i="2"/>
  <c r="C672" i="2" l="1"/>
  <c r="D672" i="2"/>
  <c r="G672" i="2"/>
  <c r="H673" i="2" s="1"/>
  <c r="E672" i="2" l="1"/>
  <c r="F673" i="2" s="1"/>
  <c r="I672" i="2"/>
  <c r="B673" i="2" s="1"/>
  <c r="J673" i="2" s="1"/>
  <c r="K673" i="2"/>
  <c r="C673" i="2" l="1"/>
  <c r="G673" i="2"/>
  <c r="H674" i="2" s="1"/>
  <c r="D673" i="2"/>
  <c r="E673" i="2" s="1"/>
  <c r="F674" i="2" s="1"/>
  <c r="G674" i="2" s="1"/>
  <c r="H675" i="2" s="1"/>
  <c r="I673" i="2" l="1"/>
  <c r="B674" i="2" s="1"/>
  <c r="C674" i="2" s="1"/>
  <c r="K674" i="2"/>
  <c r="D674" i="2"/>
  <c r="E674" i="2" s="1"/>
  <c r="F675" i="2" s="1"/>
  <c r="J674" i="2" l="1"/>
  <c r="I674" i="2"/>
  <c r="B675" i="2" s="1"/>
  <c r="K675" i="2"/>
  <c r="D675" i="2"/>
  <c r="G675" i="2"/>
  <c r="H676" i="2" s="1"/>
  <c r="K676" i="2" l="1"/>
  <c r="C675" i="2"/>
  <c r="J675" i="2"/>
  <c r="E675" i="2"/>
  <c r="F676" i="2" s="1"/>
  <c r="I675" i="2"/>
  <c r="B676" i="2" l="1"/>
  <c r="J676" i="2" s="1"/>
  <c r="G676" i="2"/>
  <c r="H677" i="2" s="1"/>
  <c r="D676" i="2"/>
  <c r="I676" i="2" l="1"/>
  <c r="C676" i="2"/>
  <c r="E676" i="2"/>
  <c r="F677" i="2" s="1"/>
  <c r="K677" i="2"/>
  <c r="B677" i="2" l="1"/>
  <c r="J677" i="2" s="1"/>
  <c r="D677" i="2"/>
  <c r="E677" i="2" s="1"/>
  <c r="G677" i="2"/>
  <c r="H678" i="2" s="1"/>
  <c r="C677" i="2" l="1"/>
  <c r="F678" i="2"/>
  <c r="G678" i="2" s="1"/>
  <c r="H679" i="2" s="1"/>
  <c r="I677" i="2"/>
  <c r="B678" i="2" s="1"/>
  <c r="J678" i="2" s="1"/>
  <c r="K678" i="2"/>
  <c r="D678" i="2"/>
  <c r="E678" i="2" s="1"/>
  <c r="F679" i="2" l="1"/>
  <c r="G679" i="2" s="1"/>
  <c r="H680" i="2" s="1"/>
  <c r="I678" i="2"/>
  <c r="C678" i="2"/>
  <c r="D679" i="2" s="1"/>
  <c r="E679" i="2" s="1"/>
  <c r="F680" i="2" s="1"/>
  <c r="K679" i="2"/>
  <c r="B679" i="2" l="1"/>
  <c r="G680" i="2"/>
  <c r="H681" i="2" s="1"/>
  <c r="J679" i="2" l="1"/>
  <c r="C679" i="2"/>
  <c r="I679" i="2"/>
  <c r="K680" i="2"/>
  <c r="B680" i="2" l="1"/>
  <c r="D680" i="2"/>
  <c r="E680" i="2" l="1"/>
  <c r="F681" i="2" s="1"/>
  <c r="I680" i="2"/>
  <c r="K681" i="2"/>
  <c r="J680" i="2"/>
  <c r="C680" i="2"/>
  <c r="D681" i="2" s="1"/>
  <c r="E681" i="2" s="1"/>
  <c r="B681" i="2" l="1"/>
  <c r="J681" i="2" s="1"/>
  <c r="G681" i="2"/>
  <c r="K682" i="2" l="1"/>
  <c r="I681" i="2"/>
  <c r="C681" i="2"/>
  <c r="H682" i="2"/>
  <c r="F682" i="2"/>
  <c r="B682" i="2" l="1"/>
  <c r="J682" i="2" s="1"/>
  <c r="D682" i="2"/>
  <c r="E682" i="2" s="1"/>
  <c r="G682" i="2"/>
  <c r="H683" i="2" s="1"/>
  <c r="I682" i="2"/>
  <c r="C682" i="2" l="1"/>
  <c r="D683" i="2"/>
  <c r="E683" i="2" s="1"/>
  <c r="K683" i="2"/>
  <c r="B683" i="2"/>
  <c r="J683" i="2" s="1"/>
  <c r="F683" i="2"/>
  <c r="G683" i="2" l="1"/>
  <c r="H684" i="2" s="1"/>
  <c r="C683" i="2"/>
  <c r="K684" i="2"/>
  <c r="I683" i="2"/>
  <c r="B684" i="2" l="1"/>
  <c r="J684" i="2" s="1"/>
  <c r="D684" i="2"/>
  <c r="F684" i="2"/>
  <c r="I684" i="2" l="1"/>
  <c r="K685" i="2"/>
  <c r="G684" i="2"/>
  <c r="H685" i="2" s="1"/>
  <c r="C684" i="2"/>
  <c r="E684" i="2"/>
  <c r="B685" i="2" l="1"/>
  <c r="J685" i="2" s="1"/>
  <c r="F685" i="2"/>
  <c r="D685" i="2"/>
  <c r="I685" i="2" s="1"/>
  <c r="K686" i="2" l="1"/>
  <c r="E685" i="2"/>
  <c r="G685" i="2"/>
  <c r="H686" i="2" s="1"/>
  <c r="C685" i="2"/>
  <c r="B686" i="2" s="1"/>
  <c r="J686" i="2" s="1"/>
  <c r="F686" i="2" l="1"/>
  <c r="D686" i="2"/>
  <c r="I686" i="2" l="1"/>
  <c r="K687" i="2"/>
  <c r="E686" i="2"/>
  <c r="G686" i="2"/>
  <c r="H687" i="2" s="1"/>
  <c r="C686" i="2"/>
  <c r="B687" i="2" l="1"/>
  <c r="F687" i="2"/>
  <c r="G687" i="2" s="1"/>
  <c r="H688" i="2" s="1"/>
  <c r="D687" i="2"/>
  <c r="J687" i="2"/>
  <c r="C687" i="2" l="1"/>
  <c r="K688" i="2"/>
  <c r="E687" i="2"/>
  <c r="F688" i="2" s="1"/>
  <c r="I687" i="2"/>
  <c r="B688" i="2" s="1"/>
  <c r="J688" i="2" s="1"/>
  <c r="D688" i="2" l="1"/>
  <c r="K689" i="2" s="1"/>
  <c r="G688" i="2"/>
  <c r="H689" i="2" s="1"/>
  <c r="C688" i="2"/>
  <c r="I688" i="2" l="1"/>
  <c r="B689" i="2" s="1"/>
  <c r="J689" i="2" s="1"/>
  <c r="E688" i="2"/>
  <c r="F689" i="2" s="1"/>
  <c r="G689" i="2" l="1"/>
  <c r="H690" i="2" s="1"/>
  <c r="C689" i="2"/>
  <c r="D689" i="2"/>
  <c r="I689" i="2"/>
  <c r="B690" i="2" l="1"/>
  <c r="J690" i="2" s="1"/>
  <c r="K690" i="2"/>
  <c r="E689" i="2"/>
  <c r="F690" i="2" s="1"/>
  <c r="D690" i="2" l="1"/>
  <c r="I690" i="2" s="1"/>
  <c r="G690" i="2"/>
  <c r="H691" i="2" s="1"/>
  <c r="C690" i="2"/>
  <c r="B691" i="2" l="1"/>
  <c r="J691" i="2" s="1"/>
  <c r="E690" i="2"/>
  <c r="D691" i="2" s="1"/>
  <c r="E691" i="2" s="1"/>
  <c r="K691" i="2"/>
  <c r="F691" i="2" l="1"/>
  <c r="K692" i="2" s="1"/>
  <c r="C691" i="2"/>
  <c r="G691" i="2"/>
  <c r="H692" i="2" s="1"/>
  <c r="I691" i="2"/>
  <c r="F692" i="2" l="1"/>
  <c r="G692" i="2" s="1"/>
  <c r="H693" i="2" s="1"/>
  <c r="B692" i="2"/>
  <c r="D692" i="2"/>
  <c r="E692" i="2" s="1"/>
  <c r="C692" i="2" l="1"/>
  <c r="D693" i="2" s="1"/>
  <c r="E693" i="2" s="1"/>
  <c r="F693" i="2"/>
  <c r="G693" i="2" s="1"/>
  <c r="H694" i="2" s="1"/>
  <c r="I692" i="2"/>
  <c r="B693" i="2" s="1"/>
  <c r="J692" i="2"/>
  <c r="K693" i="2"/>
  <c r="K694" i="2" l="1"/>
  <c r="I693" i="2"/>
  <c r="F694" i="2"/>
  <c r="J693" i="2"/>
  <c r="C693" i="2"/>
  <c r="D694" i="2" s="1"/>
  <c r="E694" i="2" s="1"/>
  <c r="B694" i="2" l="1"/>
  <c r="C694" i="2" s="1"/>
  <c r="D695" i="2" s="1"/>
  <c r="G694" i="2"/>
  <c r="H695" i="2" s="1"/>
  <c r="F695" i="2" l="1"/>
  <c r="J694" i="2"/>
  <c r="I694" i="2"/>
  <c r="B695" i="2" s="1"/>
  <c r="E695" i="2"/>
  <c r="K695" i="2"/>
  <c r="K696" i="2" l="1"/>
  <c r="J695" i="2"/>
  <c r="I695" i="2"/>
  <c r="G695" i="2"/>
  <c r="H696" i="2" s="1"/>
  <c r="C695" i="2"/>
  <c r="D696" i="2" s="1"/>
  <c r="F696" i="2" l="1"/>
  <c r="G696" i="2" s="1"/>
  <c r="H697" i="2" s="1"/>
  <c r="E696" i="2"/>
  <c r="B696" i="2"/>
  <c r="J696" i="2" s="1"/>
  <c r="I696" i="2"/>
  <c r="K697" i="2" l="1"/>
  <c r="F697" i="2"/>
  <c r="C696" i="2"/>
  <c r="B697" i="2" l="1"/>
  <c r="D697" i="2"/>
  <c r="G697" i="2"/>
  <c r="H698" i="2" s="1"/>
  <c r="E697" i="2" l="1"/>
  <c r="F698" i="2" s="1"/>
  <c r="K698" i="2"/>
  <c r="J697" i="2"/>
  <c r="C697" i="2"/>
  <c r="I697" i="2"/>
  <c r="B698" i="2" l="1"/>
  <c r="J698" i="2" s="1"/>
  <c r="D698" i="2"/>
  <c r="G698" i="2"/>
  <c r="H699" i="2" s="1"/>
  <c r="C698" i="2" l="1"/>
  <c r="E698" i="2"/>
  <c r="F699" i="2" s="1"/>
  <c r="I698" i="2"/>
  <c r="B699" i="2" s="1"/>
  <c r="K699" i="2"/>
  <c r="J699" i="2" l="1"/>
  <c r="D699" i="2"/>
  <c r="G699" i="2"/>
  <c r="H700" i="2" s="1"/>
  <c r="C699" i="2"/>
  <c r="E699" i="2" l="1"/>
  <c r="F700" i="2" s="1"/>
  <c r="I699" i="2"/>
  <c r="B700" i="2" s="1"/>
  <c r="K700" i="2"/>
  <c r="D700" i="2"/>
  <c r="E700" i="2" s="1"/>
  <c r="K701" i="2" l="1"/>
  <c r="J700" i="2"/>
  <c r="G700" i="2"/>
  <c r="H701" i="2" s="1"/>
  <c r="C700" i="2"/>
  <c r="D701" i="2" s="1"/>
  <c r="E701" i="2" s="1"/>
  <c r="I700" i="2"/>
  <c r="B701" i="2" l="1"/>
  <c r="J701" i="2" s="1"/>
  <c r="F701" i="2"/>
  <c r="I701" i="2" l="1"/>
  <c r="G701" i="2"/>
  <c r="H702" i="2" s="1"/>
  <c r="C701" i="2"/>
  <c r="K702" i="2"/>
  <c r="D702" i="2" l="1"/>
  <c r="B702" i="2"/>
  <c r="F702" i="2"/>
  <c r="I702" i="2" l="1"/>
  <c r="G702" i="2"/>
  <c r="H703" i="2" s="1"/>
  <c r="C702" i="2"/>
  <c r="K703" i="2"/>
  <c r="J702" i="2"/>
  <c r="E702" i="2"/>
  <c r="F703" i="2" s="1"/>
  <c r="B703" i="2" l="1"/>
  <c r="J703" i="2" s="1"/>
  <c r="G703" i="2"/>
  <c r="H704" i="2" s="1"/>
  <c r="D703" i="2"/>
  <c r="I703" i="2" l="1"/>
  <c r="B704" i="2" s="1"/>
  <c r="J704" i="2" s="1"/>
  <c r="C703" i="2"/>
  <c r="K704" i="2"/>
  <c r="E703" i="2"/>
  <c r="F704" i="2" s="1"/>
  <c r="D704" i="2" l="1"/>
  <c r="I704" i="2" s="1"/>
  <c r="C704" i="2"/>
  <c r="G704" i="2"/>
  <c r="H705" i="2" s="1"/>
  <c r="K705" i="2" l="1"/>
  <c r="E704" i="2"/>
  <c r="F705" i="2" s="1"/>
  <c r="B705" i="2"/>
  <c r="D705" i="2" l="1"/>
  <c r="K706" i="2" s="1"/>
  <c r="G705" i="2"/>
  <c r="H706" i="2" s="1"/>
  <c r="C705" i="2"/>
  <c r="J705" i="2"/>
  <c r="E705" i="2"/>
  <c r="I705" i="2" l="1"/>
  <c r="F706" i="2"/>
  <c r="G706" i="2" s="1"/>
  <c r="H707" i="2" s="1"/>
  <c r="B706" i="2"/>
  <c r="D706" i="2"/>
  <c r="E706" i="2" s="1"/>
  <c r="F707" i="2" l="1"/>
  <c r="J706" i="2"/>
  <c r="I706" i="2"/>
  <c r="C706" i="2"/>
  <c r="D707" i="2" s="1"/>
  <c r="E707" i="2" s="1"/>
  <c r="K707" i="2"/>
  <c r="G707" i="2"/>
  <c r="H708" i="2" s="1"/>
  <c r="B707" i="2" l="1"/>
  <c r="J707" i="2" s="1"/>
  <c r="F708" i="2"/>
  <c r="K708" i="2" l="1"/>
  <c r="I707" i="2"/>
  <c r="C707" i="2"/>
  <c r="D708" i="2" s="1"/>
  <c r="E708" i="2" s="1"/>
  <c r="G708" i="2"/>
  <c r="H709" i="2" s="1"/>
  <c r="B708" i="2" l="1"/>
  <c r="J708" i="2" s="1"/>
  <c r="F709" i="2"/>
  <c r="G709" i="2" s="1"/>
  <c r="H710" i="2" s="1"/>
  <c r="I708" i="2" l="1"/>
  <c r="K709" i="2"/>
  <c r="C708" i="2"/>
  <c r="D709" i="2" s="1"/>
  <c r="E709" i="2" l="1"/>
  <c r="F710" i="2" s="1"/>
  <c r="G710" i="2" s="1"/>
  <c r="H711" i="2" s="1"/>
  <c r="B709" i="2"/>
  <c r="K710" i="2" s="1"/>
  <c r="C709" i="2" l="1"/>
  <c r="D710" i="2" s="1"/>
  <c r="E710" i="2" s="1"/>
  <c r="F711" i="2" s="1"/>
  <c r="G711" i="2" s="1"/>
  <c r="H712" i="2" s="1"/>
  <c r="J709" i="2"/>
  <c r="I709" i="2"/>
  <c r="B710" i="2" s="1"/>
  <c r="K711" i="2" l="1"/>
  <c r="J710" i="2"/>
  <c r="C710" i="2"/>
  <c r="D711" i="2" s="1"/>
  <c r="E711" i="2" s="1"/>
  <c r="F712" i="2" s="1"/>
  <c r="I710" i="2"/>
  <c r="B711" i="2" l="1"/>
  <c r="J711" i="2" s="1"/>
  <c r="G712" i="2"/>
  <c r="H713" i="2" s="1"/>
  <c r="I711" i="2" l="1"/>
  <c r="K712" i="2"/>
  <c r="C711" i="2"/>
  <c r="D712" i="2" s="1"/>
  <c r="E712" i="2" s="1"/>
  <c r="F713" i="2" s="1"/>
  <c r="G713" i="2" s="1"/>
  <c r="H714" i="2" s="1"/>
  <c r="B712" i="2" l="1"/>
  <c r="I712" i="2" s="1"/>
  <c r="C712" i="2"/>
  <c r="D713" i="2" s="1"/>
  <c r="K713" i="2" l="1"/>
  <c r="J712" i="2"/>
  <c r="E713" i="2"/>
  <c r="F714" i="2" s="1"/>
  <c r="B713" i="2"/>
  <c r="I713" i="2" s="1"/>
  <c r="J713" i="2" l="1"/>
  <c r="C713" i="2"/>
  <c r="D714" i="2" s="1"/>
  <c r="K714" i="2"/>
  <c r="G714" i="2"/>
  <c r="H715" i="2" s="1"/>
  <c r="B714" i="2" l="1"/>
  <c r="C714" i="2" s="1"/>
  <c r="E714" i="2"/>
  <c r="F715" i="2" s="1"/>
  <c r="D715" i="2" l="1"/>
  <c r="E715" i="2" s="1"/>
  <c r="J714" i="2"/>
  <c r="K715" i="2"/>
  <c r="I714" i="2"/>
  <c r="B715" i="2" s="1"/>
  <c r="G715" i="2"/>
  <c r="H716" i="2" s="1"/>
  <c r="J715" i="2" l="1"/>
  <c r="I715" i="2"/>
  <c r="C715" i="2"/>
  <c r="K716" i="2"/>
  <c r="F716" i="2"/>
  <c r="B716" i="2" l="1"/>
  <c r="J716" i="2" s="1"/>
  <c r="D716" i="2"/>
  <c r="E716" i="2" s="1"/>
  <c r="G716" i="2"/>
  <c r="H717" i="2" s="1"/>
  <c r="I716" i="2"/>
  <c r="C716" i="2" l="1"/>
  <c r="D717" i="2" s="1"/>
  <c r="E717" i="2" s="1"/>
  <c r="K717" i="2"/>
  <c r="F717" i="2"/>
  <c r="G717" i="2" s="1"/>
  <c r="H718" i="2" s="1"/>
  <c r="B717" i="2" l="1"/>
  <c r="J717" i="2" s="1"/>
  <c r="F718" i="2"/>
  <c r="C717" i="2" l="1"/>
  <c r="D718" i="2" s="1"/>
  <c r="E718" i="2" s="1"/>
  <c r="K718" i="2"/>
  <c r="I717" i="2"/>
  <c r="G718" i="2"/>
  <c r="H719" i="2" s="1"/>
  <c r="B718" i="2" l="1"/>
  <c r="J718" i="2" s="1"/>
  <c r="K719" i="2"/>
  <c r="F719" i="2"/>
  <c r="C718" i="2" l="1"/>
  <c r="D719" i="2" s="1"/>
  <c r="E719" i="2" s="1"/>
  <c r="I718" i="2"/>
  <c r="B719" i="2" s="1"/>
  <c r="C719" i="2" s="1"/>
  <c r="D720" i="2" s="1"/>
  <c r="I719" i="2"/>
  <c r="G719" i="2"/>
  <c r="H720" i="2" s="1"/>
  <c r="K720" i="2"/>
  <c r="J719" i="2" l="1"/>
  <c r="E720" i="2"/>
  <c r="F720" i="2"/>
  <c r="I720" i="2" s="1"/>
  <c r="B720" i="2"/>
  <c r="J720" i="2" l="1"/>
  <c r="G720" i="2"/>
  <c r="H721" i="2" s="1"/>
  <c r="C720" i="2"/>
  <c r="D721" i="2" s="1"/>
  <c r="E721" i="2" s="1"/>
  <c r="K721" i="2"/>
  <c r="F721" i="2" l="1"/>
  <c r="B721" i="2"/>
  <c r="G721" i="2" l="1"/>
  <c r="H722" i="2" s="1"/>
  <c r="C721" i="2"/>
  <c r="D722" i="2" s="1"/>
  <c r="E722" i="2" s="1"/>
  <c r="F722" i="2"/>
  <c r="J721" i="2"/>
  <c r="K722" i="2"/>
  <c r="I721" i="2"/>
  <c r="B722" i="2" s="1"/>
  <c r="K723" i="2" l="1"/>
  <c r="J722" i="2"/>
  <c r="G722" i="2"/>
  <c r="H723" i="2" s="1"/>
  <c r="C722" i="2"/>
  <c r="D723" i="2" s="1"/>
  <c r="E723" i="2" s="1"/>
  <c r="I722" i="2"/>
  <c r="B723" i="2" l="1"/>
  <c r="F723" i="2"/>
  <c r="I723" i="2" s="1"/>
  <c r="K724" i="2" l="1"/>
  <c r="G723" i="2"/>
  <c r="H724" i="2" s="1"/>
  <c r="C723" i="2"/>
  <c r="D724" i="2" s="1"/>
  <c r="E724" i="2" s="1"/>
  <c r="J723" i="2"/>
  <c r="F724" i="2" l="1"/>
  <c r="B724" i="2"/>
  <c r="I724" i="2" l="1"/>
  <c r="G724" i="2"/>
  <c r="H725" i="2" s="1"/>
  <c r="J724" i="2"/>
  <c r="C724" i="2"/>
  <c r="D725" i="2" s="1"/>
  <c r="K725" i="2"/>
  <c r="F725" i="2" l="1"/>
  <c r="G725" i="2" s="1"/>
  <c r="H726" i="2" s="1"/>
  <c r="E725" i="2"/>
  <c r="B725" i="2"/>
  <c r="I725" i="2" l="1"/>
  <c r="F726" i="2"/>
  <c r="G726" i="2" s="1"/>
  <c r="H727" i="2" s="1"/>
  <c r="J725" i="2"/>
  <c r="C725" i="2"/>
  <c r="K726" i="2"/>
  <c r="B726" i="2" l="1"/>
  <c r="D726" i="2"/>
  <c r="E726" i="2" l="1"/>
  <c r="F727" i="2" s="1"/>
  <c r="K727" i="2"/>
  <c r="I726" i="2"/>
  <c r="J726" i="2"/>
  <c r="C726" i="2"/>
  <c r="B727" i="2" l="1"/>
  <c r="J727" i="2" s="1"/>
  <c r="D727" i="2"/>
  <c r="G727" i="2"/>
  <c r="H728" i="2" s="1"/>
  <c r="I727" i="2" l="1"/>
  <c r="C727" i="2"/>
  <c r="K728" i="2"/>
  <c r="E727" i="2"/>
  <c r="F728" i="2" s="1"/>
  <c r="B728" i="2" l="1"/>
  <c r="J728" i="2" s="1"/>
  <c r="D728" i="2"/>
  <c r="G728" i="2"/>
  <c r="H729" i="2" s="1"/>
  <c r="C728" i="2" l="1"/>
  <c r="K729" i="2"/>
  <c r="I728" i="2"/>
  <c r="B729" i="2" s="1"/>
  <c r="J729" i="2" s="1"/>
  <c r="E728" i="2"/>
  <c r="F729" i="2" s="1"/>
  <c r="D729" i="2" l="1"/>
  <c r="E729" i="2" s="1"/>
  <c r="G729" i="2"/>
  <c r="H730" i="2" s="1"/>
  <c r="C729" i="2"/>
  <c r="K730" i="2" l="1"/>
  <c r="I729" i="2"/>
  <c r="B730" i="2" s="1"/>
  <c r="F730" i="2"/>
  <c r="G730" i="2" s="1"/>
  <c r="H731" i="2" s="1"/>
  <c r="D730" i="2"/>
  <c r="E730" i="2" s="1"/>
  <c r="F731" i="2" l="1"/>
  <c r="G731" i="2" s="1"/>
  <c r="H732" i="2" s="1"/>
  <c r="C730" i="2"/>
  <c r="D731" i="2" s="1"/>
  <c r="E731" i="2" s="1"/>
  <c r="K731" i="2"/>
  <c r="I730" i="2"/>
  <c r="B731" i="2" s="1"/>
  <c r="J730" i="2"/>
  <c r="F732" i="2" l="1"/>
  <c r="G732" i="2" s="1"/>
  <c r="H733" i="2" s="1"/>
  <c r="J731" i="2"/>
  <c r="I731" i="2"/>
  <c r="K732" i="2"/>
  <c r="C731" i="2"/>
  <c r="D732" i="2" s="1"/>
  <c r="B732" i="2" l="1"/>
  <c r="J732" i="2" s="1"/>
  <c r="E732" i="2"/>
  <c r="F733" i="2" s="1"/>
  <c r="F736" i="2" s="1"/>
  <c r="F740" i="2" l="1"/>
  <c r="F739" i="2"/>
  <c r="I732" i="2"/>
  <c r="C732" i="2"/>
  <c r="D733" i="2" s="1"/>
  <c r="E733" i="2" s="1"/>
  <c r="K733" i="2"/>
  <c r="G733" i="2"/>
  <c r="B733" i="2" l="1"/>
  <c r="J733" i="2" l="1"/>
  <c r="I733" i="2"/>
  <c r="C733" i="2"/>
</calcChain>
</file>

<file path=xl/sharedStrings.xml><?xml version="1.0" encoding="utf-8"?>
<sst xmlns="http://schemas.openxmlformats.org/spreadsheetml/2006/main" count="80" uniqueCount="72">
  <si>
    <t>unit</t>
  </si>
  <si>
    <t>day</t>
  </si>
  <si>
    <t>days</t>
  </si>
  <si>
    <t>total time</t>
  </si>
  <si>
    <t>cycle length</t>
  </si>
  <si>
    <t>cycle time</t>
  </si>
  <si>
    <t>starting population</t>
  </si>
  <si>
    <t>Epi assumptions</t>
  </si>
  <si>
    <t>starting susceptible</t>
  </si>
  <si>
    <t>R0</t>
  </si>
  <si>
    <t>B (force of infection)</t>
  </si>
  <si>
    <t>Infectious period</t>
  </si>
  <si>
    <t>f (latency to infection)</t>
  </si>
  <si>
    <t>starting immune</t>
  </si>
  <si>
    <t>starting pre-infectious</t>
  </si>
  <si>
    <t>starting infectious</t>
  </si>
  <si>
    <t>quantity</t>
  </si>
  <si>
    <t>Time parameters</t>
  </si>
  <si>
    <t>Demographic assumptions</t>
  </si>
  <si>
    <r>
      <t>Susceptibles (</t>
    </r>
    <r>
      <rPr>
        <b/>
        <sz val="11"/>
        <color theme="0"/>
        <rFont val="Calibri"/>
        <family val="2"/>
        <scheme val="minor"/>
      </rPr>
      <t>S</t>
    </r>
    <r>
      <rPr>
        <b/>
        <sz val="8"/>
        <color theme="0"/>
        <rFont val="Calibri"/>
        <family val="2"/>
        <scheme val="minor"/>
      </rPr>
      <t>t</t>
    </r>
    <r>
      <rPr>
        <sz val="11"/>
        <color theme="0"/>
        <rFont val="Calibri"/>
        <family val="2"/>
        <scheme val="minor"/>
      </rPr>
      <t>)</t>
    </r>
  </si>
  <si>
    <r>
      <t>Pre-infectious (</t>
    </r>
    <r>
      <rPr>
        <b/>
        <sz val="11"/>
        <color theme="0"/>
        <rFont val="Calibri"/>
        <family val="2"/>
        <scheme val="minor"/>
      </rPr>
      <t>E</t>
    </r>
    <r>
      <rPr>
        <b/>
        <sz val="8"/>
        <color theme="0"/>
        <rFont val="Calibri"/>
        <family val="2"/>
        <scheme val="minor"/>
      </rPr>
      <t>t</t>
    </r>
    <r>
      <rPr>
        <sz val="11"/>
        <color theme="0"/>
        <rFont val="Calibri"/>
        <family val="2"/>
        <scheme val="minor"/>
      </rPr>
      <t xml:space="preserve">) </t>
    </r>
  </si>
  <si>
    <r>
      <t>Infectious (</t>
    </r>
    <r>
      <rPr>
        <b/>
        <sz val="11"/>
        <color theme="0"/>
        <rFont val="Calibri"/>
        <family val="2"/>
        <scheme val="minor"/>
      </rPr>
      <t>I</t>
    </r>
    <r>
      <rPr>
        <b/>
        <sz val="8"/>
        <color theme="0"/>
        <rFont val="Calibri"/>
        <family val="2"/>
        <scheme val="minor"/>
      </rPr>
      <t>t</t>
    </r>
    <r>
      <rPr>
        <sz val="11"/>
        <color theme="0"/>
        <rFont val="Calibri"/>
        <family val="2"/>
        <scheme val="minor"/>
      </rPr>
      <t>)</t>
    </r>
  </si>
  <si>
    <r>
      <t>trans to R (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) </t>
    </r>
  </si>
  <si>
    <r>
      <t>trans to I (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</si>
  <si>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trans to E (</t>
    </r>
    <r>
      <rPr>
        <b/>
        <sz val="11"/>
        <color theme="1"/>
        <rFont val="Calibri"/>
        <family val="2"/>
        <scheme val="minor"/>
      </rPr>
      <t>L</t>
    </r>
    <r>
      <rPr>
        <b/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</si>
  <si>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time t</t>
  </si>
  <si>
    <t>days per year</t>
  </si>
  <si>
    <t>Latency (pre-infectious) period</t>
  </si>
  <si>
    <t>birth rate</t>
  </si>
  <si>
    <t>death rate</t>
  </si>
  <si>
    <t>life expectancy</t>
  </si>
  <si>
    <t>population growth rate</t>
  </si>
  <si>
    <t>cycles</t>
  </si>
  <si>
    <t>days/cycle</t>
  </si>
  <si>
    <t>DAILY birth rate</t>
  </si>
  <si>
    <t>DAILY death rate</t>
  </si>
  <si>
    <t>daily per pop</t>
  </si>
  <si>
    <t>annual per person</t>
  </si>
  <si>
    <t>#</t>
  </si>
  <si>
    <t>total cycles</t>
  </si>
  <si>
    <t>CHECK total pop</t>
  </si>
  <si>
    <t>births</t>
  </si>
  <si>
    <t>deaths</t>
  </si>
  <si>
    <t>daily births</t>
  </si>
  <si>
    <t>daily deaths</t>
  </si>
  <si>
    <t>births in (otherwise closed) population</t>
  </si>
  <si>
    <t>deaths in (otherwise closed) population</t>
  </si>
  <si>
    <t>AUC = total person-time infected</t>
  </si>
  <si>
    <t>A very stylised C19 model to demonstrate SEIR basics</t>
  </si>
  <si>
    <t xml:space="preserve"> Key assumptions</t>
  </si>
  <si>
    <t>julia.shen1@lshtm.ac.uk</t>
  </si>
  <si>
    <t>years</t>
  </si>
  <si>
    <t>basic reproductive number, or secondary infections per primary case</t>
  </si>
  <si>
    <t>births = deaths by default (can be adjusted for pop growth)</t>
  </si>
  <si>
    <t>R_0 - removed compartment at time zero, NOT the reproduction number</t>
  </si>
  <si>
    <t>I_0 infectious/infections</t>
  </si>
  <si>
    <t>E_0 exposed pre-symptomatic</t>
  </si>
  <si>
    <t>S_0 susceptibles</t>
  </si>
  <si>
    <t>avg risk for each individual in this population per infectious day of an infected case</t>
  </si>
  <si>
    <t>r (DAILY removal rate)</t>
  </si>
  <si>
    <t>all cases go one to recover or die, and thus become immune</t>
  </si>
  <si>
    <t>daily per pop - not directly linked to C19 in this model</t>
  </si>
  <si>
    <t>approximation of avg new clinically symptomatic + transmissible infections per day</t>
  </si>
  <si>
    <t>% infections that are infectious</t>
  </si>
  <si>
    <t>How many infections eventually develop clinical symptoms and can infect others? For this model, assume this overlaps with eventual clinical symptoms</t>
  </si>
  <si>
    <t>peak infections</t>
  </si>
  <si>
    <t>hospitalisation requirement of cases</t>
  </si>
  <si>
    <t>case fatality rate</t>
  </si>
  <si>
    <t>peak hospitalisations in this community</t>
  </si>
  <si>
    <t>peak deaths in a single day for this community</t>
  </si>
  <si>
    <t>Impact calculations (can be modelled further in compartments as above, incl. cumulative counts instead of for peak only)</t>
  </si>
  <si>
    <r>
      <t>Removed (</t>
    </r>
    <r>
      <rPr>
        <b/>
        <sz val="11"/>
        <color theme="0"/>
        <rFont val="Calibri"/>
        <family val="2"/>
        <scheme val="minor"/>
      </rPr>
      <t>R</t>
    </r>
    <r>
      <rPr>
        <b/>
        <sz val="8"/>
        <color theme="0"/>
        <rFont val="Calibri"/>
        <family val="2"/>
        <scheme val="minor"/>
      </rPr>
      <t>t</t>
    </r>
    <r>
      <rPr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</si>
</sst>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#,##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5" fontId="0" fillId="0" borderId="0" xfId="0" applyNumberFormat="1" applyBorder="1"/>
    <xf numFmtId="0" fontId="5" fillId="0" borderId="1" xfId="0" applyFont="1" applyBorder="1"/>
    <xf numFmtId="3" fontId="0" fillId="2" borderId="0" xfId="0" applyNumberFormat="1" applyFill="1" applyBorder="1"/>
    <xf numFmtId="0" fontId="3" fillId="3" borderId="1" xfId="0" applyFont="1" applyFill="1" applyBorder="1"/>
    <xf numFmtId="0" fontId="3" fillId="4" borderId="1" xfId="0" applyFont="1" applyFill="1" applyBorder="1"/>
    <xf numFmtId="3" fontId="0" fillId="6" borderId="0" xfId="0" applyNumberFormat="1" applyFill="1" applyBorder="1"/>
    <xf numFmtId="3" fontId="0" fillId="7" borderId="0" xfId="0" applyNumberFormat="1" applyFill="1" applyBorder="1"/>
    <xf numFmtId="0" fontId="3" fillId="5" borderId="1" xfId="0" applyFont="1" applyFill="1" applyBorder="1"/>
    <xf numFmtId="0" fontId="8" fillId="0" borderId="0" xfId="0" applyFont="1"/>
    <xf numFmtId="0" fontId="0" fillId="0" borderId="2" xfId="0" applyBorder="1"/>
    <xf numFmtId="10" fontId="0" fillId="0" borderId="0" xfId="0" applyNumberFormat="1"/>
    <xf numFmtId="0" fontId="0" fillId="0" borderId="0" xfId="0" applyFont="1"/>
    <xf numFmtId="166" fontId="0" fillId="0" borderId="0" xfId="0" applyNumberFormat="1"/>
    <xf numFmtId="2" fontId="0" fillId="0" borderId="0" xfId="0" applyNumberFormat="1"/>
    <xf numFmtId="168" fontId="0" fillId="0" borderId="0" xfId="0" applyNumberFormat="1"/>
    <xf numFmtId="0" fontId="9" fillId="0" borderId="0" xfId="0" applyFont="1"/>
    <xf numFmtId="0" fontId="10" fillId="0" borderId="0" xfId="1"/>
    <xf numFmtId="0" fontId="8" fillId="0" borderId="0" xfId="0" applyFont="1" applyAlignment="1">
      <alignment horizontal="center"/>
    </xf>
    <xf numFmtId="3" fontId="11" fillId="0" borderId="0" xfId="0" applyNumberFormat="1" applyFont="1"/>
    <xf numFmtId="9" fontId="11" fillId="0" borderId="0" xfId="0" applyNumberFormat="1" applyFont="1"/>
    <xf numFmtId="3" fontId="12" fillId="8" borderId="0" xfId="0" applyNumberFormat="1" applyFont="1" applyFill="1"/>
    <xf numFmtId="3" fontId="13" fillId="8" borderId="0" xfId="0" applyNumberFormat="1" applyFont="1" applyFill="1"/>
    <xf numFmtId="0" fontId="3" fillId="9" borderId="1" xfId="0" applyFont="1" applyFill="1" applyBorder="1"/>
    <xf numFmtId="3" fontId="0" fillId="1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C19 SEIR</a:t>
            </a:r>
            <a:r>
              <a:rPr lang="en-US" b="1" baseline="0"/>
              <a:t> model results for incidence or point prevalence </a:t>
            </a:r>
            <a:r>
              <a:rPr lang="en-US" baseline="0"/>
              <a:t>(first 100 days only - </a:t>
            </a:r>
            <a:r>
              <a:rPr lang="en-US" b="1" baseline="0"/>
              <a:t>unmitigated</a:t>
            </a:r>
            <a:r>
              <a:rPr lang="en-US" baseline="0"/>
              <a:t> epidemic)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cyclecalc!$B$1</c:f>
              <c:strCache>
                <c:ptCount val="1"/>
                <c:pt idx="0">
                  <c:v>Susceptibles (St)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cyclecalc!$A$2:$A$102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cyclecalc!$B$2:$B$102</c:f>
              <c:numCache>
                <c:formatCode>#,##0</c:formatCode>
                <c:ptCount val="101"/>
                <c:pt idx="0">
                  <c:v>99999</c:v>
                </c:pt>
                <c:pt idx="1">
                  <c:v>99999.000039112158</c:v>
                </c:pt>
                <c:pt idx="2">
                  <c:v>99998.571544603474</c:v>
                </c:pt>
                <c:pt idx="3">
                  <c:v>99998.204301882928</c:v>
                </c:pt>
                <c:pt idx="4">
                  <c:v>99997.80692040229</c:v>
                </c:pt>
                <c:pt idx="5">
                  <c:v>99997.350070053144</c:v>
                </c:pt>
                <c:pt idx="6">
                  <c:v>99996.817937840009</c:v>
                </c:pt>
                <c:pt idx="7">
                  <c:v>99996.196443755471</c:v>
                </c:pt>
                <c:pt idx="8">
                  <c:v>99995.470181192461</c:v>
                </c:pt>
                <c:pt idx="9">
                  <c:v>99994.621394354574</c:v>
                </c:pt>
                <c:pt idx="10">
                  <c:v>99993.62939169952</c:v>
                </c:pt>
                <c:pt idx="11">
                  <c:v>99992.47000553651</c:v>
                </c:pt>
                <c:pt idx="12">
                  <c:v>99991.114995142212</c:v>
                </c:pt>
                <c:pt idx="13">
                  <c:v>99989.531357591259</c:v>
                </c:pt>
                <c:pt idx="14">
                  <c:v>99987.680524528463</c:v>
                </c:pt>
                <c:pt idx="15">
                  <c:v>99985.51742424164</c:v>
                </c:pt>
                <c:pt idx="16">
                  <c:v>99982.989386088026</c:v>
                </c:pt>
                <c:pt idx="17">
                  <c:v>99980.034860776927</c:v>
                </c:pt>
                <c:pt idx="18">
                  <c:v>99976.581925675448</c:v>
                </c:pt>
                <c:pt idx="19">
                  <c:v>99972.546539211078</c:v>
                </c:pt>
                <c:pt idx="20">
                  <c:v>99967.830502517783</c:v>
                </c:pt>
                <c:pt idx="21">
                  <c:v>99962.319079587935</c:v>
                </c:pt>
                <c:pt idx="22">
                  <c:v>99955.878219211969</c:v>
                </c:pt>
                <c:pt idx="23">
                  <c:v>99948.351312749073</c:v>
                </c:pt>
                <c:pt idx="24">
                  <c:v>99939.555411095236</c:v>
                </c:pt>
                <c:pt idx="25">
                  <c:v>99929.276811902353</c:v>
                </c:pt>
                <c:pt idx="26">
                  <c:v>99917.265913935669</c:v>
                </c:pt>
                <c:pt idx="27">
                  <c:v>99903.231219207897</c:v>
                </c:pt>
                <c:pt idx="28">
                  <c:v>99886.832344953757</c:v>
                </c:pt>
                <c:pt idx="29">
                  <c:v>99867.671886368844</c:v>
                </c:pt>
                <c:pt idx="30">
                  <c:v>99845.285947101569</c:v>
                </c:pt>
                <c:pt idx="31">
                  <c:v>99819.133127562978</c:v>
                </c:pt>
                <c:pt idx="32">
                  <c:v>99788.5817310774</c:v>
                </c:pt>
                <c:pt idx="33">
                  <c:v>99752.894914717937</c:v>
                </c:pt>
                <c:pt idx="34">
                  <c:v>99711.213475510434</c:v>
                </c:pt>
                <c:pt idx="35">
                  <c:v>99662.535923967705</c:v>
                </c:pt>
                <c:pt idx="36">
                  <c:v>99605.695456436573</c:v>
                </c:pt>
                <c:pt idx="37">
                  <c:v>99539.333396868096</c:v>
                </c:pt>
                <c:pt idx="38">
                  <c:v>99461.868639499851</c:v>
                </c:pt>
                <c:pt idx="39">
                  <c:v>99371.46258980401</c:v>
                </c:pt>
                <c:pt idx="40">
                  <c:v>99265.979076630043</c:v>
                </c:pt>
                <c:pt idx="41">
                  <c:v>99142.938700491708</c:v>
                </c:pt>
                <c:pt idx="42">
                  <c:v>98999.467100829817</c:v>
                </c:pt>
                <c:pt idx="43">
                  <c:v>98832.236681753915</c:v>
                </c:pt>
                <c:pt idx="44">
                  <c:v>98637.401448686956</c:v>
                </c:pt>
                <c:pt idx="45">
                  <c:v>98410.524800692379</c:v>
                </c:pt>
                <c:pt idx="46">
                  <c:v>98146.500425291088</c:v>
                </c:pt>
                <c:pt idx="47">
                  <c:v>97839.466892918514</c:v>
                </c:pt>
                <c:pt idx="48">
                  <c:v>97482.717195023681</c:v>
                </c:pt>
                <c:pt idx="49">
                  <c:v>97068.60537146694</c:v>
                </c:pt>
                <c:pt idx="50">
                  <c:v>96588.453596997453</c:v>
                </c:pt>
                <c:pt idx="51">
                  <c:v>96032.464717174662</c:v>
                </c:pt>
                <c:pt idx="52">
                  <c:v>95389.647314515751</c:v>
                </c:pt>
                <c:pt idx="53">
                  <c:v>94647.763005637782</c:v>
                </c:pt>
                <c:pt idx="54">
                  <c:v>93793.308843843872</c:v>
                </c:pt>
                <c:pt idx="55">
                  <c:v>92811.551383183541</c:v>
                </c:pt>
                <c:pt idx="56">
                  <c:v>91686.63298385372</c:v>
                </c:pt>
                <c:pt idx="57">
                  <c:v>90401.774951919564</c:v>
                </c:pt>
                <c:pt idx="58">
                  <c:v>88939.60548537568</c:v>
                </c:pt>
                <c:pt idx="59">
                  <c:v>87282.642161193929</c:v>
                </c:pt>
                <c:pt idx="60">
                  <c:v>85413.95743242903</c:v>
                </c:pt>
                <c:pt idx="61">
                  <c:v>83318.049461516362</c:v>
                </c:pt>
                <c:pt idx="62">
                  <c:v>80981.927433470541</c:v>
                </c:pt>
                <c:pt idx="63">
                  <c:v>78396.398145171086</c:v>
                </c:pt>
                <c:pt idx="64">
                  <c:v>75557.507735155174</c:v>
                </c:pt>
                <c:pt idx="65">
                  <c:v>72468.049228274802</c:v>
                </c:pt>
                <c:pt idx="66">
                  <c:v>69138.996513281585</c:v>
                </c:pt>
                <c:pt idx="67">
                  <c:v>65590.67617683392</c:v>
                </c:pt>
                <c:pt idx="68">
                  <c:v>61853.452900876095</c:v>
                </c:pt>
                <c:pt idx="69">
                  <c:v>57967.698285335959</c:v>
                </c:pt>
                <c:pt idx="70">
                  <c:v>53982.853484921048</c:v>
                </c:pt>
                <c:pt idx="71">
                  <c:v>49955.493157043362</c:v>
                </c:pt>
                <c:pt idx="72">
                  <c:v>45946.448099428082</c:v>
                </c:pt>
                <c:pt idx="73">
                  <c:v>42017.223099604809</c:v>
                </c:pt>
                <c:pt idx="74">
                  <c:v>38226.112558998619</c:v>
                </c:pt>
                <c:pt idx="75">
                  <c:v>34624.518654487023</c:v>
                </c:pt>
                <c:pt idx="76">
                  <c:v>31253.97465776504</c:v>
                </c:pt>
                <c:pt idx="77">
                  <c:v>28144.258497406241</c:v>
                </c:pt>
                <c:pt idx="78">
                  <c:v>25312.776292737723</c:v>
                </c:pt>
                <c:pt idx="79">
                  <c:v>22765.160608076691</c:v>
                </c:pt>
                <c:pt idx="80">
                  <c:v>20496.829583516952</c:v>
                </c:pt>
                <c:pt idx="81">
                  <c:v>18495.138734472665</c:v>
                </c:pt>
                <c:pt idx="82">
                  <c:v>16741.741099510647</c:v>
                </c:pt>
                <c:pt idx="83">
                  <c:v>15214.834995081321</c:v>
                </c:pt>
                <c:pt idx="84">
                  <c:v>13891.08509985612</c:v>
                </c:pt>
                <c:pt idx="85">
                  <c:v>12747.114461878424</c:v>
                </c:pt>
                <c:pt idx="86">
                  <c:v>11760.556273607652</c:v>
                </c:pt>
                <c:pt idx="87">
                  <c:v>10910.713883976667</c:v>
                </c:pt>
                <c:pt idx="88">
                  <c:v>10178.906532865227</c:v>
                </c:pt>
                <c:pt idx="89">
                  <c:v>9548.5842056074835</c:v>
                </c:pt>
                <c:pt idx="90">
                  <c:v>9005.2868734524563</c:v>
                </c:pt>
                <c:pt idx="91">
                  <c:v>8536.5088714089761</c:v>
                </c:pt>
                <c:pt idx="92">
                  <c:v>8131.5134637114988</c:v>
                </c:pt>
                <c:pt idx="93">
                  <c:v>7781.1286190439732</c:v>
                </c:pt>
                <c:pt idx="94">
                  <c:v>7477.5438135809518</c:v>
                </c:pt>
                <c:pt idx="95">
                  <c:v>7214.1194186051116</c:v>
                </c:pt>
                <c:pt idx="96">
                  <c:v>6985.2145237707009</c:v>
                </c:pt>
                <c:pt idx="97">
                  <c:v>6786.0353405637652</c:v>
                </c:pt>
                <c:pt idx="98">
                  <c:v>6612.5040785503461</c:v>
                </c:pt>
                <c:pt idx="99">
                  <c:v>6461.146934360022</c:v>
                </c:pt>
                <c:pt idx="100">
                  <c:v>6328.9992328881381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5-4716-832E-F54DF697D120}"/>
            </c:ext>
          </c:extLst>
        </c:ser>
        <c:ser>
          <c:idx val="1"/>
          <c:order val="1"/>
          <c:tx>
            <c:strRef>
              <c:f>cyclecalc!$D$1</c:f>
              <c:strCache>
                <c:ptCount val="1"/>
                <c:pt idx="0">
                  <c:v>Pre-infectious (Et)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cyclecalc!$A$2:$A$102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cyclecalc!$D$2:$D$102</c:f>
              <c:numCache>
                <c:formatCode>#,##0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0.4285336193120895</c:v>
                </c:pt>
                <c:pt idx="3">
                  <c:v>0.6029828626411502</c:v>
                </c:pt>
                <c:pt idx="4">
                  <c:v>0.72907931753716637</c:v>
                </c:pt>
                <c:pt idx="5">
                  <c:v>0.8579140661324054</c:v>
                </c:pt>
                <c:pt idx="6">
                  <c:v>1.0040701387858815</c:v>
                </c:pt>
                <c:pt idx="7">
                  <c:v>1.1738355189313467</c:v>
                </c:pt>
                <c:pt idx="8">
                  <c:v>1.371995612526876</c:v>
                </c:pt>
                <c:pt idx="9">
                  <c:v>1.6035320818138172</c:v>
                </c:pt>
                <c:pt idx="10">
                  <c:v>1.8741211742332213</c:v>
                </c:pt>
                <c:pt idx="11">
                  <c:v>2.1903616615432626</c:v>
                </c:pt>
                <c:pt idx="12">
                  <c:v>2.5599567040894224</c:v>
                </c:pt>
                <c:pt idx="13">
                  <c:v>2.9919061808992873</c:v>
                </c:pt>
                <c:pt idx="14">
                  <c:v>3.4967265525107289</c:v>
                </c:pt>
                <c:pt idx="15">
                  <c:v>4.0867065114404628</c:v>
                </c:pt>
                <c:pt idx="16">
                  <c:v>4.7762052677053903</c:v>
                </c:pt>
                <c:pt idx="17">
                  <c:v>5.5820007858543947</c:v>
                </c:pt>
                <c:pt idx="18">
                  <c:v>6.5236963350688324</c:v>
                </c:pt>
                <c:pt idx="19">
                  <c:v>7.6241950443008033</c:v>
                </c:pt>
                <c:pt idx="20">
                  <c:v>8.910253722367754</c:v>
                </c:pt>
                <c:pt idx="21">
                  <c:v>10.413129020923456</c:v>
                </c:pt>
                <c:pt idx="22">
                  <c:v>12.169331115484642</c:v>
                </c:pt>
                <c:pt idx="23">
                  <c:v>14.221502491492997</c:v>
                </c:pt>
                <c:pt idx="24">
                  <c:v>16.619442187083131</c:v>
                </c:pt>
                <c:pt idx="25">
                  <c:v>19.421299001644609</c:v>
                </c:pt>
                <c:pt idx="26">
                  <c:v>22.694960768947876</c:v>
                </c:pt>
                <c:pt idx="27">
                  <c:v>26.519670852178635</c:v>
                </c:pt>
                <c:pt idx="28">
                  <c:v>30.987907575509453</c:v>
                </c:pt>
                <c:pt idx="29">
                  <c:v>36.207567380101921</c:v>
                </c:pt>
                <c:pt idx="30">
                  <c:v>42.304498078130138</c:v>
                </c:pt>
                <c:pt idx="31">
                  <c:v>49.425434640420796</c:v>
                </c:pt>
                <c:pt idx="32">
                  <c:v>57.741396406414381</c:v>
                </c:pt>
                <c:pt idx="33">
                  <c:v>67.451611292183728</c:v>
                </c:pt>
                <c:pt idx="34">
                  <c:v>78.788039232572331</c:v>
                </c:pt>
                <c:pt idx="35">
                  <c:v>92.020573320240842</c:v>
                </c:pt>
                <c:pt idx="36">
                  <c:v>107.46300228665793</c:v>
                </c:pt>
                <c:pt idx="37">
                  <c:v>125.47982121597579</c:v>
                </c:pt>
                <c:pt idx="38">
                  <c:v>146.49397741783881</c:v>
                </c:pt>
                <c:pt idx="39">
                  <c:v>170.99563342008872</c:v>
                </c:pt>
                <c:pt idx="40">
                  <c:v>199.55201660289589</c:v>
                </c:pt>
                <c:pt idx="41">
                  <c:v>232.81840170931807</c:v>
                </c:pt>
                <c:pt idx="42">
                  <c:v>271.55023379957726</c:v>
                </c:pt>
                <c:pt idx="43">
                  <c:v>316.61633915958708</c:v>
                </c:pt>
                <c:pt idx="44">
                  <c:v>369.01308239271742</c:v>
                </c:pt>
                <c:pt idx="45">
                  <c:v>429.87919938199366</c:v>
                </c:pt>
                <c:pt idx="46">
                  <c:v>500.51085543450023</c:v>
                </c:pt>
                <c:pt idx="47">
                  <c:v>582.37623039079608</c:v>
                </c:pt>
                <c:pt idx="48">
                  <c:v>677.12859981971792</c:v>
                </c:pt>
                <c:pt idx="49">
                  <c:v>786.6164436335813</c:v>
                </c:pt>
                <c:pt idx="50">
                  <c:v>912.88855018144568</c:v>
                </c:pt>
                <c:pt idx="51">
                  <c:v>1058.1913775805222</c:v>
                </c:pt>
                <c:pt idx="52">
                  <c:v>1224.9550757002576</c:v>
                </c:pt>
                <c:pt idx="53">
                  <c:v>1415.7635704903682</c:v>
                </c:pt>
                <c:pt idx="54">
                  <c:v>1633.3030076221123</c:v>
                </c:pt>
                <c:pt idx="55">
                  <c:v>1880.2817368140522</c:v>
                </c:pt>
                <c:pt idx="56">
                  <c:v>2159.3140622596238</c:v>
                </c:pt>
                <c:pt idx="57">
                  <c:v>2472.7594693853894</c:v>
                </c:pt>
                <c:pt idx="58">
                  <c:v>2822.509388740847</c:v>
                </c:pt>
                <c:pt idx="59">
                  <c:v>3209.7153669117142</c:v>
                </c:pt>
                <c:pt idx="60">
                  <c:v>3634.4565374407657</c:v>
                </c:pt>
                <c:pt idx="61">
                  <c:v>4095.3513747664342</c:v>
                </c:pt>
                <c:pt idx="62">
                  <c:v>4589.129653279796</c:v>
                </c:pt>
                <c:pt idx="63">
                  <c:v>5110.1957154778729</c:v>
                </c:pt>
                <c:pt idx="64">
                  <c:v>5650.2330880143754</c:v>
                </c:pt>
                <c:pt idx="65">
                  <c:v>6197.9211577793876</c:v>
                </c:pt>
                <c:pt idx="66">
                  <c:v>6738.8528579470967</c:v>
                </c:pt>
                <c:pt idx="67">
                  <c:v>7255.7514845643746</c:v>
                </c:pt>
                <c:pt idx="68">
                  <c:v>7729.0763318055415</c:v>
                </c:pt>
                <c:pt idx="69">
                  <c:v>8138.0723262082738</c:v>
                </c:pt>
                <c:pt idx="70">
                  <c:v>8462.2534900449773</c:v>
                </c:pt>
                <c:pt idx="71">
                  <c:v>8683.2175397988431</c:v>
                </c:pt>
                <c:pt idx="72">
                  <c:v>8786.5852623298488</c:v>
                </c:pt>
                <c:pt idx="73">
                  <c:v>8763.7720307041327</c:v>
                </c:pt>
                <c:pt idx="74">
                  <c:v>8613.2644652976487</c:v>
                </c:pt>
                <c:pt idx="75">
                  <c:v>8341.12018440047</c:v>
                </c:pt>
                <c:pt idx="76">
                  <c:v>7960.5376424951928</c:v>
                </c:pt>
                <c:pt idx="77">
                  <c:v>7490.529424291979</c:v>
                </c:pt>
                <c:pt idx="78">
                  <c:v>6953.922686956229</c:v>
                </c:pt>
                <c:pt idx="79">
                  <c:v>6375.0447500973796</c:v>
                </c:pt>
                <c:pt idx="80">
                  <c:v>5777.4893201006607</c:v>
                </c:pt>
                <c:pt idx="81">
                  <c:v>5182.295231823633</c:v>
                </c:pt>
                <c:pt idx="82">
                  <c:v>4606.736363257548</c:v>
                </c:pt>
                <c:pt idx="83">
                  <c:v>4063.7684154129474</c:v>
                </c:pt>
                <c:pt idx="84">
                  <c:v>3562.0512356364738</c:v>
                </c:pt>
                <c:pt idx="85">
                  <c:v>3106.390097003612</c:v>
                </c:pt>
                <c:pt idx="86">
                  <c:v>2698.4185662432651</c:v>
                </c:pt>
                <c:pt idx="87">
                  <c:v>2337.3657882561351</c:v>
                </c:pt>
                <c:pt idx="88">
                  <c:v>2020.7927278637155</c:v>
                </c:pt>
                <c:pt idx="89">
                  <c:v>1745.2279533759556</c:v>
                </c:pt>
                <c:pt idx="90">
                  <c:v>1506.6729134315265</c:v>
                </c:pt>
                <c:pt idx="91">
                  <c:v>1300.9746926003384</c:v>
                </c:pt>
                <c:pt idx="92">
                  <c:v>1124.0808366299182</c:v>
                </c:pt>
                <c:pt idx="93">
                  <c:v>972.19829834389702</c:v>
                </c:pt>
                <c:pt idx="94">
                  <c:v>841.87983463740397</c:v>
                </c:pt>
                <c:pt idx="95">
                  <c:v>730.05894633705543</c:v>
                </c:pt>
                <c:pt idx="96">
                  <c:v>634.05066618166302</c:v>
                </c:pt>
                <c:pt idx="97">
                  <c:v>551.53141873209984</c:v>
                </c:pt>
                <c:pt idx="98">
                  <c:v>480.50747689626928</c:v>
                </c:pt>
                <c:pt idx="99">
                  <c:v>419.27850608957493</c:v>
                </c:pt>
                <c:pt idx="100">
                  <c:v>366.40036646971907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5-4716-832E-F54DF697D120}"/>
            </c:ext>
          </c:extLst>
        </c:ser>
        <c:ser>
          <c:idx val="2"/>
          <c:order val="2"/>
          <c:tx>
            <c:strRef>
              <c:f>cyclecalc!$F$1</c:f>
              <c:strCache>
                <c:ptCount val="1"/>
                <c:pt idx="0">
                  <c:v>Infectious (It)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cyclecalc!$A$2:$A$102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cyclecalc!$F$2:$F$102</c:f>
              <c:numCache>
                <c:formatCode>#,##0</c:formatCode>
                <c:ptCount val="101"/>
                <c:pt idx="0">
                  <c:v>1</c:v>
                </c:pt>
                <c:pt idx="1">
                  <c:v>0.99996088784589809</c:v>
                </c:pt>
                <c:pt idx="2">
                  <c:v>0.85707580904704872</c:v>
                </c:pt>
                <c:pt idx="3">
                  <c:v>0.92744026083983411</c:v>
                </c:pt>
                <c:pt idx="4">
                  <c:v>1.0662493782529263</c:v>
                </c:pt>
                <c:pt idx="5">
                  <c:v>1.2419651535617742</c:v>
                </c:pt>
                <c:pt idx="6">
                  <c:v>1.4505461537516162</c:v>
                </c:pt>
                <c:pt idx="7">
                  <c:v>1.6950905358624497</c:v>
                </c:pt>
                <c:pt idx="8">
                  <c:v>1.9810832410803478</c:v>
                </c:pt>
                <c:pt idx="9">
                  <c:v>2.3153788121395169</c:v>
                </c:pt>
                <c:pt idx="10">
                  <c:v>2.7060940019160631</c:v>
                </c:pt>
                <c:pt idx="11">
                  <c:v>3.1627399664930542</c:v>
                </c:pt>
                <c:pt idx="12">
                  <c:v>3.696438137661274</c:v>
                </c:pt>
                <c:pt idx="13">
                  <c:v>4.3201870849749193</c:v>
                </c:pt>
                <c:pt idx="14">
                  <c:v>5.0491777908675735</c:v>
                </c:pt>
                <c:pt idx="15">
                  <c:v>5.9011628102993843</c:v>
                </c:pt>
                <c:pt idx="16">
                  <c:v>6.8968877191470996</c:v>
                </c:pt>
                <c:pt idx="17">
                  <c:v>8.0605951358802823</c:v>
                </c:pt>
                <c:pt idx="18">
                  <c:v>9.4206134237789083</c:v>
                </c:pt>
                <c:pt idx="19">
                  <c:v>11.010044213487845</c:v>
                </c:pt>
                <c:pt idx="20">
                  <c:v>12.867565226474396</c:v>
                </c:pt>
                <c:pt idx="21">
                  <c:v>15.038367591801133</c:v>
                </c:pt>
                <c:pt idx="22">
                  <c:v>17.57524999104352</c:v>
                </c:pt>
                <c:pt idx="23">
                  <c:v>20.539895603306682</c:v>
                </c:pt>
                <c:pt idx="24">
                  <c:v>24.004362024977148</c:v>
                </c:pt>
                <c:pt idx="25">
                  <c:v>28.052819185065086</c:v>
                </c:pt>
                <c:pt idx="26">
                  <c:v>32.783575851515018</c:v>
                </c:pt>
                <c:pt idx="27">
                  <c:v>38.311441717131778</c:v>
                </c:pt>
                <c:pt idx="28">
                  <c:v>44.770479359786037</c:v>
                </c:pt>
                <c:pt idx="29">
                  <c:v>52.317208684317393</c:v>
                </c:pt>
                <c:pt idx="30">
                  <c:v>61.134335861371092</c:v>
                </c:pt>
                <c:pt idx="31">
                  <c:v>71.435089355399214</c:v>
                </c:pt>
                <c:pt idx="32">
                  <c:v>83.468257427492958</c:v>
                </c:pt>
                <c:pt idx="33">
                  <c:v>97.52403451076259</c:v>
                </c:pt>
                <c:pt idx="34">
                  <c:v>113.9407980177768</c:v>
                </c:pt>
                <c:pt idx="35">
                  <c:v>133.11295227481071</c:v>
                </c:pt>
                <c:pt idx="36">
                  <c:v>155.49999205212137</c:v>
                </c:pt>
                <c:pt idx="37">
                  <c:v>181.63695401183512</c:v>
                </c:pt>
                <c:pt idx="38">
                  <c:v>212.1464394428416</c:v>
                </c:pt>
                <c:pt idx="39">
                  <c:v>247.75240456550569</c:v>
                </c:pt>
                <c:pt idx="40">
                  <c:v>289.29592352301785</c:v>
                </c:pt>
                <c:pt idx="41">
                  <c:v>337.75313115038858</c:v>
                </c:pt>
                <c:pt idx="42">
                  <c:v>394.25554382565753</c:v>
                </c:pt>
                <c:pt idx="43">
                  <c:v>460.11293177716266</c:v>
                </c:pt>
                <c:pt idx="44">
                  <c:v>536.83886782787442</c:v>
                </c:pt>
                <c:pt idx="45">
                  <c:v>626.17899590471905</c:v>
                </c:pt>
                <c:pt idx="46">
                  <c:v>730.1419348136568</c:v>
                </c:pt>
                <c:pt idx="47">
                  <c:v>851.03254205365909</c:v>
                </c:pt>
                <c:pt idx="48">
                  <c:v>991.48698758463468</c:v>
                </c:pt>
                <c:pt idx="49">
                  <c:v>1154.5087021886684</c:v>
                </c:pt>
                <c:pt idx="50">
                  <c:v>1343.5037378448483</c:v>
                </c:pt>
                <c:pt idx="51">
                  <c:v>1562.3133721886643</c:v>
                </c:pt>
                <c:pt idx="52">
                  <c:v>1815.2408667440141</c:v>
                </c:pt>
                <c:pt idx="53">
                  <c:v>2107.0681117924291</c:v>
                </c:pt>
                <c:pt idx="54">
                  <c:v>2443.0564313199748</c:v>
                </c:pt>
                <c:pt idx="55">
                  <c:v>2828.9240734907353</c:v>
                </c:pt>
                <c:pt idx="56">
                  <c:v>3270.7909118764792</c:v>
                </c:pt>
                <c:pt idx="57">
                  <c:v>3775.0787381029836</c:v>
                </c:pt>
                <c:pt idx="58">
                  <c:v>4348.353456617584</c:v>
                </c:pt>
                <c:pt idx="59">
                  <c:v>4997.0938758552056</c:v>
                </c:pt>
                <c:pt idx="60">
                  <c:v>5727.3712186843231</c:v>
                </c:pt>
                <c:pt idx="61">
                  <c:v>6544.4247955862838</c:v>
                </c:pt>
                <c:pt idx="62">
                  <c:v>7452.1236062829948</c:v>
                </c:pt>
                <c:pt idx="63">
                  <c:v>8452.3122625767955</c:v>
                </c:pt>
                <c:pt idx="64">
                  <c:v>9544.0538510680562</c:v>
                </c:pt>
                <c:pt idx="65">
                  <c:v>10722.803067906272</c:v>
                </c:pt>
                <c:pt idx="66">
                  <c:v>11979.570014091043</c:v>
                </c:pt>
                <c:pt idx="67">
                  <c:v>13300.166436790963</c:v>
                </c:pt>
                <c:pt idx="68">
                  <c:v>14664.657239392418</c:v>
                </c:pt>
                <c:pt idx="69">
                  <c:v>16047.162890848833</c:v>
                </c:pt>
                <c:pt idx="70">
                  <c:v>17416.162385822023</c:v>
                </c:pt>
                <c:pt idx="71">
                  <c:v>18735.42044705417</c:v>
                </c:pt>
                <c:pt idx="72">
                  <c:v>19965.598776550331</c:v>
                </c:pt>
                <c:pt idx="73">
                  <c:v>21066.50975914465</c:v>
                </c:pt>
                <c:pt idx="74">
                  <c:v>21999.845283803217</c:v>
                </c:pt>
                <c:pt idx="75">
                  <c:v>22732.090116856118</c:v>
                </c:pt>
                <c:pt idx="76">
                  <c:v>23237.243860359591</c:v>
                </c:pt>
                <c:pt idx="77">
                  <c:v>23498.960402807072</c:v>
                </c:pt>
                <c:pt idx="78">
                  <c:v>23511.784667966356</c:v>
                </c:pt>
                <c:pt idx="79">
                  <c:v>23281.312878045399</c:v>
                </c:pt>
                <c:pt idx="80">
                  <c:v>22823.288472977049</c:v>
                </c:pt>
                <c:pt idx="81">
                  <c:v>22161.822054665496</c:v>
                </c:pt>
                <c:pt idx="82">
                  <c:v>21327.046150406077</c:v>
                </c:pt>
                <c:pt idx="83">
                  <c:v>20352.560571621325</c:v>
                </c:pt>
                <c:pt idx="84">
                  <c:v>19272.993867678015</c:v>
                </c:pt>
                <c:pt idx="85">
                  <c:v>18121.923270295851</c:v>
                </c:pt>
                <c:pt idx="86">
                  <c:v>16930.290426448188</c:v>
                </c:pt>
                <c:pt idx="87">
                  <c:v>15725.350786793386</c:v>
                </c:pt>
                <c:pt idx="88">
                  <c:v>14530.118381223303</c:v>
                </c:pt>
                <c:pt idx="89">
                  <c:v>13363.221226633117</c:v>
                </c:pt>
                <c:pt idx="90">
                  <c:v>12239.06348698683</c:v>
                </c:pt>
                <c:pt idx="91">
                  <c:v>11168.191827907758</c:v>
                </c:pt>
                <c:pt idx="92">
                  <c:v>10157.77715607748</c:v>
                </c:pt>
                <c:pt idx="93">
                  <c:v>9212.1421894463128</c:v>
                </c:pt>
                <c:pt idx="94">
                  <c:v>8333.285165441026</c:v>
                </c:pt>
                <c:pt idx="95">
                  <c:v>7521.3675932844317</c:v>
                </c:pt>
                <c:pt idx="96">
                  <c:v>6775.1480333824829</c:v>
                </c:pt>
                <c:pt idx="97">
                  <c:v>6092.3542482626108</c:v>
                </c:pt>
                <c:pt idx="98">
                  <c:v>5469.9931139299679</c:v>
                </c:pt>
                <c:pt idx="99">
                  <c:v>4904.6020537745117</c:v>
                </c:pt>
                <c:pt idx="100">
                  <c:v>4392.4481404331082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5-4716-832E-F54DF697D120}"/>
            </c:ext>
          </c:extLst>
        </c:ser>
        <c:ser>
          <c:idx val="3"/>
          <c:order val="3"/>
          <c:tx>
            <c:strRef>
              <c:f>cyclecalc!$H$1</c:f>
              <c:strCache>
                <c:ptCount val="1"/>
                <c:pt idx="0">
                  <c:v>Removed (Rt)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cyclecalc!$A$2:$A$102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cyclecalc!$H$2:$H$102</c:f>
              <c:numCache>
                <c:formatCode>#,##0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0.14284596817450809</c:v>
                </c:pt>
                <c:pt idx="3">
                  <c:v>0.26527499358469203</c:v>
                </c:pt>
                <c:pt idx="4">
                  <c:v>0.39775090191589668</c:v>
                </c:pt>
                <c:pt idx="5">
                  <c:v>0.55005072715603154</c:v>
                </c:pt>
                <c:pt idx="6">
                  <c:v>0.72744586743426976</c:v>
                </c:pt>
                <c:pt idx="7">
                  <c:v>0.93463018971181888</c:v>
                </c:pt>
                <c:pt idx="8">
                  <c:v>1.1767399539146954</c:v>
                </c:pt>
                <c:pt idx="9">
                  <c:v>1.4596947514584706</c:v>
                </c:pt>
                <c:pt idx="10">
                  <c:v>1.790393124321926</c:v>
                </c:pt>
                <c:pt idx="11">
                  <c:v>2.1768928354402082</c:v>
                </c:pt>
                <c:pt idx="12">
                  <c:v>2.6286100160321797</c:v>
                </c:pt>
                <c:pt idx="13">
                  <c:v>3.1565491428611883</c:v>
                </c:pt>
                <c:pt idx="14">
                  <c:v>3.7735711281606688</c:v>
                </c:pt>
                <c:pt idx="15">
                  <c:v>4.494706436614865</c:v>
                </c:pt>
                <c:pt idx="16">
                  <c:v>5.3375209251226687</c:v>
                </c:pt>
                <c:pt idx="17">
                  <c:v>6.3225433013262666</c:v>
                </c:pt>
                <c:pt idx="18">
                  <c:v>7.4737645657013747</c:v>
                </c:pt>
                <c:pt idx="19">
                  <c:v>8.8192215311406663</c:v>
                </c:pt>
                <c:pt idx="20">
                  <c:v>10.391678533380782</c:v>
                </c:pt>
                <c:pt idx="21">
                  <c:v>12.229423799345799</c:v>
                </c:pt>
                <c:pt idx="22">
                  <c:v>14.37719968150193</c:v>
                </c:pt>
                <c:pt idx="23">
                  <c:v>16.887289156132077</c:v>
                </c:pt>
                <c:pt idx="24">
                  <c:v>19.820784692696897</c:v>
                </c:pt>
                <c:pt idx="25">
                  <c:v>23.249069910921648</c:v>
                </c:pt>
                <c:pt idx="26">
                  <c:v>27.255549443842011</c:v>
                </c:pt>
                <c:pt idx="27">
                  <c:v>31.937668222769787</c:v>
                </c:pt>
                <c:pt idx="28">
                  <c:v>37.409268110928529</c:v>
                </c:pt>
                <c:pt idx="29">
                  <c:v>43.803337566711924</c:v>
                </c:pt>
                <c:pt idx="30">
                  <c:v>51.275218958906997</c:v>
                </c:pt>
                <c:pt idx="31">
                  <c:v>60.006348441185175</c:v>
                </c:pt>
                <c:pt idx="32">
                  <c:v>70.208615088662995</c:v>
                </c:pt>
                <c:pt idx="33">
                  <c:v>82.12943947908262</c:v>
                </c:pt>
                <c:pt idx="34">
                  <c:v>96.057687239174584</c:v>
                </c:pt>
                <c:pt idx="35">
                  <c:v>112.33055043721235</c:v>
                </c:pt>
                <c:pt idx="36">
                  <c:v>131.34154922462881</c:v>
                </c:pt>
                <c:pt idx="37">
                  <c:v>153.54982790406831</c:v>
                </c:pt>
                <c:pt idx="38">
                  <c:v>179.49094363943689</c:v>
                </c:pt>
                <c:pt idx="39">
                  <c:v>209.78937221036222</c:v>
                </c:pt>
                <c:pt idx="40">
                  <c:v>245.1729832440044</c:v>
                </c:pt>
                <c:pt idx="41">
                  <c:v>286.48976664854155</c:v>
                </c:pt>
                <c:pt idx="42">
                  <c:v>334.72712154490762</c:v>
                </c:pt>
                <c:pt idx="43">
                  <c:v>391.03404730930077</c:v>
                </c:pt>
                <c:pt idx="44">
                  <c:v>456.746601092422</c:v>
                </c:pt>
                <c:pt idx="45">
                  <c:v>533.41700402088145</c:v>
                </c:pt>
                <c:pt idx="46">
                  <c:v>622.84678446072473</c:v>
                </c:pt>
                <c:pt idx="47">
                  <c:v>727.12433463699278</c:v>
                </c:pt>
                <c:pt idx="48">
                  <c:v>848.66721757192647</c:v>
                </c:pt>
                <c:pt idx="49">
                  <c:v>990.26948271075821</c:v>
                </c:pt>
                <c:pt idx="50">
                  <c:v>1155.1541149762047</c:v>
                </c:pt>
                <c:pt idx="51">
                  <c:v>1347.030533056108</c:v>
                </c:pt>
                <c:pt idx="52">
                  <c:v>1570.1567430399327</c:v>
                </c:pt>
                <c:pt idx="53">
                  <c:v>1829.4053120793635</c:v>
                </c:pt>
                <c:pt idx="54">
                  <c:v>2130.3317172139882</c:v>
                </c:pt>
                <c:pt idx="55">
                  <c:v>2479.2428065116269</c:v>
                </c:pt>
                <c:pt idx="56">
                  <c:v>2883.2620420101271</c:v>
                </c:pt>
                <c:pt idx="57">
                  <c:v>3350.3868405920093</c:v>
                </c:pt>
                <c:pt idx="58">
                  <c:v>3889.5316692658325</c:v>
                </c:pt>
                <c:pt idx="59">
                  <c:v>4510.5485960390997</c:v>
                </c:pt>
                <c:pt idx="60">
                  <c:v>5224.2148114458232</c:v>
                </c:pt>
                <c:pt idx="61">
                  <c:v>6042.1743681308599</c:v>
                </c:pt>
                <c:pt idx="62">
                  <c:v>6976.8193069666022</c:v>
                </c:pt>
                <c:pt idx="63">
                  <c:v>8041.0938767741727</c:v>
                </c:pt>
                <c:pt idx="64">
                  <c:v>9248.2053257623265</c:v>
                </c:pt>
                <c:pt idx="65">
                  <c:v>10611.226546039468</c:v>
                </c:pt>
                <c:pt idx="66">
                  <c:v>12142.580614680201</c:v>
                </c:pt>
                <c:pt idx="67">
                  <c:v>13853.405901810658</c:v>
                </c:pt>
                <c:pt idx="68">
                  <c:v>15752.813527925864</c:v>
                </c:pt>
                <c:pt idx="69">
                  <c:v>17847.066497606851</c:v>
                </c:pt>
                <c:pt idx="70">
                  <c:v>20138.730639211863</c:v>
                </c:pt>
                <c:pt idx="71">
                  <c:v>22625.868856103531</c:v>
                </c:pt>
                <c:pt idx="72">
                  <c:v>25301.367861691637</c:v>
                </c:pt>
                <c:pt idx="73">
                  <c:v>28152.495110546304</c:v>
                </c:pt>
                <c:pt idx="74">
                  <c:v>31160.77769190041</c:v>
                </c:pt>
                <c:pt idx="75">
                  <c:v>34302.271044256282</c:v>
                </c:pt>
                <c:pt idx="76">
                  <c:v>37548.243839380069</c:v>
                </c:pt>
                <c:pt idx="77">
                  <c:v>40866.251675494605</c:v>
                </c:pt>
                <c:pt idx="78">
                  <c:v>44221.51635233959</c:v>
                </c:pt>
                <c:pt idx="79">
                  <c:v>47578.48176378043</c:v>
                </c:pt>
                <c:pt idx="80">
                  <c:v>50902.392623405234</c:v>
                </c:pt>
                <c:pt idx="81">
                  <c:v>54160.743979038103</c:v>
                </c:pt>
                <c:pt idx="82">
                  <c:v>57324.47638682562</c:v>
                </c:pt>
                <c:pt idx="83">
                  <c:v>60368.8360178843</c:v>
                </c:pt>
                <c:pt idx="84">
                  <c:v>63273.869796829284</c:v>
                </c:pt>
                <c:pt idx="85">
                  <c:v>66024.572170822008</c:v>
                </c:pt>
                <c:pt idx="86">
                  <c:v>68610.734733700796</c:v>
                </c:pt>
                <c:pt idx="87">
                  <c:v>71026.569540973709</c:v>
                </c:pt>
                <c:pt idx="88">
                  <c:v>73270.182358047648</c:v>
                </c:pt>
                <c:pt idx="89">
                  <c:v>75342.966614383331</c:v>
                </c:pt>
                <c:pt idx="90">
                  <c:v>77248.976726129069</c:v>
                </c:pt>
                <c:pt idx="91">
                  <c:v>78994.32460808281</c:v>
                </c:pt>
                <c:pt idx="92">
                  <c:v>80586.628543580984</c:v>
                </c:pt>
                <c:pt idx="93">
                  <c:v>82034.530893165691</c:v>
                </c:pt>
                <c:pt idx="94">
                  <c:v>83347.291186340488</c:v>
                </c:pt>
                <c:pt idx="95">
                  <c:v>84534.454041773264</c:v>
                </c:pt>
                <c:pt idx="96">
                  <c:v>85605.586776665019</c:v>
                </c:pt>
                <c:pt idx="97">
                  <c:v>86570.078992441398</c:v>
                </c:pt>
                <c:pt idx="98">
                  <c:v>87436.995330623278</c:v>
                </c:pt>
                <c:pt idx="99">
                  <c:v>88214.972505775746</c:v>
                </c:pt>
                <c:pt idx="100">
                  <c:v>88912.152260208895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5-4716-832E-F54DF697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93608"/>
        <c:axId val="192694000"/>
      </c:lineChart>
      <c:catAx>
        <c:axId val="19269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000"/>
        <c:crosses val="autoZero"/>
        <c:auto val="1"/>
        <c:lblAlgn val="ctr"/>
        <c:lblOffset val="100"/>
        <c:noMultiLvlLbl val="0"/>
      </c:catAx>
      <c:valAx>
        <c:axId val="19269400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C19 SEIR model results for incidence or point prevalence </a:t>
            </a:r>
            <a:r>
              <a:rPr lang="en-US" sz="1400" b="0" i="0" baseline="0">
                <a:effectLst/>
              </a:rPr>
              <a:t>(2 years with unmitigated epidemic)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cyclecalc!$B$1</c:f>
              <c:strCache>
                <c:ptCount val="1"/>
                <c:pt idx="0">
                  <c:v>Susceptibles (St)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cyclecalc!$B$2:$B$733</c:f>
              <c:numCache>
                <c:formatCode>#,##0</c:formatCode>
                <c:ptCount val="732"/>
                <c:pt idx="0">
                  <c:v>99999</c:v>
                </c:pt>
                <c:pt idx="1">
                  <c:v>99999.000039112158</c:v>
                </c:pt>
                <c:pt idx="2">
                  <c:v>99998.571544603474</c:v>
                </c:pt>
                <c:pt idx="3">
                  <c:v>99998.204301882928</c:v>
                </c:pt>
                <c:pt idx="4">
                  <c:v>99997.80692040229</c:v>
                </c:pt>
                <c:pt idx="5">
                  <c:v>99997.350070053144</c:v>
                </c:pt>
                <c:pt idx="6">
                  <c:v>99996.817937840009</c:v>
                </c:pt>
                <c:pt idx="7">
                  <c:v>99996.196443755471</c:v>
                </c:pt>
                <c:pt idx="8">
                  <c:v>99995.470181192461</c:v>
                </c:pt>
                <c:pt idx="9">
                  <c:v>99994.621394354574</c:v>
                </c:pt>
                <c:pt idx="10">
                  <c:v>99993.62939169952</c:v>
                </c:pt>
                <c:pt idx="11">
                  <c:v>99992.47000553651</c:v>
                </c:pt>
                <c:pt idx="12">
                  <c:v>99991.114995142212</c:v>
                </c:pt>
                <c:pt idx="13">
                  <c:v>99989.531357591259</c:v>
                </c:pt>
                <c:pt idx="14">
                  <c:v>99987.680524528463</c:v>
                </c:pt>
                <c:pt idx="15">
                  <c:v>99985.51742424164</c:v>
                </c:pt>
                <c:pt idx="16">
                  <c:v>99982.989386088026</c:v>
                </c:pt>
                <c:pt idx="17">
                  <c:v>99980.034860776927</c:v>
                </c:pt>
                <c:pt idx="18">
                  <c:v>99976.581925675448</c:v>
                </c:pt>
                <c:pt idx="19">
                  <c:v>99972.546539211078</c:v>
                </c:pt>
                <c:pt idx="20">
                  <c:v>99967.830502517783</c:v>
                </c:pt>
                <c:pt idx="21">
                  <c:v>99962.319079587935</c:v>
                </c:pt>
                <c:pt idx="22">
                  <c:v>99955.878219211969</c:v>
                </c:pt>
                <c:pt idx="23">
                  <c:v>99948.351312749073</c:v>
                </c:pt>
                <c:pt idx="24">
                  <c:v>99939.555411095236</c:v>
                </c:pt>
                <c:pt idx="25">
                  <c:v>99929.276811902353</c:v>
                </c:pt>
                <c:pt idx="26">
                  <c:v>99917.265913935669</c:v>
                </c:pt>
                <c:pt idx="27">
                  <c:v>99903.231219207897</c:v>
                </c:pt>
                <c:pt idx="28">
                  <c:v>99886.832344953757</c:v>
                </c:pt>
                <c:pt idx="29">
                  <c:v>99867.671886368844</c:v>
                </c:pt>
                <c:pt idx="30">
                  <c:v>99845.285947101569</c:v>
                </c:pt>
                <c:pt idx="31">
                  <c:v>99819.133127562978</c:v>
                </c:pt>
                <c:pt idx="32">
                  <c:v>99788.5817310774</c:v>
                </c:pt>
                <c:pt idx="33">
                  <c:v>99752.894914717937</c:v>
                </c:pt>
                <c:pt idx="34">
                  <c:v>99711.213475510434</c:v>
                </c:pt>
                <c:pt idx="35">
                  <c:v>99662.535923967705</c:v>
                </c:pt>
                <c:pt idx="36">
                  <c:v>99605.695456436573</c:v>
                </c:pt>
                <c:pt idx="37">
                  <c:v>99539.333396868096</c:v>
                </c:pt>
                <c:pt idx="38">
                  <c:v>99461.868639499851</c:v>
                </c:pt>
                <c:pt idx="39">
                  <c:v>99371.46258980401</c:v>
                </c:pt>
                <c:pt idx="40">
                  <c:v>99265.979076630043</c:v>
                </c:pt>
                <c:pt idx="41">
                  <c:v>99142.938700491708</c:v>
                </c:pt>
                <c:pt idx="42">
                  <c:v>98999.467100829817</c:v>
                </c:pt>
                <c:pt idx="43">
                  <c:v>98832.236681753915</c:v>
                </c:pt>
                <c:pt idx="44">
                  <c:v>98637.401448686956</c:v>
                </c:pt>
                <c:pt idx="45">
                  <c:v>98410.524800692379</c:v>
                </c:pt>
                <c:pt idx="46">
                  <c:v>98146.500425291088</c:v>
                </c:pt>
                <c:pt idx="47">
                  <c:v>97839.466892918514</c:v>
                </c:pt>
                <c:pt idx="48">
                  <c:v>97482.717195023681</c:v>
                </c:pt>
                <c:pt idx="49">
                  <c:v>97068.60537146694</c:v>
                </c:pt>
                <c:pt idx="50">
                  <c:v>96588.453596997453</c:v>
                </c:pt>
                <c:pt idx="51">
                  <c:v>96032.464717174662</c:v>
                </c:pt>
                <c:pt idx="52">
                  <c:v>95389.647314515751</c:v>
                </c:pt>
                <c:pt idx="53">
                  <c:v>94647.763005637782</c:v>
                </c:pt>
                <c:pt idx="54">
                  <c:v>93793.308843843872</c:v>
                </c:pt>
                <c:pt idx="55">
                  <c:v>92811.551383183541</c:v>
                </c:pt>
                <c:pt idx="56">
                  <c:v>91686.63298385372</c:v>
                </c:pt>
                <c:pt idx="57">
                  <c:v>90401.774951919564</c:v>
                </c:pt>
                <c:pt idx="58">
                  <c:v>88939.60548537568</c:v>
                </c:pt>
                <c:pt idx="59">
                  <c:v>87282.642161193929</c:v>
                </c:pt>
                <c:pt idx="60">
                  <c:v>85413.95743242903</c:v>
                </c:pt>
                <c:pt idx="61">
                  <c:v>83318.049461516362</c:v>
                </c:pt>
                <c:pt idx="62">
                  <c:v>80981.927433470541</c:v>
                </c:pt>
                <c:pt idx="63">
                  <c:v>78396.398145171086</c:v>
                </c:pt>
                <c:pt idx="64">
                  <c:v>75557.507735155174</c:v>
                </c:pt>
                <c:pt idx="65">
                  <c:v>72468.049228274802</c:v>
                </c:pt>
                <c:pt idx="66">
                  <c:v>69138.996513281585</c:v>
                </c:pt>
                <c:pt idx="67">
                  <c:v>65590.67617683392</c:v>
                </c:pt>
                <c:pt idx="68">
                  <c:v>61853.452900876095</c:v>
                </c:pt>
                <c:pt idx="69">
                  <c:v>57967.698285335959</c:v>
                </c:pt>
                <c:pt idx="70">
                  <c:v>53982.853484921048</c:v>
                </c:pt>
                <c:pt idx="71">
                  <c:v>49955.493157043362</c:v>
                </c:pt>
                <c:pt idx="72">
                  <c:v>45946.448099428082</c:v>
                </c:pt>
                <c:pt idx="73">
                  <c:v>42017.223099604809</c:v>
                </c:pt>
                <c:pt idx="74">
                  <c:v>38226.112558998619</c:v>
                </c:pt>
                <c:pt idx="75">
                  <c:v>34624.518654487023</c:v>
                </c:pt>
                <c:pt idx="76">
                  <c:v>31253.97465776504</c:v>
                </c:pt>
                <c:pt idx="77">
                  <c:v>28144.258497406241</c:v>
                </c:pt>
                <c:pt idx="78">
                  <c:v>25312.776292737723</c:v>
                </c:pt>
                <c:pt idx="79">
                  <c:v>22765.160608076691</c:v>
                </c:pt>
                <c:pt idx="80">
                  <c:v>20496.829583516952</c:v>
                </c:pt>
                <c:pt idx="81">
                  <c:v>18495.138734472665</c:v>
                </c:pt>
                <c:pt idx="82">
                  <c:v>16741.741099510647</c:v>
                </c:pt>
                <c:pt idx="83">
                  <c:v>15214.834995081321</c:v>
                </c:pt>
                <c:pt idx="84">
                  <c:v>13891.08509985612</c:v>
                </c:pt>
                <c:pt idx="85">
                  <c:v>12747.114461878424</c:v>
                </c:pt>
                <c:pt idx="86">
                  <c:v>11760.556273607652</c:v>
                </c:pt>
                <c:pt idx="87">
                  <c:v>10910.713883976667</c:v>
                </c:pt>
                <c:pt idx="88">
                  <c:v>10178.906532865227</c:v>
                </c:pt>
                <c:pt idx="89">
                  <c:v>9548.5842056074835</c:v>
                </c:pt>
                <c:pt idx="90">
                  <c:v>9005.2868734524563</c:v>
                </c:pt>
                <c:pt idx="91">
                  <c:v>8536.5088714089761</c:v>
                </c:pt>
                <c:pt idx="92">
                  <c:v>8131.5134637114988</c:v>
                </c:pt>
                <c:pt idx="93">
                  <c:v>7781.1286190439732</c:v>
                </c:pt>
                <c:pt idx="94">
                  <c:v>7477.5438135809518</c:v>
                </c:pt>
                <c:pt idx="95">
                  <c:v>7214.1194186051116</c:v>
                </c:pt>
                <c:pt idx="96">
                  <c:v>6985.2145237707009</c:v>
                </c:pt>
                <c:pt idx="97">
                  <c:v>6786.0353405637652</c:v>
                </c:pt>
                <c:pt idx="98">
                  <c:v>6612.5040785503461</c:v>
                </c:pt>
                <c:pt idx="99">
                  <c:v>6461.146934360022</c:v>
                </c:pt>
                <c:pt idx="100">
                  <c:v>6328.9992328881381</c:v>
                </c:pt>
                <c:pt idx="101">
                  <c:v>6213.5255634998557</c:v>
                </c:pt>
                <c:pt idx="102">
                  <c:v>6112.5527919090509</c:v>
                </c:pt>
                <c:pt idx="103">
                  <c:v>6024.21399056272</c:v>
                </c:pt>
                <c:pt idx="104">
                  <c:v>5946.9015478640358</c:v>
                </c:pt>
                <c:pt idx="105">
                  <c:v>5879.2279484082947</c:v>
                </c:pt>
                <c:pt idx="106">
                  <c:v>5819.9929397280512</c:v>
                </c:pt>
                <c:pt idx="107">
                  <c:v>5768.1560043772679</c:v>
                </c:pt>
                <c:pt idx="108">
                  <c:v>5722.8132349323523</c:v>
                </c:pt>
                <c:pt idx="109">
                  <c:v>5683.177863002632</c:v>
                </c:pt>
                <c:pt idx="110">
                  <c:v>5648.5638230868517</c:v>
                </c:pt>
                <c:pt idx="111">
                  <c:v>5618.3718405391901</c:v>
                </c:pt>
                <c:pt idx="112">
                  <c:v>5592.0776228063069</c:v>
                </c:pt>
                <c:pt idx="113">
                  <c:v>5569.2218072239693</c:v>
                </c:pt>
                <c:pt idx="114">
                  <c:v>5549.4013795600786</c:v>
                </c:pt>
                <c:pt idx="115">
                  <c:v>5532.2623274065845</c:v>
                </c:pt>
                <c:pt idx="116">
                  <c:v>5517.4933333877207</c:v>
                </c:pt>
                <c:pt idx="117">
                  <c:v>5504.8203465964198</c:v>
                </c:pt>
                <c:pt idx="118">
                  <c:v>5494.0018980530649</c:v>
                </c:pt>
                <c:pt idx="119">
                  <c:v>5484.8250484216896</c:v>
                </c:pt>
                <c:pt idx="120">
                  <c:v>5477.1018746372556</c:v>
                </c:pt>
                <c:pt idx="121">
                  <c:v>5470.6664172432565</c:v>
                </c:pt>
                <c:pt idx="122">
                  <c:v>5465.3720227210533</c:v>
                </c:pt>
                <c:pt idx="123">
                  <c:v>5461.0890254053538</c:v>
                </c:pt>
                <c:pt idx="124">
                  <c:v>5457.7027221246854</c:v>
                </c:pt>
                <c:pt idx="125">
                  <c:v>5455.1115998056521</c:v>
                </c:pt>
                <c:pt idx="126">
                  <c:v>5453.2257821978747</c:v>
                </c:pt>
                <c:pt idx="127">
                  <c:v>5451.9656668252055</c:v>
                </c:pt>
                <c:pt idx="128">
                  <c:v>5451.2607274205584</c:v>
                </c:pt>
                <c:pt idx="129">
                  <c:v>5451.0484605963538</c:v>
                </c:pt>
                <c:pt idx="130">
                  <c:v>5451.2734584539003</c:v>
                </c:pt>
                <c:pt idx="131">
                  <c:v>5451.8865913356949</c:v>
                </c:pt>
                <c:pt idx="132">
                  <c:v>5452.8442870502931</c:v>
                </c:pt>
                <c:pt idx="133">
                  <c:v>5454.1078947119713</c:v>
                </c:pt>
                <c:pt idx="134">
                  <c:v>5455.6431228877509</c:v>
                </c:pt>
                <c:pt idx="135">
                  <c:v>5457.4195430742466</c:v>
                </c:pt>
                <c:pt idx="136">
                  <c:v>5459.4101506708039</c:v>
                </c:pt>
                <c:pt idx="137">
                  <c:v>5461.5909766021068</c:v>
                </c:pt>
                <c:pt idx="138">
                  <c:v>5463.940743596565</c:v>
                </c:pt>
                <c:pt idx="139">
                  <c:v>5466.4405618662231</c:v>
                </c:pt>
                <c:pt idx="140">
                  <c:v>5469.07365957617</c:v>
                </c:pt>
                <c:pt idx="141">
                  <c:v>5471.8251440503773</c:v>
                </c:pt>
                <c:pt idx="142">
                  <c:v>5474.6817901483446</c:v>
                </c:pt>
                <c:pt idx="143">
                  <c:v>5477.6318526726664</c:v>
                </c:pt>
                <c:pt idx="144">
                  <c:v>5480.6649000401294</c:v>
                </c:pt>
                <c:pt idx="145">
                  <c:v>5483.7716667753357</c:v>
                </c:pt>
                <c:pt idx="146">
                  <c:v>5486.9439226721724</c:v>
                </c:pt>
                <c:pt idx="147">
                  <c:v>5490.1743567199719</c:v>
                </c:pt>
                <c:pt idx="148">
                  <c:v>5493.4564741124095</c:v>
                </c:pt>
                <c:pt idx="149">
                  <c:v>5496.7845048518639</c:v>
                </c:pt>
                <c:pt idx="150">
                  <c:v>5500.1533226335287</c:v>
                </c:pt>
                <c:pt idx="151">
                  <c:v>5503.5583728448155</c:v>
                </c:pt>
                <c:pt idx="152">
                  <c:v>5506.9956086490847</c:v>
                </c:pt>
                <c:pt idx="153">
                  <c:v>5510.4614342405921</c:v>
                </c:pt>
                <c:pt idx="154">
                  <c:v>5513.9526544617038</c:v>
                </c:pt>
                <c:pt idx="155">
                  <c:v>5517.4664300654795</c:v>
                </c:pt>
                <c:pt idx="156">
                  <c:v>5521.0002379881716</c:v>
                </c:pt>
                <c:pt idx="157">
                  <c:v>5524.5518360682336</c:v>
                </c:pt>
                <c:pt idx="158">
                  <c:v>5528.1192317122141</c:v>
                </c:pt>
                <c:pt idx="159">
                  <c:v>5531.7006540644052</c:v>
                </c:pt>
                <c:pt idx="160">
                  <c:v>5535.29452928713</c:v>
                </c:pt>
                <c:pt idx="161">
                  <c:v>5538.8994586028984</c:v>
                </c:pt>
                <c:pt idx="162">
                  <c:v>5542.5141987889438</c:v>
                </c:pt>
                <c:pt idx="163">
                  <c:v>5546.1376448494848</c:v>
                </c:pt>
                <c:pt idx="164">
                  <c:v>5549.7688146219471</c:v>
                </c:pt>
                <c:pt idx="165">
                  <c:v>5553.4068351007463</c:v>
                </c:pt>
                <c:pt idx="166">
                  <c:v>5557.0509302865639</c:v>
                </c:pt>
                <c:pt idx="167">
                  <c:v>5560.7004103905592</c:v>
                </c:pt>
                <c:pt idx="168">
                  <c:v>5564.35466224212</c:v>
                </c:pt>
                <c:pt idx="169">
                  <c:v>5568.0131407656927</c:v>
                </c:pt>
                <c:pt idx="170">
                  <c:v>5571.6753614073077</c:v>
                </c:pt>
                <c:pt idx="171">
                  <c:v>5575.3408934047829</c:v>
                </c:pt>
                <c:pt idx="172">
                  <c:v>5579.0093538074434</c:v>
                </c:pt>
                <c:pt idx="173">
                  <c:v>5582.6804021617345</c:v>
                </c:pt>
                <c:pt idx="174">
                  <c:v>5586.3537357884488</c:v>
                </c:pt>
                <c:pt idx="175">
                  <c:v>5590.0290855856028</c:v>
                </c:pt>
                <c:pt idx="176">
                  <c:v>5593.7062122983571</c:v>
                </c:pt>
                <c:pt idx="177">
                  <c:v>5597.3849032039197</c:v>
                </c:pt>
                <c:pt idx="178">
                  <c:v>5601.0649691651988</c:v>
                </c:pt>
                <c:pt idx="179">
                  <c:v>5604.7462420121192</c:v>
                </c:pt>
                <c:pt idx="180">
                  <c:v>5608.4285722141085</c:v>
                </c:pt>
                <c:pt idx="181">
                  <c:v>5612.1118268113269</c:v>
                </c:pt>
                <c:pt idx="182">
                  <c:v>5615.7958875758322</c:v>
                </c:pt>
                <c:pt idx="183">
                  <c:v>5619.480649377092</c:v>
                </c:pt>
                <c:pt idx="184">
                  <c:v>5623.1660187290936</c:v>
                </c:pt>
                <c:pt idx="185">
                  <c:v>5626.8519124988516</c:v>
                </c:pt>
                <c:pt idx="186">
                  <c:v>5630.538256758352</c:v>
                </c:pt>
                <c:pt idx="187">
                  <c:v>5634.2249857639881</c:v>
                </c:pt>
                <c:pt idx="188">
                  <c:v>5637.9120410493015</c:v>
                </c:pt>
                <c:pt idx="189">
                  <c:v>5641.5993706184327</c:v>
                </c:pt>
                <c:pt idx="190">
                  <c:v>5645.2869282290922</c:v>
                </c:pt>
                <c:pt idx="191">
                  <c:v>5648.9746727550983</c:v>
                </c:pt>
                <c:pt idx="192">
                  <c:v>5652.6625676196327</c:v>
                </c:pt>
                <c:pt idx="193">
                  <c:v>5656.3505802913742</c:v>
                </c:pt>
                <c:pt idx="194">
                  <c:v>5660.0386818365068</c:v>
                </c:pt>
                <c:pt idx="195">
                  <c:v>5663.7268465204115</c:v>
                </c:pt>
                <c:pt idx="196">
                  <c:v>5667.4150514535158</c:v>
                </c:pt>
                <c:pt idx="197">
                  <c:v>5671.1032762764025</c:v>
                </c:pt>
                <c:pt idx="198">
                  <c:v>5674.791502879817</c:v>
                </c:pt>
                <c:pt idx="199">
                  <c:v>5678.4797151557032</c:v>
                </c:pt>
                <c:pt idx="200">
                  <c:v>5682.1678987758251</c:v>
                </c:pt>
                <c:pt idx="201">
                  <c:v>5685.8560409949068</c:v>
                </c:pt>
                <c:pt idx="202">
                  <c:v>5689.5441304755795</c:v>
                </c:pt>
                <c:pt idx="203">
                  <c:v>5693.2321571327138</c:v>
                </c:pt>
                <c:pt idx="204">
                  <c:v>5696.9201119949857</c:v>
                </c:pt>
                <c:pt idx="205">
                  <c:v>5700.6079870817657</c:v>
                </c:pt>
                <c:pt idx="206">
                  <c:v>5704.2957752936391</c:v>
                </c:pt>
                <c:pt idx="207">
                  <c:v>5707.9834703150373</c:v>
                </c:pt>
                <c:pt idx="208">
                  <c:v>5711.6710665276423</c:v>
                </c:pt>
                <c:pt idx="209">
                  <c:v>5715.3585589333752</c:v>
                </c:pt>
                <c:pt idx="210">
                  <c:v>5719.0459430858964</c:v>
                </c:pt>
                <c:pt idx="211">
                  <c:v>5722.7332150296834</c:v>
                </c:pt>
                <c:pt idx="212">
                  <c:v>5726.4203712458493</c:v>
                </c:pt>
                <c:pt idx="213">
                  <c:v>5730.1074086039434</c:v>
                </c:pt>
                <c:pt idx="214">
                  <c:v>5733.7943243190839</c:v>
                </c:pt>
                <c:pt idx="215">
                  <c:v>5737.481115913828</c:v>
                </c:pt>
                <c:pt idx="216">
                  <c:v>5741.1677811842537</c:v>
                </c:pt>
                <c:pt idx="217">
                  <c:v>5744.8543181697869</c:v>
                </c:pt>
                <c:pt idx="218">
                  <c:v>5748.5407251263669</c:v>
                </c:pt>
                <c:pt idx="219">
                  <c:v>5752.2270005025703</c:v>
                </c:pt>
                <c:pt idx="220">
                  <c:v>5755.9131429183726</c:v>
                </c:pt>
                <c:pt idx="221">
                  <c:v>5759.5991511462553</c:v>
                </c:pt>
                <c:pt idx="222">
                  <c:v>5763.285024094399</c:v>
                </c:pt>
                <c:pt idx="223">
                  <c:v>5766.9707607917289</c:v>
                </c:pt>
                <c:pt idx="224">
                  <c:v>5770.6563603746108</c:v>
                </c:pt>
                <c:pt idx="225">
                  <c:v>5774.3418220750191</c:v>
                </c:pt>
                <c:pt idx="226">
                  <c:v>5778.0271452100051</c:v>
                </c:pt>
                <c:pt idx="227">
                  <c:v>5781.7123291723283</c:v>
                </c:pt>
                <c:pt idx="228">
                  <c:v>5785.3973734221208</c:v>
                </c:pt>
                <c:pt idx="229">
                  <c:v>5789.0822774794706</c:v>
                </c:pt>
                <c:pt idx="230">
                  <c:v>5792.7670409178254</c:v>
                </c:pt>
                <c:pt idx="231">
                  <c:v>5796.4516633581179</c:v>
                </c:pt>
                <c:pt idx="232">
                  <c:v>5800.1361444635404</c:v>
                </c:pt>
                <c:pt idx="233">
                  <c:v>5803.8204839349</c:v>
                </c:pt>
                <c:pt idx="234">
                  <c:v>5807.5046815064779</c:v>
                </c:pt>
                <c:pt idx="235">
                  <c:v>5811.1887369423503</c:v>
                </c:pt>
                <c:pt idx="236">
                  <c:v>5814.8726500331095</c:v>
                </c:pt>
                <c:pt idx="237">
                  <c:v>5818.5564205929522</c:v>
                </c:pt>
                <c:pt idx="238">
                  <c:v>5822.2400484570853</c:v>
                </c:pt>
                <c:pt idx="239">
                  <c:v>5825.9235334794139</c:v>
                </c:pt>
                <c:pt idx="240">
                  <c:v>5829.6068755304877</c:v>
                </c:pt>
                <c:pt idx="241">
                  <c:v>5833.2900744956751</c:v>
                </c:pt>
                <c:pt idx="242">
                  <c:v>5836.9731302735327</c:v>
                </c:pt>
                <c:pt idx="243">
                  <c:v>5840.656042774358</c:v>
                </c:pt>
                <c:pt idx="244">
                  <c:v>5844.3388119189003</c:v>
                </c:pt>
                <c:pt idx="245">
                  <c:v>5848.0214376372123</c:v>
                </c:pt>
                <c:pt idx="246">
                  <c:v>5851.7039198676302</c:v>
                </c:pt>
                <c:pt idx="247">
                  <c:v>5855.3862585558654</c:v>
                </c:pt>
                <c:pt idx="248">
                  <c:v>5859.0684536541912</c:v>
                </c:pt>
                <c:pt idx="249">
                  <c:v>5862.7505051207272</c:v>
                </c:pt>
                <c:pt idx="250">
                  <c:v>5866.4324129187971</c:v>
                </c:pt>
                <c:pt idx="251">
                  <c:v>5870.1141770163549</c:v>
                </c:pt>
                <c:pt idx="252">
                  <c:v>5873.7957973854818</c:v>
                </c:pt>
                <c:pt idx="253">
                  <c:v>5877.4772740019298</c:v>
                </c:pt>
                <c:pt idx="254">
                  <c:v>5881.1586068447223</c:v>
                </c:pt>
                <c:pt idx="255">
                  <c:v>5884.8397958957939</c:v>
                </c:pt>
                <c:pt idx="256">
                  <c:v>5888.5208411396698</c:v>
                </c:pt>
                <c:pt idx="257">
                  <c:v>5892.2017425631848</c:v>
                </c:pt>
                <c:pt idx="258">
                  <c:v>5895.8825001552304</c:v>
                </c:pt>
                <c:pt idx="259">
                  <c:v>5899.5631139065272</c:v>
                </c:pt>
                <c:pt idx="260">
                  <c:v>5903.243583809427</c:v>
                </c:pt>
                <c:pt idx="261">
                  <c:v>5906.9239098577318</c:v>
                </c:pt>
                <c:pt idx="262">
                  <c:v>5910.6040920465348</c:v>
                </c:pt>
                <c:pt idx="263">
                  <c:v>5914.2841303720834</c:v>
                </c:pt>
                <c:pt idx="264">
                  <c:v>5917.9640248316482</c:v>
                </c:pt>
                <c:pt idx="265">
                  <c:v>5921.643775423413</c:v>
                </c:pt>
                <c:pt idx="266">
                  <c:v>5925.3233821463737</c:v>
                </c:pt>
                <c:pt idx="267">
                  <c:v>5929.0028450002528</c:v>
                </c:pt>
                <c:pt idx="268">
                  <c:v>5932.6821639854143</c:v>
                </c:pt>
                <c:pt idx="269">
                  <c:v>5936.3613391028002</c:v>
                </c:pt>
                <c:pt idx="270">
                  <c:v>5940.0403703538614</c:v>
                </c:pt>
                <c:pt idx="271">
                  <c:v>5943.7192577405049</c:v>
                </c:pt>
                <c:pt idx="272">
                  <c:v>5947.3980012650436</c:v>
                </c:pt>
                <c:pt idx="273">
                  <c:v>5951.0766009301524</c:v>
                </c:pt>
                <c:pt idx="274">
                  <c:v>5954.7550567388262</c:v>
                </c:pt>
                <c:pt idx="275">
                  <c:v>5958.4333686943492</c:v>
                </c:pt>
                <c:pt idx="276">
                  <c:v>5962.1115368002602</c:v>
                </c:pt>
                <c:pt idx="277">
                  <c:v>5965.7895610603246</c:v>
                </c:pt>
                <c:pt idx="278">
                  <c:v>5969.4674414785104</c:v>
                </c:pt>
                <c:pt idx="279">
                  <c:v>5973.1451780589678</c:v>
                </c:pt>
                <c:pt idx="280">
                  <c:v>5976.8227708060058</c:v>
                </c:pt>
                <c:pt idx="281">
                  <c:v>5980.5002197240783</c:v>
                </c:pt>
                <c:pt idx="282">
                  <c:v>5984.1775248177655</c:v>
                </c:pt>
                <c:pt idx="283">
                  <c:v>5987.8546860917613</c:v>
                </c:pt>
                <c:pt idx="284">
                  <c:v>5991.5317035508606</c:v>
                </c:pt>
                <c:pt idx="285">
                  <c:v>5995.20857719995</c:v>
                </c:pt>
                <c:pt idx="286">
                  <c:v>5998.8853070439945</c:v>
                </c:pt>
                <c:pt idx="287">
                  <c:v>6002.561893088031</c:v>
                </c:pt>
                <c:pt idx="288">
                  <c:v>6006.2383353371615</c:v>
                </c:pt>
                <c:pt idx="289">
                  <c:v>6009.914633796544</c:v>
                </c:pt>
                <c:pt idx="290">
                  <c:v>6013.5907884713861</c:v>
                </c:pt>
                <c:pt idx="291">
                  <c:v>6017.2667993669411</c:v>
                </c:pt>
                <c:pt idx="292">
                  <c:v>6020.9426664885013</c:v>
                </c:pt>
                <c:pt idx="293">
                  <c:v>6024.6183898413974</c:v>
                </c:pt>
                <c:pt idx="294">
                  <c:v>6028.2939694309889</c:v>
                </c:pt>
                <c:pt idx="295">
                  <c:v>6031.9694052626664</c:v>
                </c:pt>
                <c:pt idx="296">
                  <c:v>6035.6446973418433</c:v>
                </c:pt>
                <c:pt idx="297">
                  <c:v>6039.3198456739565</c:v>
                </c:pt>
                <c:pt idx="298">
                  <c:v>6042.9948502644629</c:v>
                </c:pt>
                <c:pt idx="299">
                  <c:v>6046.6697111188369</c:v>
                </c:pt>
                <c:pt idx="300">
                  <c:v>6050.3444282425689</c:v>
                </c:pt>
                <c:pt idx="301">
                  <c:v>6054.0190016411625</c:v>
                </c:pt>
                <c:pt idx="302">
                  <c:v>6057.6934313201355</c:v>
                </c:pt>
                <c:pt idx="303">
                  <c:v>6061.3677172850157</c:v>
                </c:pt>
                <c:pt idx="304">
                  <c:v>6065.0418595413403</c:v>
                </c:pt>
                <c:pt idx="305">
                  <c:v>6068.7158580946561</c:v>
                </c:pt>
                <c:pt idx="306">
                  <c:v>6072.3897129505185</c:v>
                </c:pt>
                <c:pt idx="307">
                  <c:v>6076.063424114488</c:v>
                </c:pt>
                <c:pt idx="308">
                  <c:v>6079.7369915921327</c:v>
                </c:pt>
                <c:pt idx="309">
                  <c:v>6083.4104153890257</c:v>
                </c:pt>
                <c:pt idx="310">
                  <c:v>6087.0836955107452</c:v>
                </c:pt>
                <c:pt idx="311">
                  <c:v>6090.7568319628726</c:v>
                </c:pt>
                <c:pt idx="312">
                  <c:v>6094.4298247509951</c:v>
                </c:pt>
                <c:pt idx="313">
                  <c:v>6098.1026738807013</c:v>
                </c:pt>
                <c:pt idx="314">
                  <c:v>6101.7753793575839</c:v>
                </c:pt>
                <c:pt idx="315">
                  <c:v>6105.4479411872371</c:v>
                </c:pt>
                <c:pt idx="316">
                  <c:v>6109.1203593752589</c:v>
                </c:pt>
                <c:pt idx="317">
                  <c:v>6112.792633927249</c:v>
                </c:pt>
                <c:pt idx="318">
                  <c:v>6116.464764848809</c:v>
                </c:pt>
                <c:pt idx="319">
                  <c:v>6120.1367521455413</c:v>
                </c:pt>
                <c:pt idx="320">
                  <c:v>6123.8085958230504</c:v>
                </c:pt>
                <c:pt idx="321">
                  <c:v>6127.4802958869413</c:v>
                </c:pt>
                <c:pt idx="322">
                  <c:v>6131.1518523428203</c:v>
                </c:pt>
                <c:pt idx="323">
                  <c:v>6134.8232651962953</c:v>
                </c:pt>
                <c:pt idx="324">
                  <c:v>6138.4945344529733</c:v>
                </c:pt>
                <c:pt idx="325">
                  <c:v>6142.165660118465</c:v>
                </c:pt>
                <c:pt idx="326">
                  <c:v>6145.8366421983792</c:v>
                </c:pt>
                <c:pt idx="327">
                  <c:v>6149.5074806983257</c:v>
                </c:pt>
                <c:pt idx="328">
                  <c:v>6153.1781756239143</c:v>
                </c:pt>
                <c:pt idx="329">
                  <c:v>6156.8487269807565</c:v>
                </c:pt>
                <c:pt idx="330">
                  <c:v>6160.519134774464</c:v>
                </c:pt>
                <c:pt idx="331">
                  <c:v>6164.1893990106473</c:v>
                </c:pt>
                <c:pt idx="332">
                  <c:v>6167.8595196949182</c:v>
                </c:pt>
                <c:pt idx="333">
                  <c:v>6171.5294968328881</c:v>
                </c:pt>
                <c:pt idx="334">
                  <c:v>6175.1993304301686</c:v>
                </c:pt>
                <c:pt idx="335">
                  <c:v>6178.8690204923714</c:v>
                </c:pt>
                <c:pt idx="336">
                  <c:v>6182.5385670251089</c:v>
                </c:pt>
                <c:pt idx="337">
                  <c:v>6186.2079700339928</c:v>
                </c:pt>
                <c:pt idx="338">
                  <c:v>6189.8772295246345</c:v>
                </c:pt>
                <c:pt idx="339">
                  <c:v>6193.5463455026465</c:v>
                </c:pt>
                <c:pt idx="340">
                  <c:v>6197.2153179736397</c:v>
                </c:pt>
                <c:pt idx="341">
                  <c:v>6200.8841469432264</c:v>
                </c:pt>
                <c:pt idx="342">
                  <c:v>6204.5528324170182</c:v>
                </c:pt>
                <c:pt idx="343">
                  <c:v>6208.2213744006267</c:v>
                </c:pt>
                <c:pt idx="344">
                  <c:v>6211.8897728996617</c:v>
                </c:pt>
                <c:pt idx="345">
                  <c:v>6215.5580279197357</c:v>
                </c:pt>
                <c:pt idx="346">
                  <c:v>6219.2261394664592</c:v>
                </c:pt>
                <c:pt idx="347">
                  <c:v>6222.894107545445</c:v>
                </c:pt>
                <c:pt idx="348">
                  <c:v>6226.5619321623017</c:v>
                </c:pt>
                <c:pt idx="349">
                  <c:v>6230.2296133226409</c:v>
                </c:pt>
                <c:pt idx="350">
                  <c:v>6233.8971510320725</c:v>
                </c:pt>
                <c:pt idx="351">
                  <c:v>6237.5645452962081</c:v>
                </c:pt>
                <c:pt idx="352">
                  <c:v>6241.2317961206563</c:v>
                </c:pt>
                <c:pt idx="353">
                  <c:v>6244.898903511028</c:v>
                </c:pt>
                <c:pt idx="354">
                  <c:v>6248.565867472933</c:v>
                </c:pt>
                <c:pt idx="355">
                  <c:v>6252.2326880119799</c:v>
                </c:pt>
                <c:pt idx="356">
                  <c:v>6255.8993651337787</c:v>
                </c:pt>
                <c:pt idx="357">
                  <c:v>6259.5658988439382</c:v>
                </c:pt>
                <c:pt idx="358">
                  <c:v>6263.232289148068</c:v>
                </c:pt>
                <c:pt idx="359">
                  <c:v>6266.8985360517763</c:v>
                </c:pt>
                <c:pt idx="360">
                  <c:v>6270.5646395606718</c:v>
                </c:pt>
                <c:pt idx="361">
                  <c:v>6274.2305996803634</c:v>
                </c:pt>
                <c:pt idx="362">
                  <c:v>6277.896416416459</c:v>
                </c:pt>
                <c:pt idx="363">
                  <c:v>6281.5620897745666</c:v>
                </c:pt>
                <c:pt idx="364">
                  <c:v>6285.2276197602932</c:v>
                </c:pt>
                <c:pt idx="365">
                  <c:v>6288.8930063792468</c:v>
                </c:pt>
                <c:pt idx="366">
                  <c:v>6292.5582496370353</c:v>
                </c:pt>
                <c:pt idx="367">
                  <c:v>6296.2233495392638</c:v>
                </c:pt>
                <c:pt idx="368">
                  <c:v>6299.8883060915414</c:v>
                </c:pt>
                <c:pt idx="369">
                  <c:v>6303.553119299474</c:v>
                </c:pt>
                <c:pt idx="370">
                  <c:v>6307.2177891686679</c:v>
                </c:pt>
                <c:pt idx="371">
                  <c:v>6310.8823157047291</c:v>
                </c:pt>
                <c:pt idx="372">
                  <c:v>6314.5466989132638</c:v>
                </c:pt>
                <c:pt idx="373">
                  <c:v>6318.2109387998789</c:v>
                </c:pt>
                <c:pt idx="374">
                  <c:v>6321.8750353701789</c:v>
                </c:pt>
                <c:pt idx="375">
                  <c:v>6325.5389886297689</c:v>
                </c:pt>
                <c:pt idx="376">
                  <c:v>6329.2027985842551</c:v>
                </c:pt>
                <c:pt idx="377">
                  <c:v>6332.8664652392417</c:v>
                </c:pt>
                <c:pt idx="378">
                  <c:v>6336.529988600334</c:v>
                </c:pt>
                <c:pt idx="379">
                  <c:v>6340.1933686731363</c:v>
                </c:pt>
                <c:pt idx="380">
                  <c:v>6343.8566054632529</c:v>
                </c:pt>
                <c:pt idx="381">
                  <c:v>6347.5196989762871</c:v>
                </c:pt>
                <c:pt idx="382">
                  <c:v>6351.1826492178434</c:v>
                </c:pt>
                <c:pt idx="383">
                  <c:v>6354.8454561935259</c:v>
                </c:pt>
                <c:pt idx="384">
                  <c:v>6358.5081199089373</c:v>
                </c:pt>
                <c:pt idx="385">
                  <c:v>6362.1706403696808</c:v>
                </c:pt>
                <c:pt idx="386">
                  <c:v>6365.8330175813599</c:v>
                </c:pt>
                <c:pt idx="387">
                  <c:v>6369.4952515495779</c:v>
                </c:pt>
                <c:pt idx="388">
                  <c:v>6373.1573422799365</c:v>
                </c:pt>
                <c:pt idx="389">
                  <c:v>6376.8192897780382</c:v>
                </c:pt>
                <c:pt idx="390">
                  <c:v>6380.4810940494854</c:v>
                </c:pt>
                <c:pt idx="391">
                  <c:v>6384.1427550998787</c:v>
                </c:pt>
                <c:pt idx="392">
                  <c:v>6387.8042729348217</c:v>
                </c:pt>
                <c:pt idx="393">
                  <c:v>6391.465647559914</c:v>
                </c:pt>
                <c:pt idx="394">
                  <c:v>6395.1268789807582</c:v>
                </c:pt>
                <c:pt idx="395">
                  <c:v>6398.7879672029549</c:v>
                </c:pt>
                <c:pt idx="396">
                  <c:v>6402.4489122321047</c:v>
                </c:pt>
                <c:pt idx="397">
                  <c:v>6406.1097140738084</c:v>
                </c:pt>
                <c:pt idx="398">
                  <c:v>6409.7703727336666</c:v>
                </c:pt>
                <c:pt idx="399">
                  <c:v>6413.4308882172791</c:v>
                </c:pt>
                <c:pt idx="400">
                  <c:v>6417.0912605302456</c:v>
                </c:pt>
                <c:pt idx="401">
                  <c:v>6420.7514896781659</c:v>
                </c:pt>
                <c:pt idx="402">
                  <c:v>6424.4115756666397</c:v>
                </c:pt>
                <c:pt idx="403">
                  <c:v>6428.0715185012668</c:v>
                </c:pt>
                <c:pt idx="404">
                  <c:v>6431.7313181876461</c:v>
                </c:pt>
                <c:pt idx="405">
                  <c:v>6435.3909747313755</c:v>
                </c:pt>
                <c:pt idx="406">
                  <c:v>6439.0504881380548</c:v>
                </c:pt>
                <c:pt idx="407">
                  <c:v>6442.7098584132809</c:v>
                </c:pt>
                <c:pt idx="408">
                  <c:v>6446.3690855626537</c:v>
                </c:pt>
                <c:pt idx="409">
                  <c:v>6450.0281695917702</c:v>
                </c:pt>
                <c:pt idx="410">
                  <c:v>6453.6871105062282</c:v>
                </c:pt>
                <c:pt idx="411">
                  <c:v>6457.345908311625</c:v>
                </c:pt>
                <c:pt idx="412">
                  <c:v>6461.0045630135583</c:v>
                </c:pt>
                <c:pt idx="413">
                  <c:v>6464.6630746176252</c:v>
                </c:pt>
                <c:pt idx="414">
                  <c:v>6468.3214431294227</c:v>
                </c:pt>
                <c:pt idx="415">
                  <c:v>6471.9796685545471</c:v>
                </c:pt>
                <c:pt idx="416">
                  <c:v>6475.6377508985943</c:v>
                </c:pt>
                <c:pt idx="417">
                  <c:v>6479.2956901671614</c:v>
                </c:pt>
                <c:pt idx="418">
                  <c:v>6482.9534863658446</c:v>
                </c:pt>
                <c:pt idx="419">
                  <c:v>6486.611139500239</c:v>
                </c:pt>
                <c:pt idx="420">
                  <c:v>6490.2686495759399</c:v>
                </c:pt>
                <c:pt idx="421">
                  <c:v>6493.9260165985434</c:v>
                </c:pt>
                <c:pt idx="422">
                  <c:v>6497.5832405736446</c:v>
                </c:pt>
                <c:pt idx="423">
                  <c:v>6501.240321506838</c:v>
                </c:pt>
                <c:pt idx="424">
                  <c:v>6504.8972594037186</c:v>
                </c:pt>
                <c:pt idx="425">
                  <c:v>6508.55405426988</c:v>
                </c:pt>
                <c:pt idx="426">
                  <c:v>6512.2107061109173</c:v>
                </c:pt>
                <c:pt idx="427">
                  <c:v>6515.8672149324248</c:v>
                </c:pt>
                <c:pt idx="428">
                  <c:v>6519.5235807399949</c:v>
                </c:pt>
                <c:pt idx="429">
                  <c:v>6523.179803539223</c:v>
                </c:pt>
                <c:pt idx="430">
                  <c:v>6526.8358833357015</c:v>
                </c:pt>
                <c:pt idx="431">
                  <c:v>6530.4918201350229</c:v>
                </c:pt>
                <c:pt idx="432">
                  <c:v>6534.1476139427814</c:v>
                </c:pt>
                <c:pt idx="433">
                  <c:v>6537.8032647645687</c:v>
                </c:pt>
                <c:pt idx="434">
                  <c:v>6541.4587726059781</c:v>
                </c:pt>
                <c:pt idx="435">
                  <c:v>6545.1141374726012</c:v>
                </c:pt>
                <c:pt idx="436">
                  <c:v>6548.7693593700305</c:v>
                </c:pt>
                <c:pt idx="437">
                  <c:v>6552.4244383038576</c:v>
                </c:pt>
                <c:pt idx="438">
                  <c:v>6556.0793742796741</c:v>
                </c:pt>
                <c:pt idx="439">
                  <c:v>6559.7341673030714</c:v>
                </c:pt>
                <c:pt idx="440">
                  <c:v>6563.3888173796413</c:v>
                </c:pt>
                <c:pt idx="441">
                  <c:v>6567.0433245149734</c:v>
                </c:pt>
                <c:pt idx="442">
                  <c:v>6570.6976887146593</c:v>
                </c:pt>
                <c:pt idx="443">
                  <c:v>6574.3519099842897</c:v>
                </c:pt>
                <c:pt idx="444">
                  <c:v>6578.0059883294552</c:v>
                </c:pt>
                <c:pt idx="445">
                  <c:v>6581.6599237557448</c:v>
                </c:pt>
                <c:pt idx="446">
                  <c:v>6585.313716268749</c:v>
                </c:pt>
                <c:pt idx="447">
                  <c:v>6588.9673658740576</c:v>
                </c:pt>
                <c:pt idx="448">
                  <c:v>6592.6208725772594</c:v>
                </c:pt>
                <c:pt idx="449">
                  <c:v>6596.2742363839443</c:v>
                </c:pt>
                <c:pt idx="450">
                  <c:v>6599.927457299701</c:v>
                </c:pt>
                <c:pt idx="451">
                  <c:v>6603.5805353301184</c:v>
                </c:pt>
                <c:pt idx="452">
                  <c:v>6607.2334704807845</c:v>
                </c:pt>
                <c:pt idx="453">
                  <c:v>6610.886262757288</c:v>
                </c:pt>
                <c:pt idx="454">
                  <c:v>6614.5389121652179</c:v>
                </c:pt>
                <c:pt idx="455">
                  <c:v>6618.1914187101611</c:v>
                </c:pt>
                <c:pt idx="456">
                  <c:v>6621.8437823977056</c:v>
                </c:pt>
                <c:pt idx="457">
                  <c:v>6625.4960032334384</c:v>
                </c:pt>
                <c:pt idx="458">
                  <c:v>6629.1480812229465</c:v>
                </c:pt>
                <c:pt idx="459">
                  <c:v>6632.8000163718179</c:v>
                </c:pt>
                <c:pt idx="460">
                  <c:v>6636.4518086856388</c:v>
                </c:pt>
                <c:pt idx="461">
                  <c:v>6640.103458169996</c:v>
                </c:pt>
                <c:pt idx="462">
                  <c:v>6643.7549648304757</c:v>
                </c:pt>
                <c:pt idx="463">
                  <c:v>6647.4063286726641</c:v>
                </c:pt>
                <c:pt idx="464">
                  <c:v>6651.0575497021473</c:v>
                </c:pt>
                <c:pt idx="465">
                  <c:v>6654.7086279245113</c:v>
                </c:pt>
                <c:pt idx="466">
                  <c:v>6658.3595633453415</c:v>
                </c:pt>
                <c:pt idx="467">
                  <c:v>6662.0103559702229</c:v>
                </c:pt>
                <c:pt idx="468">
                  <c:v>6665.6610058047399</c:v>
                </c:pt>
                <c:pt idx="469">
                  <c:v>6669.3115128544787</c:v>
                </c:pt>
                <c:pt idx="470">
                  <c:v>6672.9618771250225</c:v>
                </c:pt>
                <c:pt idx="471">
                  <c:v>6676.6120986219566</c:v>
                </c:pt>
                <c:pt idx="472">
                  <c:v>6680.2621773508654</c:v>
                </c:pt>
                <c:pt idx="473">
                  <c:v>6683.9121133173321</c:v>
                </c:pt>
                <c:pt idx="474">
                  <c:v>6687.5619065269411</c:v>
                </c:pt>
                <c:pt idx="475">
                  <c:v>6691.2115569852758</c:v>
                </c:pt>
                <c:pt idx="476">
                  <c:v>6694.8610646979196</c:v>
                </c:pt>
                <c:pt idx="477">
                  <c:v>6698.5104296704549</c:v>
                </c:pt>
                <c:pt idx="478">
                  <c:v>6702.1596519084651</c:v>
                </c:pt>
                <c:pt idx="479">
                  <c:v>6705.8087314175327</c:v>
                </c:pt>
                <c:pt idx="480">
                  <c:v>6709.4576682032402</c:v>
                </c:pt>
                <c:pt idx="481">
                  <c:v>6713.1064622711701</c:v>
                </c:pt>
                <c:pt idx="482">
                  <c:v>6716.7551136269039</c:v>
                </c:pt>
                <c:pt idx="483">
                  <c:v>6720.4036222760233</c:v>
                </c:pt>
                <c:pt idx="484">
                  <c:v>6724.0519882241106</c:v>
                </c:pt>
                <c:pt idx="485">
                  <c:v>6727.7002114767465</c:v>
                </c:pt>
                <c:pt idx="486">
                  <c:v>6731.3482920395127</c:v>
                </c:pt>
                <c:pt idx="487">
                  <c:v>6734.9962299179897</c:v>
                </c:pt>
                <c:pt idx="488">
                  <c:v>6738.6440251177582</c:v>
                </c:pt>
                <c:pt idx="489">
                  <c:v>6742.2916776443981</c:v>
                </c:pt>
                <c:pt idx="490">
                  <c:v>6745.9391875034908</c:v>
                </c:pt>
                <c:pt idx="491">
                  <c:v>6749.586554700616</c:v>
                </c:pt>
                <c:pt idx="492">
                  <c:v>6753.2337792413527</c:v>
                </c:pt>
                <c:pt idx="493">
                  <c:v>6756.8808611312816</c:v>
                </c:pt>
                <c:pt idx="494">
                  <c:v>6760.5278003759813</c:v>
                </c:pt>
                <c:pt idx="495">
                  <c:v>6764.1745969810318</c:v>
                </c:pt>
                <c:pt idx="496">
                  <c:v>6767.8212509520108</c:v>
                </c:pt>
                <c:pt idx="497">
                  <c:v>6771.4677622944982</c:v>
                </c:pt>
                <c:pt idx="498">
                  <c:v>6775.114131014072</c:v>
                </c:pt>
                <c:pt idx="499">
                  <c:v>6778.7603571163099</c:v>
                </c:pt>
                <c:pt idx="500">
                  <c:v>6782.406440606791</c:v>
                </c:pt>
                <c:pt idx="501">
                  <c:v>6786.052381491093</c:v>
                </c:pt>
                <c:pt idx="502">
                  <c:v>6789.6981797747931</c:v>
                </c:pt>
                <c:pt idx="503">
                  <c:v>6793.3438354634691</c:v>
                </c:pt>
                <c:pt idx="504">
                  <c:v>6796.9893485626981</c:v>
                </c:pt>
                <c:pt idx="505">
                  <c:v>6800.6347190780571</c:v>
                </c:pt>
                <c:pt idx="506">
                  <c:v>6804.2799470151222</c:v>
                </c:pt>
                <c:pt idx="507">
                  <c:v>6807.9250323794704</c:v>
                </c:pt>
                <c:pt idx="508">
                  <c:v>6811.5699751766779</c:v>
                </c:pt>
                <c:pt idx="509">
                  <c:v>6815.2147754123216</c:v>
                </c:pt>
                <c:pt idx="510">
                  <c:v>6818.8594330919768</c:v>
                </c:pt>
                <c:pt idx="511">
                  <c:v>6822.5039482212187</c:v>
                </c:pt>
                <c:pt idx="512">
                  <c:v>6826.1483208056234</c:v>
                </c:pt>
                <c:pt idx="513">
                  <c:v>6829.792550850766</c:v>
                </c:pt>
                <c:pt idx="514">
                  <c:v>6833.4366383622219</c:v>
                </c:pt>
                <c:pt idx="515">
                  <c:v>6837.0805833455652</c:v>
                </c:pt>
                <c:pt idx="516">
                  <c:v>6840.7243858063712</c:v>
                </c:pt>
                <c:pt idx="517">
                  <c:v>6844.3680457502132</c:v>
                </c:pt>
                <c:pt idx="518">
                  <c:v>6848.0115631826666</c:v>
                </c:pt>
                <c:pt idx="519">
                  <c:v>6851.6549381093046</c:v>
                </c:pt>
                <c:pt idx="520">
                  <c:v>6855.2981705357006</c:v>
                </c:pt>
                <c:pt idx="521">
                  <c:v>6858.9412604674289</c:v>
                </c:pt>
                <c:pt idx="522">
                  <c:v>6862.5842079100621</c:v>
                </c:pt>
                <c:pt idx="523">
                  <c:v>6866.2270128691734</c:v>
                </c:pt>
                <c:pt idx="524">
                  <c:v>6869.8696753503364</c:v>
                </c:pt>
                <c:pt idx="525">
                  <c:v>6873.5121953591224</c:v>
                </c:pt>
                <c:pt idx="526">
                  <c:v>6877.154572901105</c:v>
                </c:pt>
                <c:pt idx="527">
                  <c:v>6880.7968079818556</c:v>
                </c:pt>
                <c:pt idx="528">
                  <c:v>6884.4389006069468</c:v>
                </c:pt>
                <c:pt idx="529">
                  <c:v>6888.0808507819493</c:v>
                </c:pt>
                <c:pt idx="530">
                  <c:v>6891.7226585124354</c:v>
                </c:pt>
                <c:pt idx="531">
                  <c:v>6895.3643238039767</c:v>
                </c:pt>
                <c:pt idx="532">
                  <c:v>6899.005846662144</c:v>
                </c:pt>
                <c:pt idx="533">
                  <c:v>6902.6472270925078</c:v>
                </c:pt>
                <c:pt idx="534">
                  <c:v>6906.2884651006389</c:v>
                </c:pt>
                <c:pt idx="535">
                  <c:v>6909.9295606921078</c:v>
                </c:pt>
                <c:pt idx="536">
                  <c:v>6913.5705138724852</c:v>
                </c:pt>
                <c:pt idx="537">
                  <c:v>6917.2113246473409</c:v>
                </c:pt>
                <c:pt idx="538">
                  <c:v>6920.8519930222446</c:v>
                </c:pt>
                <c:pt idx="539">
                  <c:v>6924.4925190027652</c:v>
                </c:pt>
                <c:pt idx="540">
                  <c:v>6928.1329025944733</c:v>
                </c:pt>
                <c:pt idx="541">
                  <c:v>6931.7731438029368</c:v>
                </c:pt>
                <c:pt idx="542">
                  <c:v>6935.4132426337255</c:v>
                </c:pt>
                <c:pt idx="543">
                  <c:v>6939.0531990924082</c:v>
                </c:pt>
                <c:pt idx="544">
                  <c:v>6942.6930131845529</c:v>
                </c:pt>
                <c:pt idx="545">
                  <c:v>6946.3326849157274</c:v>
                </c:pt>
                <c:pt idx="546">
                  <c:v>6949.9722142915007</c:v>
                </c:pt>
                <c:pt idx="547">
                  <c:v>6953.6116013174396</c:v>
                </c:pt>
                <c:pt idx="548">
                  <c:v>6957.2508459991122</c:v>
                </c:pt>
                <c:pt idx="549">
                  <c:v>6960.8899483420864</c:v>
                </c:pt>
                <c:pt idx="550">
                  <c:v>6964.5289083519292</c:v>
                </c:pt>
                <c:pt idx="551">
                  <c:v>6968.1677260342067</c:v>
                </c:pt>
                <c:pt idx="552">
                  <c:v>6971.8064013944868</c:v>
                </c:pt>
                <c:pt idx="553">
                  <c:v>6975.4449344383356</c:v>
                </c:pt>
                <c:pt idx="554">
                  <c:v>6979.0833251713193</c:v>
                </c:pt>
                <c:pt idx="555">
                  <c:v>6982.7215735990039</c:v>
                </c:pt>
                <c:pt idx="556">
                  <c:v>6986.3596797269556</c:v>
                </c:pt>
                <c:pt idx="557">
                  <c:v>6989.9976435607396</c:v>
                </c:pt>
                <c:pt idx="558">
                  <c:v>6993.635465105921</c:v>
                </c:pt>
                <c:pt idx="559">
                  <c:v>6997.2731443680659</c:v>
                </c:pt>
                <c:pt idx="560">
                  <c:v>7000.9106813527387</c:v>
                </c:pt>
                <c:pt idx="561">
                  <c:v>7004.5480760655046</c:v>
                </c:pt>
                <c:pt idx="562">
                  <c:v>7008.1853285119278</c:v>
                </c:pt>
                <c:pt idx="563">
                  <c:v>7011.8224386975726</c:v>
                </c:pt>
                <c:pt idx="564">
                  <c:v>7015.4594066280033</c:v>
                </c:pt>
                <c:pt idx="565">
                  <c:v>7019.0962323087842</c:v>
                </c:pt>
                <c:pt idx="566">
                  <c:v>7022.7329157454787</c:v>
                </c:pt>
                <c:pt idx="567">
                  <c:v>7026.3694569436502</c:v>
                </c:pt>
                <c:pt idx="568">
                  <c:v>7030.005855908862</c:v>
                </c:pt>
                <c:pt idx="569">
                  <c:v>7033.6421126466767</c:v>
                </c:pt>
                <c:pt idx="570">
                  <c:v>7037.2782271626575</c:v>
                </c:pt>
                <c:pt idx="571">
                  <c:v>7040.9141994623669</c:v>
                </c:pt>
                <c:pt idx="572">
                  <c:v>7044.5500295513675</c:v>
                </c:pt>
                <c:pt idx="573">
                  <c:v>7048.1857174352217</c:v>
                </c:pt>
                <c:pt idx="574">
                  <c:v>7051.8212631194911</c:v>
                </c:pt>
                <c:pt idx="575">
                  <c:v>7055.4566666097371</c:v>
                </c:pt>
                <c:pt idx="576">
                  <c:v>7059.0919279115224</c:v>
                </c:pt>
                <c:pt idx="577">
                  <c:v>7062.7270470304065</c:v>
                </c:pt>
                <c:pt idx="578">
                  <c:v>7066.3620239719521</c:v>
                </c:pt>
                <c:pt idx="579">
                  <c:v>7069.9968587417188</c:v>
                </c:pt>
                <c:pt idx="580">
                  <c:v>7073.6315513452682</c:v>
                </c:pt>
                <c:pt idx="581">
                  <c:v>7077.2661017881601</c:v>
                </c:pt>
                <c:pt idx="582">
                  <c:v>7080.900510075955</c:v>
                </c:pt>
                <c:pt idx="583">
                  <c:v>7084.5347762142128</c:v>
                </c:pt>
                <c:pt idx="584">
                  <c:v>7088.1689002084941</c:v>
                </c:pt>
                <c:pt idx="585">
                  <c:v>7091.8028820643576</c:v>
                </c:pt>
                <c:pt idx="586">
                  <c:v>7095.4367217873623</c:v>
                </c:pt>
                <c:pt idx="587">
                  <c:v>7099.0704193830679</c:v>
                </c:pt>
                <c:pt idx="588">
                  <c:v>7102.7039748570332</c:v>
                </c:pt>
                <c:pt idx="589">
                  <c:v>7106.3373882148171</c:v>
                </c:pt>
                <c:pt idx="590">
                  <c:v>7109.9706594619774</c:v>
                </c:pt>
                <c:pt idx="591">
                  <c:v>7113.6037886040731</c:v>
                </c:pt>
                <c:pt idx="592">
                  <c:v>7117.236775646662</c:v>
                </c:pt>
                <c:pt idx="593">
                  <c:v>7120.869620595302</c:v>
                </c:pt>
                <c:pt idx="594">
                  <c:v>7124.5023234555501</c:v>
                </c:pt>
                <c:pt idx="595">
                  <c:v>7128.1348842329644</c:v>
                </c:pt>
                <c:pt idx="596">
                  <c:v>7131.7673029331017</c:v>
                </c:pt>
                <c:pt idx="597">
                  <c:v>7135.3995795615192</c:v>
                </c:pt>
                <c:pt idx="598">
                  <c:v>7139.0317141237729</c:v>
                </c:pt>
                <c:pt idx="599">
                  <c:v>7142.6637066254207</c:v>
                </c:pt>
                <c:pt idx="600">
                  <c:v>7146.2955570720178</c:v>
                </c:pt>
                <c:pt idx="601">
                  <c:v>7149.9272654691204</c:v>
                </c:pt>
                <c:pt idx="602">
                  <c:v>7153.5588318222844</c:v>
                </c:pt>
                <c:pt idx="603">
                  <c:v>7157.1902561370662</c:v>
                </c:pt>
                <c:pt idx="604">
                  <c:v>7160.8215384190198</c:v>
                </c:pt>
                <c:pt idx="605">
                  <c:v>7164.4526786737015</c:v>
                </c:pt>
                <c:pt idx="606">
                  <c:v>7168.0836769066664</c:v>
                </c:pt>
                <c:pt idx="607">
                  <c:v>7171.7145331234688</c:v>
                </c:pt>
                <c:pt idx="608">
                  <c:v>7175.3452473296629</c:v>
                </c:pt>
                <c:pt idx="609">
                  <c:v>7178.9758195308032</c:v>
                </c:pt>
                <c:pt idx="610">
                  <c:v>7182.6062497324447</c:v>
                </c:pt>
                <c:pt idx="611">
                  <c:v>7186.2365379401408</c:v>
                </c:pt>
                <c:pt idx="612">
                  <c:v>7189.866684159445</c:v>
                </c:pt>
                <c:pt idx="613">
                  <c:v>7193.4966883959105</c:v>
                </c:pt>
                <c:pt idx="614">
                  <c:v>7197.1265506550908</c:v>
                </c:pt>
                <c:pt idx="615">
                  <c:v>7200.7562709425392</c:v>
                </c:pt>
                <c:pt idx="616">
                  <c:v>7204.3858492638083</c:v>
                </c:pt>
                <c:pt idx="617">
                  <c:v>7208.0152856244513</c:v>
                </c:pt>
                <c:pt idx="618">
                  <c:v>7211.6445800300198</c:v>
                </c:pt>
                <c:pt idx="619">
                  <c:v>7215.2737324860664</c:v>
                </c:pt>
                <c:pt idx="620">
                  <c:v>7218.9027429981425</c:v>
                </c:pt>
                <c:pt idx="621">
                  <c:v>7222.5316115718006</c:v>
                </c:pt>
                <c:pt idx="622">
                  <c:v>7226.1603382125913</c:v>
                </c:pt>
                <c:pt idx="623">
                  <c:v>7229.7889229260663</c:v>
                </c:pt>
                <c:pt idx="624">
                  <c:v>7233.4173657177771</c:v>
                </c:pt>
                <c:pt idx="625">
                  <c:v>7237.0456665932743</c:v>
                </c:pt>
                <c:pt idx="626">
                  <c:v>7240.6738255581085</c:v>
                </c:pt>
                <c:pt idx="627">
                  <c:v>7244.3018426178305</c:v>
                </c:pt>
                <c:pt idx="628">
                  <c:v>7247.9297177779899</c:v>
                </c:pt>
                <c:pt idx="629">
                  <c:v>7251.5574510441365</c:v>
                </c:pt>
                <c:pt idx="630">
                  <c:v>7255.185042421821</c:v>
                </c:pt>
                <c:pt idx="631">
                  <c:v>7258.8124919165921</c:v>
                </c:pt>
                <c:pt idx="632">
                  <c:v>7262.4397995339996</c:v>
                </c:pt>
                <c:pt idx="633">
                  <c:v>7266.0669652795932</c:v>
                </c:pt>
                <c:pt idx="634">
                  <c:v>7269.6939891589209</c:v>
                </c:pt>
                <c:pt idx="635">
                  <c:v>7273.3208711775314</c:v>
                </c:pt>
                <c:pt idx="636">
                  <c:v>7276.9476113409737</c:v>
                </c:pt>
                <c:pt idx="637">
                  <c:v>7280.5742096547956</c:v>
                </c:pt>
                <c:pt idx="638">
                  <c:v>7284.2006661245459</c:v>
                </c:pt>
                <c:pt idx="639">
                  <c:v>7287.8269807557717</c:v>
                </c:pt>
                <c:pt idx="640">
                  <c:v>7291.4531535540209</c:v>
                </c:pt>
                <c:pt idx="641">
                  <c:v>7295.0791845248405</c:v>
                </c:pt>
                <c:pt idx="642">
                  <c:v>7298.7050736737783</c:v>
                </c:pt>
                <c:pt idx="643">
                  <c:v>7302.3308210063806</c:v>
                </c:pt>
                <c:pt idx="644">
                  <c:v>7305.9564265281952</c:v>
                </c:pt>
                <c:pt idx="645">
                  <c:v>7309.5818902447672</c:v>
                </c:pt>
                <c:pt idx="646">
                  <c:v>7313.2072121616438</c:v>
                </c:pt>
                <c:pt idx="647">
                  <c:v>7316.8323922843711</c:v>
                </c:pt>
                <c:pt idx="648">
                  <c:v>7320.457430618495</c:v>
                </c:pt>
                <c:pt idx="649">
                  <c:v>7324.0823271695608</c:v>
                </c:pt>
                <c:pt idx="650">
                  <c:v>7327.7070819431137</c:v>
                </c:pt>
                <c:pt idx="651">
                  <c:v>7331.3316949446998</c:v>
                </c:pt>
                <c:pt idx="652">
                  <c:v>7334.9561661798634</c:v>
                </c:pt>
                <c:pt idx="653">
                  <c:v>7338.5804956541497</c:v>
                </c:pt>
                <c:pt idx="654">
                  <c:v>7342.2046833731029</c:v>
                </c:pt>
                <c:pt idx="655">
                  <c:v>7345.8287293422673</c:v>
                </c:pt>
                <c:pt idx="656">
                  <c:v>7349.4526335671871</c:v>
                </c:pt>
                <c:pt idx="657">
                  <c:v>7353.0763960534068</c:v>
                </c:pt>
                <c:pt idx="658">
                  <c:v>7356.7000168064696</c:v>
                </c:pt>
                <c:pt idx="659">
                  <c:v>7360.323495831919</c:v>
                </c:pt>
                <c:pt idx="660">
                  <c:v>7363.9468331352991</c:v>
                </c:pt>
                <c:pt idx="661">
                  <c:v>7367.5700287221516</c:v>
                </c:pt>
                <c:pt idx="662">
                  <c:v>7371.1930825980198</c:v>
                </c:pt>
                <c:pt idx="663">
                  <c:v>7374.8159947684471</c:v>
                </c:pt>
                <c:pt idx="664">
                  <c:v>7378.4387652389751</c:v>
                </c:pt>
                <c:pt idx="665">
                  <c:v>7382.0613940151461</c:v>
                </c:pt>
                <c:pt idx="666">
                  <c:v>7385.6838811025018</c:v>
                </c:pt>
                <c:pt idx="667">
                  <c:v>7389.3062265065846</c:v>
                </c:pt>
                <c:pt idx="668">
                  <c:v>7392.9284302329361</c:v>
                </c:pt>
                <c:pt idx="669">
                  <c:v>7396.5504922870969</c:v>
                </c:pt>
                <c:pt idx="670">
                  <c:v>7400.1724126746085</c:v>
                </c:pt>
                <c:pt idx="671">
                  <c:v>7403.7941914010116</c:v>
                </c:pt>
                <c:pt idx="672">
                  <c:v>7407.4158284718469</c:v>
                </c:pt>
                <c:pt idx="673">
                  <c:v>7411.037323892655</c:v>
                </c:pt>
                <c:pt idx="674">
                  <c:v>7414.6586776689765</c:v>
                </c:pt>
                <c:pt idx="675">
                  <c:v>7418.2798898063511</c:v>
                </c:pt>
                <c:pt idx="676">
                  <c:v>7421.9009603103186</c:v>
                </c:pt>
                <c:pt idx="677">
                  <c:v>7425.5218891864188</c:v>
                </c:pt>
                <c:pt idx="678">
                  <c:v>7429.1426764401904</c:v>
                </c:pt>
                <c:pt idx="679">
                  <c:v>7432.7633220771731</c:v>
                </c:pt>
                <c:pt idx="680">
                  <c:v>7436.3838261029059</c:v>
                </c:pt>
                <c:pt idx="681">
                  <c:v>7440.0041885229266</c:v>
                </c:pt>
                <c:pt idx="682">
                  <c:v>7443.6244093427749</c:v>
                </c:pt>
                <c:pt idx="683">
                  <c:v>7447.2444885679888</c:v>
                </c:pt>
                <c:pt idx="684">
                  <c:v>7450.8644262041062</c:v>
                </c:pt>
                <c:pt idx="685">
                  <c:v>7454.4842222566649</c:v>
                </c:pt>
                <c:pt idx="686">
                  <c:v>7458.103876731202</c:v>
                </c:pt>
                <c:pt idx="687">
                  <c:v>7461.7233896332555</c:v>
                </c:pt>
                <c:pt idx="688">
                  <c:v>7465.3427609683631</c:v>
                </c:pt>
                <c:pt idx="689">
                  <c:v>7468.9619907420611</c:v>
                </c:pt>
                <c:pt idx="690">
                  <c:v>7472.5810789598863</c:v>
                </c:pt>
                <c:pt idx="691">
                  <c:v>7476.2000256273759</c:v>
                </c:pt>
                <c:pt idx="692">
                  <c:v>7479.8188307500659</c:v>
                </c:pt>
                <c:pt idx="693">
                  <c:v>7483.4374943334915</c:v>
                </c:pt>
                <c:pt idx="694">
                  <c:v>7487.0560163831897</c:v>
                </c:pt>
                <c:pt idx="695">
                  <c:v>7490.6743969046956</c:v>
                </c:pt>
                <c:pt idx="696">
                  <c:v>7494.2926359035455</c:v>
                </c:pt>
                <c:pt idx="697">
                  <c:v>7497.9107333852735</c:v>
                </c:pt>
                <c:pt idx="698">
                  <c:v>7501.5286893554157</c:v>
                </c:pt>
                <c:pt idx="699">
                  <c:v>7505.1465038195065</c:v>
                </c:pt>
                <c:pt idx="700">
                  <c:v>7508.7641767830801</c:v>
                </c:pt>
                <c:pt idx="701">
                  <c:v>7512.3817082516716</c:v>
                </c:pt>
                <c:pt idx="702">
                  <c:v>7515.9990982308145</c:v>
                </c:pt>
                <c:pt idx="703">
                  <c:v>7519.616346726043</c:v>
                </c:pt>
                <c:pt idx="704">
                  <c:v>7523.2334537428915</c:v>
                </c:pt>
                <c:pt idx="705">
                  <c:v>7526.8504192868922</c:v>
                </c:pt>
                <c:pt idx="706">
                  <c:v>7530.4672433635797</c:v>
                </c:pt>
                <c:pt idx="707">
                  <c:v>7534.0839259784861</c:v>
                </c:pt>
                <c:pt idx="708">
                  <c:v>7537.7004671371451</c:v>
                </c:pt>
                <c:pt idx="709">
                  <c:v>7541.316866845089</c:v>
                </c:pt>
                <c:pt idx="710">
                  <c:v>7544.9331251078502</c:v>
                </c:pt>
                <c:pt idx="711">
                  <c:v>7548.5492419309612</c:v>
                </c:pt>
                <c:pt idx="712">
                  <c:v>7552.1652173199536</c:v>
                </c:pt>
                <c:pt idx="713">
                  <c:v>7555.781051280359</c:v>
                </c:pt>
                <c:pt idx="714">
                  <c:v>7559.3967438177096</c:v>
                </c:pt>
                <c:pt idx="715">
                  <c:v>7563.0122949375364</c:v>
                </c:pt>
                <c:pt idx="716">
                  <c:v>7566.6277046453706</c:v>
                </c:pt>
                <c:pt idx="717">
                  <c:v>7570.2429729467431</c:v>
                </c:pt>
                <c:pt idx="718">
                  <c:v>7573.8580998471853</c:v>
                </c:pt>
                <c:pt idx="719">
                  <c:v>7577.4730853522269</c:v>
                </c:pt>
                <c:pt idx="720">
                  <c:v>7581.0879294673978</c:v>
                </c:pt>
                <c:pt idx="721">
                  <c:v>7584.7026321982285</c:v>
                </c:pt>
                <c:pt idx="722">
                  <c:v>7588.3171935502496</c:v>
                </c:pt>
                <c:pt idx="723">
                  <c:v>7591.9316135289901</c:v>
                </c:pt>
                <c:pt idx="724">
                  <c:v>7595.5458921399795</c:v>
                </c:pt>
                <c:pt idx="725">
                  <c:v>7599.1600293887468</c:v>
                </c:pt>
                <c:pt idx="726">
                  <c:v>7602.7740252808208</c:v>
                </c:pt>
                <c:pt idx="727">
                  <c:v>7606.3878798217302</c:v>
                </c:pt>
                <c:pt idx="728">
                  <c:v>7610.0015930170039</c:v>
                </c:pt>
                <c:pt idx="729">
                  <c:v>7613.6151648721707</c:v>
                </c:pt>
                <c:pt idx="730">
                  <c:v>7617.2285953927585</c:v>
                </c:pt>
                <c:pt idx="731">
                  <c:v>7620.8418845842943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E-43E3-BBBE-371161AE0C59}"/>
            </c:ext>
          </c:extLst>
        </c:ser>
        <c:ser>
          <c:idx val="2"/>
          <c:order val="1"/>
          <c:tx>
            <c:strRef>
              <c:f>cyclecalc!$D$1</c:f>
              <c:strCache>
                <c:ptCount val="1"/>
                <c:pt idx="0">
                  <c:v>Pre-infectious (Et)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cyclecalc!$D$2:$D$733</c:f>
              <c:numCache>
                <c:formatCode>#,##0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0.4285336193120895</c:v>
                </c:pt>
                <c:pt idx="3">
                  <c:v>0.6029828626411502</c:v>
                </c:pt>
                <c:pt idx="4">
                  <c:v>0.72907931753716637</c:v>
                </c:pt>
                <c:pt idx="5">
                  <c:v>0.8579140661324054</c:v>
                </c:pt>
                <c:pt idx="6">
                  <c:v>1.0040701387858815</c:v>
                </c:pt>
                <c:pt idx="7">
                  <c:v>1.1738355189313467</c:v>
                </c:pt>
                <c:pt idx="8">
                  <c:v>1.371995612526876</c:v>
                </c:pt>
                <c:pt idx="9">
                  <c:v>1.6035320818138172</c:v>
                </c:pt>
                <c:pt idx="10">
                  <c:v>1.8741211742332213</c:v>
                </c:pt>
                <c:pt idx="11">
                  <c:v>2.1903616615432626</c:v>
                </c:pt>
                <c:pt idx="12">
                  <c:v>2.5599567040894224</c:v>
                </c:pt>
                <c:pt idx="13">
                  <c:v>2.9919061808992873</c:v>
                </c:pt>
                <c:pt idx="14">
                  <c:v>3.4967265525107289</c:v>
                </c:pt>
                <c:pt idx="15">
                  <c:v>4.0867065114404628</c:v>
                </c:pt>
                <c:pt idx="16">
                  <c:v>4.7762052677053903</c:v>
                </c:pt>
                <c:pt idx="17">
                  <c:v>5.5820007858543947</c:v>
                </c:pt>
                <c:pt idx="18">
                  <c:v>6.5236963350688324</c:v>
                </c:pt>
                <c:pt idx="19">
                  <c:v>7.6241950443008033</c:v>
                </c:pt>
                <c:pt idx="20">
                  <c:v>8.910253722367754</c:v>
                </c:pt>
                <c:pt idx="21">
                  <c:v>10.413129020923456</c:v>
                </c:pt>
                <c:pt idx="22">
                  <c:v>12.169331115484642</c:v>
                </c:pt>
                <c:pt idx="23">
                  <c:v>14.221502491492997</c:v>
                </c:pt>
                <c:pt idx="24">
                  <c:v>16.619442187083131</c:v>
                </c:pt>
                <c:pt idx="25">
                  <c:v>19.421299001644609</c:v>
                </c:pt>
                <c:pt idx="26">
                  <c:v>22.694960768947876</c:v>
                </c:pt>
                <c:pt idx="27">
                  <c:v>26.519670852178635</c:v>
                </c:pt>
                <c:pt idx="28">
                  <c:v>30.987907575509453</c:v>
                </c:pt>
                <c:pt idx="29">
                  <c:v>36.207567380101921</c:v>
                </c:pt>
                <c:pt idx="30">
                  <c:v>42.304498078130138</c:v>
                </c:pt>
                <c:pt idx="31">
                  <c:v>49.425434640420796</c:v>
                </c:pt>
                <c:pt idx="32">
                  <c:v>57.741396406414381</c:v>
                </c:pt>
                <c:pt idx="33">
                  <c:v>67.451611292183728</c:v>
                </c:pt>
                <c:pt idx="34">
                  <c:v>78.788039232572331</c:v>
                </c:pt>
                <c:pt idx="35">
                  <c:v>92.020573320240842</c:v>
                </c:pt>
                <c:pt idx="36">
                  <c:v>107.46300228665793</c:v>
                </c:pt>
                <c:pt idx="37">
                  <c:v>125.47982121597579</c:v>
                </c:pt>
                <c:pt idx="38">
                  <c:v>146.49397741783881</c:v>
                </c:pt>
                <c:pt idx="39">
                  <c:v>170.99563342008872</c:v>
                </c:pt>
                <c:pt idx="40">
                  <c:v>199.55201660289589</c:v>
                </c:pt>
                <c:pt idx="41">
                  <c:v>232.81840170931807</c:v>
                </c:pt>
                <c:pt idx="42">
                  <c:v>271.55023379957726</c:v>
                </c:pt>
                <c:pt idx="43">
                  <c:v>316.61633915958708</c:v>
                </c:pt>
                <c:pt idx="44">
                  <c:v>369.01308239271742</c:v>
                </c:pt>
                <c:pt idx="45">
                  <c:v>429.87919938199366</c:v>
                </c:pt>
                <c:pt idx="46">
                  <c:v>500.51085543450023</c:v>
                </c:pt>
                <c:pt idx="47">
                  <c:v>582.37623039079608</c:v>
                </c:pt>
                <c:pt idx="48">
                  <c:v>677.12859981971792</c:v>
                </c:pt>
                <c:pt idx="49">
                  <c:v>786.6164436335813</c:v>
                </c:pt>
                <c:pt idx="50">
                  <c:v>912.88855018144568</c:v>
                </c:pt>
                <c:pt idx="51">
                  <c:v>1058.1913775805222</c:v>
                </c:pt>
                <c:pt idx="52">
                  <c:v>1224.9550757002576</c:v>
                </c:pt>
                <c:pt idx="53">
                  <c:v>1415.7635704903682</c:v>
                </c:pt>
                <c:pt idx="54">
                  <c:v>1633.3030076221123</c:v>
                </c:pt>
                <c:pt idx="55">
                  <c:v>1880.2817368140522</c:v>
                </c:pt>
                <c:pt idx="56">
                  <c:v>2159.3140622596238</c:v>
                </c:pt>
                <c:pt idx="57">
                  <c:v>2472.7594693853894</c:v>
                </c:pt>
                <c:pt idx="58">
                  <c:v>2822.509388740847</c:v>
                </c:pt>
                <c:pt idx="59">
                  <c:v>3209.7153669117142</c:v>
                </c:pt>
                <c:pt idx="60">
                  <c:v>3634.4565374407657</c:v>
                </c:pt>
                <c:pt idx="61">
                  <c:v>4095.3513747664342</c:v>
                </c:pt>
                <c:pt idx="62">
                  <c:v>4589.129653279796</c:v>
                </c:pt>
                <c:pt idx="63">
                  <c:v>5110.1957154778729</c:v>
                </c:pt>
                <c:pt idx="64">
                  <c:v>5650.2330880143754</c:v>
                </c:pt>
                <c:pt idx="65">
                  <c:v>6197.9211577793876</c:v>
                </c:pt>
                <c:pt idx="66">
                  <c:v>6738.8528579470967</c:v>
                </c:pt>
                <c:pt idx="67">
                  <c:v>7255.7514845643746</c:v>
                </c:pt>
                <c:pt idx="68">
                  <c:v>7729.0763318055415</c:v>
                </c:pt>
                <c:pt idx="69">
                  <c:v>8138.0723262082738</c:v>
                </c:pt>
                <c:pt idx="70">
                  <c:v>8462.2534900449773</c:v>
                </c:pt>
                <c:pt idx="71">
                  <c:v>8683.2175397988431</c:v>
                </c:pt>
                <c:pt idx="72">
                  <c:v>8786.5852623298488</c:v>
                </c:pt>
                <c:pt idx="73">
                  <c:v>8763.7720307041327</c:v>
                </c:pt>
                <c:pt idx="74">
                  <c:v>8613.2644652976487</c:v>
                </c:pt>
                <c:pt idx="75">
                  <c:v>8341.12018440047</c:v>
                </c:pt>
                <c:pt idx="76">
                  <c:v>7960.5376424951928</c:v>
                </c:pt>
                <c:pt idx="77">
                  <c:v>7490.529424291979</c:v>
                </c:pt>
                <c:pt idx="78">
                  <c:v>6953.922686956229</c:v>
                </c:pt>
                <c:pt idx="79">
                  <c:v>6375.0447500973796</c:v>
                </c:pt>
                <c:pt idx="80">
                  <c:v>5777.4893201006607</c:v>
                </c:pt>
                <c:pt idx="81">
                  <c:v>5182.295231823633</c:v>
                </c:pt>
                <c:pt idx="82">
                  <c:v>4606.736363257548</c:v>
                </c:pt>
                <c:pt idx="83">
                  <c:v>4063.7684154129474</c:v>
                </c:pt>
                <c:pt idx="84">
                  <c:v>3562.0512356364738</c:v>
                </c:pt>
                <c:pt idx="85">
                  <c:v>3106.390097003612</c:v>
                </c:pt>
                <c:pt idx="86">
                  <c:v>2698.4185662432651</c:v>
                </c:pt>
                <c:pt idx="87">
                  <c:v>2337.3657882561351</c:v>
                </c:pt>
                <c:pt idx="88">
                  <c:v>2020.7927278637155</c:v>
                </c:pt>
                <c:pt idx="89">
                  <c:v>1745.2279533759556</c:v>
                </c:pt>
                <c:pt idx="90">
                  <c:v>1506.6729134315265</c:v>
                </c:pt>
                <c:pt idx="91">
                  <c:v>1300.9746926003384</c:v>
                </c:pt>
                <c:pt idx="92">
                  <c:v>1124.0808366299182</c:v>
                </c:pt>
                <c:pt idx="93">
                  <c:v>972.19829834389702</c:v>
                </c:pt>
                <c:pt idx="94">
                  <c:v>841.87983463740397</c:v>
                </c:pt>
                <c:pt idx="95">
                  <c:v>730.05894633705543</c:v>
                </c:pt>
                <c:pt idx="96">
                  <c:v>634.05066618166302</c:v>
                </c:pt>
                <c:pt idx="97">
                  <c:v>551.53141873209984</c:v>
                </c:pt>
                <c:pt idx="98">
                  <c:v>480.50747689626928</c:v>
                </c:pt>
                <c:pt idx="99">
                  <c:v>419.27850608957493</c:v>
                </c:pt>
                <c:pt idx="100">
                  <c:v>366.40036646971907</c:v>
                </c:pt>
                <c:pt idx="101">
                  <c:v>320.64966367433101</c:v>
                </c:pt>
                <c:pt idx="102">
                  <c:v>280.99137993803686</c:v>
                </c:pt>
                <c:pt idx="103">
                  <c:v>246.55015601770225</c:v>
                </c:pt>
                <c:pt idx="104">
                  <c:v>216.58532022343422</c:v>
                </c:pt>
                <c:pt idx="105">
                  <c:v>190.46948574391843</c:v>
                </c:pt>
                <c:pt idx="106">
                  <c:v>167.6703946605366</c:v>
                </c:pt>
                <c:pt idx="107">
                  <c:v>147.73562849086352</c:v>
                </c:pt>
                <c:pt idx="108">
                  <c:v>130.27979747628424</c:v>
                </c:pt>
                <c:pt idx="109">
                  <c:v>114.9738418607899</c:v>
                </c:pt>
                <c:pt idx="110">
                  <c:v>101.53611373999613</c:v>
                </c:pt>
                <c:pt idx="111">
                  <c:v>89.724948803274543</c:v>
                </c:pt>
                <c:pt idx="112">
                  <c:v>79.332478224830922</c:v>
                </c:pt>
                <c:pt idx="113">
                  <c:v>70.179469239187256</c:v>
                </c:pt>
                <c:pt idx="114">
                  <c:v>62.111017215462162</c:v>
                </c:pt>
                <c:pt idx="115">
                  <c:v>54.992941877633825</c:v>
                </c:pt>
                <c:pt idx="116">
                  <c:v>48.708765774240071</c:v>
                </c:pt>
                <c:pt idx="117">
                  <c:v>43.157174520196065</c:v>
                </c:pt>
                <c:pt idx="118">
                  <c:v>38.249876174418901</c:v>
                </c:pt>
                <c:pt idx="119">
                  <c:v>33.909791869343323</c:v>
                </c:pt>
                <c:pt idx="120">
                  <c:v>30.069521943493271</c:v>
                </c:pt>
                <c:pt idx="121">
                  <c:v>26.670041774479373</c:v>
                </c:pt>
                <c:pt idx="122">
                  <c:v>23.659589642873449</c:v>
                </c:pt>
                <c:pt idx="123">
                  <c:v>20.992715599056911</c:v>
                </c:pt>
                <c:pt idx="124">
                  <c:v>18.629465726132281</c:v>
                </c:pt>
                <c:pt idx="125">
                  <c:v>16.534680617490938</c:v>
                </c:pt>
                <c:pt idx="126">
                  <c:v>14.677390503214289</c:v>
                </c:pt>
                <c:pt idx="127">
                  <c:v>13.030292417082093</c:v>
                </c:pt>
                <c:pt idx="128">
                  <c:v>11.569297219368725</c:v>
                </c:pt>
                <c:pt idx="129">
                  <c:v>10.27313628035064</c:v>
                </c:pt>
                <c:pt idx="130">
                  <c:v>9.1230192669582362</c:v>
                </c:pt>
                <c:pt idx="131">
                  <c:v>8.1023358261476535</c:v>
                </c:pt>
                <c:pt idx="132">
                  <c:v>7.1963950765709566</c:v>
                </c:pt>
                <c:pt idx="133">
                  <c:v>6.3921977479929977</c:v>
                </c:pt>
                <c:pt idx="134">
                  <c:v>5.6782365803952031</c:v>
                </c:pt>
                <c:pt idx="135">
                  <c:v>5.0443212399276458</c:v>
                </c:pt>
                <c:pt idx="136">
                  <c:v>4.4814245495754843</c:v>
                </c:pt>
                <c:pt idx="137">
                  <c:v>3.9815472870416233</c:v>
                </c:pt>
                <c:pt idx="138">
                  <c:v>3.53759918589523</c:v>
                </c:pt>
                <c:pt idx="139">
                  <c:v>3.1432941006864015</c:v>
                </c:pt>
                <c:pt idx="140">
                  <c:v>2.7930575724226885</c:v>
                </c:pt>
                <c:pt idx="141">
                  <c:v>2.4819452656722083</c:v>
                </c:pt>
                <c:pt idx="142">
                  <c:v>2.2055709492642674</c:v>
                </c:pt>
                <c:pt idx="143">
                  <c:v>1.9600428645805166</c:v>
                </c:pt>
                <c:pt idx="144">
                  <c:v>1.7419074732855222</c:v>
                </c:pt>
                <c:pt idx="145">
                  <c:v>1.5480997037728323</c:v>
                </c:pt>
                <c:pt idx="146">
                  <c:v>1.375898925703249</c:v>
                </c:pt>
                <c:pt idx="147">
                  <c:v>1.2228899773694348</c:v>
                </c:pt>
                <c:pt idx="148">
                  <c:v>1.0869286533939622</c:v>
                </c:pt>
                <c:pt idx="149">
                  <c:v>0.96611113226656853</c:v>
                </c:pt>
                <c:pt idx="150">
                  <c:v>0.85874688597376214</c:v>
                </c:pt>
                <c:pt idx="151">
                  <c:v>0.76333466875591838</c:v>
                </c:pt>
                <c:pt idx="152">
                  <c:v>0.67854122993290844</c:v>
                </c:pt>
                <c:pt idx="153">
                  <c:v>0.60318243769492208</c:v>
                </c:pt>
                <c:pt idx="154">
                  <c:v>0.53620653754981717</c:v>
                </c:pt>
                <c:pt idx="155">
                  <c:v>0.4766793014271935</c:v>
                </c:pt>
                <c:pt idx="156">
                  <c:v>0.42377085184147689</c:v>
                </c:pt>
                <c:pt idx="157">
                  <c:v>0.37674397050974556</c:v>
                </c:pt>
                <c:pt idx="158">
                  <c:v>0.33494372283443485</c:v>
                </c:pt>
                <c:pt idx="159">
                  <c:v>0.29778824906783696</c:v>
                </c:pt>
                <c:pt idx="160">
                  <c:v>0.26476059009640285</c:v>
                </c:pt>
                <c:pt idx="161">
                  <c:v>0.23540143089781934</c:v>
                </c:pt>
                <c:pt idx="162">
                  <c:v>0.20930265807601789</c:v>
                </c:pt>
                <c:pt idx="163">
                  <c:v>0.18610163968083498</c:v>
                </c:pt>
                <c:pt idx="164">
                  <c:v>0.16547614595529533</c:v>
                </c:pt>
                <c:pt idx="165">
                  <c:v>0.1471398388865599</c:v>
                </c:pt>
                <c:pt idx="166">
                  <c:v>0.13083826660849232</c:v>
                </c:pt>
                <c:pt idx="167">
                  <c:v>0.11634530593915796</c:v>
                </c:pt>
                <c:pt idx="168">
                  <c:v>0.10346000274481605</c:v>
                </c:pt>
                <c:pt idx="169">
                  <c:v>9.2003765499326498E-2</c:v>
                </c:pt>
                <c:pt idx="170">
                  <c:v>8.1817872439068476E-2</c:v>
                </c:pt>
                <c:pt idx="171">
                  <c:v>7.2761257173070706E-2</c:v>
                </c:pt>
                <c:pt idx="172">
                  <c:v>6.4708541561871669E-2</c:v>
                </c:pt>
                <c:pt idx="173">
                  <c:v>5.7548288184706135E-2</c:v>
                </c:pt>
                <c:pt idx="174">
                  <c:v>5.1181447824201955E-2</c:v>
                </c:pt>
                <c:pt idx="175">
                  <c:v>4.551998015614174E-2</c:v>
                </c:pt>
                <c:pt idx="176">
                  <c:v>4.0485628279019817E-2</c:v>
                </c:pt>
                <c:pt idx="177">
                  <c:v>3.6008829889494359E-2</c:v>
                </c:pt>
                <c:pt idx="178">
                  <c:v>3.2027749836710778E-2</c:v>
                </c:pt>
                <c:pt idx="179">
                  <c:v>2.8487420498568502E-2</c:v>
                </c:pt>
                <c:pt idx="180">
                  <c:v>2.5338977940855396E-2</c:v>
                </c:pt>
                <c:pt idx="181">
                  <c:v>2.2538983167514751E-2</c:v>
                </c:pt>
                <c:pt idx="182">
                  <c:v>2.0048818966391151E-2</c:v>
                </c:pt>
                <c:pt idx="183">
                  <c:v>1.7834153916684595E-2</c:v>
                </c:pt>
                <c:pt idx="184">
                  <c:v>1.5864466067148808E-2</c:v>
                </c:pt>
                <c:pt idx="185">
                  <c:v>1.4112619631206004E-2</c:v>
                </c:pt>
                <c:pt idx="186">
                  <c:v>1.2554488788503996E-2</c:v>
                </c:pt>
                <c:pt idx="187">
                  <c:v>1.1168623342554519E-2</c:v>
                </c:pt>
                <c:pt idx="188">
                  <c:v>9.9359515703157167E-3</c:v>
                </c:pt>
                <c:pt idx="189">
                  <c:v>8.8395161202118964E-3</c:v>
                </c:pt>
                <c:pt idx="190">
                  <c:v>7.8642392774802769E-3</c:v>
                </c:pt>
                <c:pt idx="191">
                  <c:v>6.9967143264284166E-3</c:v>
                </c:pt>
                <c:pt idx="192">
                  <c:v>6.225020103972698E-3</c:v>
                </c:pt>
                <c:pt idx="193">
                  <c:v>5.5385561628515526E-3</c:v>
                </c:pt>
                <c:pt idx="194">
                  <c:v>4.927896250732468E-3</c:v>
                </c:pt>
                <c:pt idx="195">
                  <c:v>4.3846580671116605E-3</c:v>
                </c:pt>
                <c:pt idx="196">
                  <c:v>3.9013874870373962E-3</c:v>
                </c:pt>
                <c:pt idx="197">
                  <c:v>3.4714556424658726E-3</c:v>
                </c:pt>
                <c:pt idx="198">
                  <c:v>3.088967431318217E-3</c:v>
                </c:pt>
                <c:pt idx="199">
                  <c:v>2.7486801835660485E-3</c:v>
                </c:pt>
                <c:pt idx="200">
                  <c:v>2.445931355166775E-3</c:v>
                </c:pt>
                <c:pt idx="201">
                  <c:v>2.1765742463835834E-3</c:v>
                </c:pt>
                <c:pt idx="202">
                  <c:v>1.9369208527216662E-3</c:v>
                </c:pt>
                <c:pt idx="203">
                  <c:v>1.7236910559571949E-3</c:v>
                </c:pt>
                <c:pt idx="204">
                  <c:v>1.5339674509192167E-3</c:v>
                </c:pt>
                <c:pt idx="205">
                  <c:v>1.3651551820417851E-3</c:v>
                </c:pt>
                <c:pt idx="206">
                  <c:v>1.2149462333309849E-3</c:v>
                </c:pt>
                <c:pt idx="207">
                  <c:v>1.0812876772631427E-3</c:v>
                </c:pt>
                <c:pt idx="208">
                  <c:v>9.623534431116357E-4</c:v>
                </c:pt>
                <c:pt idx="209">
                  <c:v>8.5651921405886084E-4</c:v>
                </c:pt>
                <c:pt idx="210">
                  <c:v>7.6234010586978497E-4</c:v>
                </c:pt>
                <c:pt idx="211">
                  <c:v>6.7853081849046832E-4</c:v>
                </c:pt>
                <c:pt idx="212">
                  <c:v>6.0394798622776154E-4</c:v>
                </c:pt>
                <c:pt idx="213">
                  <c:v>5.3757448264358046E-4</c:v>
                </c:pt>
                <c:pt idx="214">
                  <c:v>4.7850546338391821E-4</c:v>
                </c:pt>
                <c:pt idx="215">
                  <c:v>4.2593595423676622E-4</c:v>
                </c:pt>
                <c:pt idx="216">
                  <c:v>3.7914981310995096E-4</c:v>
                </c:pt>
                <c:pt idx="217">
                  <c:v>3.37509913637691E-4</c:v>
                </c:pt>
                <c:pt idx="218">
                  <c:v>3.0044941502832556E-4</c:v>
                </c:pt>
                <c:pt idx="219">
                  <c:v>2.6746399779050577E-4</c:v>
                </c:pt>
                <c:pt idx="220">
                  <c:v>2.3810495833030023E-4</c:v>
                </c:pt>
                <c:pt idx="221">
                  <c:v>2.1197306728293756E-4</c:v>
                </c:pt>
                <c:pt idx="222">
                  <c:v>1.8871310699540767E-4</c:v>
                </c:pt>
                <c:pt idx="223">
                  <c:v>1.6800901295655778E-4</c:v>
                </c:pt>
                <c:pt idx="224">
                  <c:v>1.4957955231002576E-4</c:v>
                </c:pt>
                <c:pt idx="225">
                  <c:v>1.331744799981862E-4</c:v>
                </c:pt>
                <c:pt idx="226">
                  <c:v>1.1857111967518941E-4</c:v>
                </c:pt>
                <c:pt idx="227">
                  <c:v>1.0557132238563118E-4</c:v>
                </c:pt>
                <c:pt idx="228">
                  <c:v>9.3998761213699567E-5</c:v>
                </c:pt>
                <c:pt idx="229">
                  <c:v>8.3696524738052522E-5</c:v>
                </c:pt>
                <c:pt idx="230">
                  <c:v>7.452497624439776E-5</c:v>
                </c:pt>
                <c:pt idx="231">
                  <c:v>6.6359849307838501E-5</c:v>
                </c:pt>
                <c:pt idx="232">
                  <c:v>5.9090553611232505E-5</c:v>
                </c:pt>
                <c:pt idx="233">
                  <c:v>5.2618667759165708E-5</c:v>
                </c:pt>
                <c:pt idx="234">
                  <c:v>4.6856598419727745E-5</c:v>
                </c:pt>
                <c:pt idx="235">
                  <c:v>4.1726387413705256E-5</c:v>
                </c:pt>
                <c:pt idx="236">
                  <c:v>3.7158650404731001E-5</c:v>
                </c:pt>
                <c:pt idx="237">
                  <c:v>3.3091632652475708E-5</c:v>
                </c:pt>
                <c:pt idx="238">
                  <c:v>2.947036889915158E-5</c:v>
                </c:pt>
                <c:pt idx="239">
                  <c:v>2.6245935889640427E-5</c:v>
                </c:pt>
                <c:pt idx="240">
                  <c:v>2.3374787297224471E-5</c:v>
                </c:pt>
                <c:pt idx="241">
                  <c:v>2.0818161957747848E-5</c:v>
                </c:pt>
                <c:pt idx="242">
                  <c:v>1.8541557320686309E-5</c:v>
                </c:pt>
                <c:pt idx="243">
                  <c:v>1.6514260919931353E-5</c:v>
                </c:pt>
                <c:pt idx="244">
                  <c:v>1.4708933462442628E-5</c:v>
                </c:pt>
                <c:pt idx="245">
                  <c:v>1.3101237840258173E-5</c:v>
                </c:pt>
                <c:pt idx="246">
                  <c:v>1.1669509000429166E-5</c:v>
                </c:pt>
                <c:pt idx="247">
                  <c:v>1.0394460166933495E-5</c:v>
                </c:pt>
                <c:pt idx="248">
                  <c:v>9.2589214062299113E-6</c:v>
                </c:pt>
                <c:pt idx="249">
                  <c:v>8.2476069706948297E-6</c:v>
                </c:pt>
                <c:pt idx="250">
                  <c:v>7.3469082478300701E-6</c:v>
                </c:pt>
                <c:pt idx="251">
                  <c:v>6.5447094932602566E-6</c:v>
                </c:pt>
                <c:pt idx="252">
                  <c:v>5.8302238369697614E-6</c:v>
                </c:pt>
                <c:pt idx="253">
                  <c:v>5.1938473292443014E-6</c:v>
                </c:pt>
                <c:pt idx="254">
                  <c:v>4.6270290391900351E-6</c:v>
                </c:pt>
                <c:pt idx="255">
                  <c:v>4.1221554378896219E-6</c:v>
                </c:pt>
                <c:pt idx="256">
                  <c:v>3.6724474932314039E-6</c:v>
                </c:pt>
                <c:pt idx="257">
                  <c:v>3.2718690768924555E-6</c:v>
                </c:pt>
                <c:pt idx="258">
                  <c:v>2.9150454382496811E-6</c:v>
                </c:pt>
                <c:pt idx="259">
                  <c:v>2.5971906372530427E-6</c:v>
                </c:pt>
                <c:pt idx="260">
                  <c:v>2.3140429504042557E-6</c:v>
                </c:pt>
                <c:pt idx="261">
                  <c:v>2.0618073726175348E-6</c:v>
                </c:pt>
                <c:pt idx="262">
                  <c:v>1.8371044343854594E-6</c:v>
                </c:pt>
                <c:pt idx="263">
                  <c:v>1.6369246396571312E-6</c:v>
                </c:pt>
                <c:pt idx="264">
                  <c:v>1.4585879063354764E-6</c:v>
                </c:pt>
                <c:pt idx="265">
                  <c:v>1.299707459363377E-6</c:v>
                </c:pt>
                <c:pt idx="266">
                  <c:v>1.158157686926022E-6</c:v>
                </c:pt>
                <c:pt idx="267">
                  <c:v>1.0320455241781497E-6</c:v>
                </c:pt>
                <c:pt idx="268">
                  <c:v>9.1968497684679968E-7</c:v>
                </c:pt>
                <c:pt idx="269">
                  <c:v>8.1957443971834332E-7</c:v>
                </c:pt>
                <c:pt idx="270">
                  <c:v>7.3037650297609369E-7</c:v>
                </c:pt>
                <c:pt idx="271">
                  <c:v>6.5089997313035063E-7</c:v>
                </c:pt>
                <c:pt idx="272">
                  <c:v>5.8008386533772292E-7</c:v>
                </c:pt>
                <c:pt idx="273">
                  <c:v>5.169831506513522E-7</c:v>
                </c:pt>
                <c:pt idx="274">
                  <c:v>4.6075606554335107E-7</c:v>
                </c:pt>
                <c:pt idx="275">
                  <c:v>4.1065281222008883E-7</c:v>
                </c:pt>
                <c:pt idx="276">
                  <c:v>3.6600549709881736E-7</c:v>
                </c:pt>
                <c:pt idx="277">
                  <c:v>3.2621917158753252E-7</c:v>
                </c:pt>
                <c:pt idx="278">
                  <c:v>2.90763854237538E-7</c:v>
                </c:pt>
                <c:pt idx="279">
                  <c:v>2.5916742662332333E-7</c:v>
                </c:pt>
                <c:pt idx="280">
                  <c:v>2.3100930712804349E-7</c:v>
                </c:pt>
                <c:pt idx="281">
                  <c:v>2.0591481733608385E-7</c:v>
                </c:pt>
                <c:pt idx="282">
                  <c:v>1.8355016510014721E-7</c:v>
                </c:pt>
                <c:pt idx="283">
                  <c:v>1.6361797668644304E-7</c:v>
                </c:pt>
                <c:pt idx="284">
                  <c:v>1.4585331782128051E-7</c:v>
                </c:pt>
                <c:pt idx="285">
                  <c:v>1.3002015006654607E-7</c:v>
                </c:pt>
                <c:pt idx="286">
                  <c:v>1.1590817482995E-7</c:v>
                </c:pt>
                <c:pt idx="287">
                  <c:v>1.0333002254841875E-7</c:v>
                </c:pt>
                <c:pt idx="288">
                  <c:v>9.211874924066433E-8</c:v>
                </c:pt>
                <c:pt idx="289">
                  <c:v>8.212560677101369E-8</c:v>
                </c:pt>
                <c:pt idx="290">
                  <c:v>7.3218056857300885E-8</c:v>
                </c:pt>
                <c:pt idx="291">
                  <c:v>6.5278002141089899E-8</c:v>
                </c:pt>
                <c:pt idx="292">
                  <c:v>5.82002105632629E-8</c:v>
                </c:pt>
                <c:pt idx="293">
                  <c:v>5.1890911891732794E-8</c:v>
                </c:pt>
                <c:pt idx="294">
                  <c:v>4.6266547566007054E-8</c:v>
                </c:pt>
                <c:pt idx="295">
                  <c:v>4.1252657086947712E-8</c:v>
                </c:pt>
                <c:pt idx="296">
                  <c:v>3.6782886017286463E-8</c:v>
                </c:pt>
                <c:pt idx="297">
                  <c:v>3.2798102294138643E-8</c:v>
                </c:pt>
                <c:pt idx="298">
                  <c:v>2.9245609011050889E-8</c:v>
                </c:pt>
                <c:pt idx="299">
                  <c:v>2.6078443123717248E-8</c:v>
                </c:pt>
                <c:pt idx="300">
                  <c:v>2.3254750687942142E-8</c:v>
                </c:pt>
                <c:pt idx="301">
                  <c:v>2.0737230266322822E-8</c:v>
                </c:pt>
                <c:pt idx="302">
                  <c:v>1.8492637055360299E-8</c:v>
                </c:pt>
                <c:pt idx="303">
                  <c:v>1.649134109965039E-8</c:v>
                </c:pt>
                <c:pt idx="304">
                  <c:v>1.4706933685460867E-8</c:v>
                </c:pt>
                <c:pt idx="305">
                  <c:v>1.3115876652162924E-8</c:v>
                </c:pt>
                <c:pt idx="306">
                  <c:v>1.1697189935375542E-8</c:v>
                </c:pt>
                <c:pt idx="307">
                  <c:v>1.0432173168061275E-8</c:v>
                </c:pt>
                <c:pt idx="308">
                  <c:v>9.3041576220916738E-9</c:v>
                </c:pt>
                <c:pt idx="309">
                  <c:v>8.2982851791306443E-9</c:v>
                </c:pt>
                <c:pt idx="310">
                  <c:v>7.4013113815399331E-9</c:v>
                </c:pt>
                <c:pt idx="311">
                  <c:v>6.6014299362674854E-9</c:v>
                </c:pt>
                <c:pt idx="312">
                  <c:v>5.8881163316756906E-9</c:v>
                </c:pt>
                <c:pt idx="313">
                  <c:v>5.2519884828663111E-9</c:v>
                </c:pt>
                <c:pt idx="314">
                  <c:v>4.6846825487011957E-9</c:v>
                </c:pt>
                <c:pt idx="315">
                  <c:v>4.1787422664651809E-9</c:v>
                </c:pt>
                <c:pt idx="316">
                  <c:v>3.7275203306959335E-9</c:v>
                </c:pt>
                <c:pt idx="317">
                  <c:v>3.3250905035424067E-9</c:v>
                </c:pt>
                <c:pt idx="318">
                  <c:v>2.9661692872700941E-9</c:v>
                </c:pt>
                <c:pt idx="319">
                  <c:v>2.6460461171317397E-9</c:v>
                </c:pt>
                <c:pt idx="320">
                  <c:v>2.3605211464799151E-9</c:v>
                </c:pt>
                <c:pt idx="321">
                  <c:v>2.10584979723853E-9</c:v>
                </c:pt>
                <c:pt idx="322">
                  <c:v>1.8786933390322655E-9</c:v>
                </c:pt>
                <c:pt idx="323">
                  <c:v>1.6760748406058526E-9</c:v>
                </c:pt>
                <c:pt idx="324">
                  <c:v>1.495339908726056E-9</c:v>
                </c:pt>
                <c:pt idx="325">
                  <c:v>1.3341216935074412E-9</c:v>
                </c:pt>
                <c:pt idx="326">
                  <c:v>1.1903096958925769E-9</c:v>
                </c:pt>
                <c:pt idx="327">
                  <c:v>1.0620219636089171E-9</c:v>
                </c:pt>
                <c:pt idx="328">
                  <c:v>9.4758030699560028E-10</c:v>
                </c:pt>
                <c:pt idx="329">
                  <c:v>8.4548820624701769E-10</c:v>
                </c:pt>
                <c:pt idx="330">
                  <c:v>7.5441111739351037E-10</c:v>
                </c:pt>
                <c:pt idx="331">
                  <c:v>6.7315891621136807E-10</c:v>
                </c:pt>
                <c:pt idx="332">
                  <c:v>6.006702476506124E-10</c:v>
                </c:pt>
                <c:pt idx="333">
                  <c:v>5.3599857366930449E-10</c:v>
                </c:pt>
                <c:pt idx="334">
                  <c:v>4.7829973490540068E-10</c:v>
                </c:pt>
                <c:pt idx="335">
                  <c:v>4.2682086170251848E-10</c:v>
                </c:pt>
                <c:pt idx="336">
                  <c:v>3.8089048790254736E-10</c:v>
                </c:pt>
                <c:pt idx="337">
                  <c:v>3.3990973676467639E-10</c:v>
                </c:pt>
                <c:pt idx="338">
                  <c:v>3.0334446257987518E-10</c:v>
                </c:pt>
                <c:pt idx="339">
                  <c:v>2.7071824421165542E-10</c:v>
                </c:pt>
                <c:pt idx="340">
                  <c:v>2.4160613807685318E-10</c:v>
                </c:pt>
                <c:pt idx="341">
                  <c:v>2.1562910813459039E-10</c:v>
                </c:pt>
                <c:pt idx="342">
                  <c:v>1.9244905941142795E-10</c:v>
                </c:pt>
                <c:pt idx="343">
                  <c:v>1.7176440957534515E-10</c:v>
                </c:pt>
                <c:pt idx="344">
                  <c:v>1.5330614018686042E-10</c:v>
                </c:pt>
                <c:pt idx="345">
                  <c:v>1.3683427559704731E-10</c:v>
                </c:pt>
                <c:pt idx="346">
                  <c:v>1.2213474311375197E-10</c:v>
                </c:pt>
                <c:pt idx="347">
                  <c:v>1.0901657309414464E-10</c:v>
                </c:pt>
                <c:pt idx="348">
                  <c:v>9.7309402110792702E-11</c:v>
                </c:pt>
                <c:pt idx="349">
                  <c:v>8.6861246339382841E-11</c:v>
                </c:pt>
                <c:pt idx="350">
                  <c:v>7.753651588219135E-11</c:v>
                </c:pt>
                <c:pt idx="351">
                  <c:v>6.9214243919760372E-11</c:v>
                </c:pt>
                <c:pt idx="352">
                  <c:v>6.1786507416172991E-11</c:v>
                </c:pt>
                <c:pt idx="353">
                  <c:v>5.5157018628425549E-11</c:v>
                </c:pt>
                <c:pt idx="354">
                  <c:v>4.9239868921166752E-11</c:v>
                </c:pt>
                <c:pt idx="355">
                  <c:v>4.3958408394354468E-11</c:v>
                </c:pt>
                <c:pt idx="356">
                  <c:v>3.9244246619769171E-11</c:v>
                </c:pt>
                <c:pt idx="357">
                  <c:v>3.5036361376512875E-11</c:v>
                </c:pt>
                <c:pt idx="358">
                  <c:v>3.1280303696733178E-11</c:v>
                </c:pt>
                <c:pt idx="359">
                  <c:v>2.7927488799658813E-11</c:v>
                </c:pt>
                <c:pt idx="360">
                  <c:v>2.4934563621385995E-11</c:v>
                </c:pt>
                <c:pt idx="361">
                  <c:v>2.2262842654656869E-11</c:v>
                </c:pt>
                <c:pt idx="362">
                  <c:v>1.9877804710439087E-11</c:v>
                </c:pt>
                <c:pt idx="363">
                  <c:v>1.7748644013317446E-11</c:v>
                </c:pt>
                <c:pt idx="364">
                  <c:v>1.5847869756120896E-11</c:v>
                </c:pt>
                <c:pt idx="365">
                  <c:v>1.4150948875257837E-11</c:v>
                </c:pt>
                <c:pt idx="366">
                  <c:v>1.2635987375319436E-11</c:v>
                </c:pt>
                <c:pt idx="367">
                  <c:v>1.1283446037123599E-11</c:v>
                </c:pt>
                <c:pt idx="368">
                  <c:v>1.0075886794183188E-11</c:v>
                </c:pt>
                <c:pt idx="369">
                  <c:v>8.9977464645400589E-12</c:v>
                </c:pt>
                <c:pt idx="370">
                  <c:v>8.0351348833125326E-12</c:v>
                </c:pt>
                <c:pt idx="371">
                  <c:v>7.1756548008834277E-12</c:v>
                </c:pt>
                <c:pt idx="372">
                  <c:v>6.4082411966208142E-12</c:v>
                </c:pt>
                <c:pt idx="373">
                  <c:v>5.7230179121286743E-12</c:v>
                </c:pt>
                <c:pt idx="374">
                  <c:v>5.1111697346160705E-12</c:v>
                </c:pt>
                <c:pt idx="375">
                  <c:v>4.564828263034655E-12</c:v>
                </c:pt>
                <c:pt idx="376">
                  <c:v>4.0769700698246195E-12</c:v>
                </c:pt>
                <c:pt idx="377">
                  <c:v>3.6413258317990226E-12</c:v>
                </c:pt>
                <c:pt idx="378">
                  <c:v>3.2522992469992139E-12</c:v>
                </c:pt>
                <c:pt idx="379">
                  <c:v>2.9048946821537314E-12</c:v>
                </c:pt>
                <c:pt idx="380">
                  <c:v>2.5946526093491103E-12</c:v>
                </c:pt>
                <c:pt idx="381">
                  <c:v>2.3175919921708344E-12</c:v>
                </c:pt>
                <c:pt idx="382">
                  <c:v>2.0701588722311117E-12</c:v>
                </c:pt>
                <c:pt idx="383">
                  <c:v>1.8491804878574316E-12</c:v>
                </c:pt>
                <c:pt idx="384">
                  <c:v>1.6518243288330003E-12</c:v>
                </c:pt>
                <c:pt idx="385">
                  <c:v>1.4755615954033106E-12</c:v>
                </c:pt>
                <c:pt idx="386">
                  <c:v>1.3181345871356812E-12</c:v>
                </c:pt>
                <c:pt idx="387">
                  <c:v>1.1775275983928108E-12</c:v>
                </c:pt>
                <c:pt idx="388">
                  <c:v>1.0519409428277374E-12</c:v>
                </c:pt>
                <c:pt idx="389">
                  <c:v>9.3976777002409792E-13</c:v>
                </c:pt>
                <c:pt idx="390">
                  <c:v>8.3957337372536482E-13</c:v>
                </c:pt>
                <c:pt idx="391">
                  <c:v>7.5007672349528384E-13</c:v>
                </c:pt>
                <c:pt idx="392">
                  <c:v>6.70133980552945E-13</c:v>
                </c:pt>
                <c:pt idx="393">
                  <c:v>5.9872378430788938E-13</c:v>
                </c:pt>
                <c:pt idx="394">
                  <c:v>5.3493411912047864E-13</c:v>
                </c:pt>
                <c:pt idx="395">
                  <c:v>4.7795059133109411E-13</c:v>
                </c:pt>
                <c:pt idx="396">
                  <c:v>4.2704596490667868E-13</c:v>
                </c:pt>
                <c:pt idx="397">
                  <c:v>3.8157082038381164E-13</c:v>
                </c:pt>
                <c:pt idx="398">
                  <c:v>3.4094521635711446E-13</c:v>
                </c:pt>
                <c:pt idx="399">
                  <c:v>3.0465124576053309E-13</c:v>
                </c:pt>
                <c:pt idx="400">
                  <c:v>2.7222639078651149E-13</c:v>
                </c:pt>
                <c:pt idx="401">
                  <c:v>2.4325759063554073E-13</c:v>
                </c:pt>
                <c:pt idx="402">
                  <c:v>2.1737594552095586E-13</c:v>
                </c:pt>
                <c:pt idx="403">
                  <c:v>1.9425198859149091E-13</c:v>
                </c:pt>
                <c:pt idx="404">
                  <c:v>1.7359146478431735E-13</c:v>
                </c:pt>
                <c:pt idx="405">
                  <c:v>1.5513156217982747E-13</c:v>
                </c:pt>
                <c:pt idx="406">
                  <c:v>1.3863754728166025E-13</c:v>
                </c:pt>
                <c:pt idx="407">
                  <c:v>1.238997608675793E-13</c:v>
                </c:pt>
                <c:pt idx="408">
                  <c:v>1.1073093571674308E-13</c:v>
                </c:pt>
                <c:pt idx="409">
                  <c:v>9.8963801677258259E-14</c:v>
                </c:pt>
                <c:pt idx="410">
                  <c:v>8.844894724874661E-14</c:v>
                </c:pt>
                <c:pt idx="411">
                  <c:v>7.9052910166209693E-14</c:v>
                </c:pt>
                <c:pt idx="412">
                  <c:v>7.0656472426767947E-14</c:v>
                </c:pt>
                <c:pt idx="413">
                  <c:v>6.3153137838261847E-14</c:v>
                </c:pt>
                <c:pt idx="414">
                  <c:v>5.6447772522474561E-14</c:v>
                </c:pt>
                <c:pt idx="415">
                  <c:v>5.0455390906412884E-14</c:v>
                </c:pt>
                <c:pt idx="416">
                  <c:v>4.5100071609920707E-14</c:v>
                </c:pt>
                <c:pt idx="417">
                  <c:v>4.031398931120934E-14</c:v>
                </c:pt>
                <c:pt idx="418">
                  <c:v>3.603655016536544E-14</c:v>
                </c:pt>
                <c:pt idx="419">
                  <c:v>3.2213619683893723E-14</c:v>
                </c:pt>
                <c:pt idx="420">
                  <c:v>2.8796833173136727E-14</c:v>
                </c:pt>
                <c:pt idx="421">
                  <c:v>2.5742979891395625E-14</c:v>
                </c:pt>
                <c:pt idx="422">
                  <c:v>2.30134530325015E-14</c:v>
                </c:pt>
                <c:pt idx="423">
                  <c:v>2.0573758489723149E-14</c:v>
                </c:pt>
                <c:pt idx="424">
                  <c:v>1.8393076109190049E-14</c:v>
                </c:pt>
                <c:pt idx="425">
                  <c:v>1.6443867816225838E-14</c:v>
                </c:pt>
                <c:pt idx="426">
                  <c:v>1.4701527599842385E-14</c:v>
                </c:pt>
                <c:pt idx="427">
                  <c:v>1.3144068877916023E-14</c:v>
                </c:pt>
                <c:pt idx="428">
                  <c:v>1.1751845245194726E-14</c:v>
                </c:pt>
                <c:pt idx="429">
                  <c:v>1.0507301034461984E-14</c:v>
                </c:pt>
                <c:pt idx="430">
                  <c:v>9.3947485034365591E-15</c:v>
                </c:pt>
                <c:pt idx="431">
                  <c:v>8.4001688012496886E-15</c:v>
                </c:pt>
                <c:pt idx="432">
                  <c:v>7.5110341730143615E-15</c:v>
                </c:pt>
                <c:pt idx="433">
                  <c:v>6.7161491330139774E-15</c:v>
                </c:pt>
                <c:pt idx="434">
                  <c:v>6.0055085798955496E-15</c:v>
                </c:pt>
                <c:pt idx="435">
                  <c:v>5.370171044085431E-15</c:v>
                </c:pt>
                <c:pt idx="436">
                  <c:v>4.8021454512457985E-15</c:v>
                </c:pt>
                <c:pt idx="437">
                  <c:v>4.2942899584507701E-15</c:v>
                </c:pt>
                <c:pt idx="438">
                  <c:v>3.8402215741069128E-15</c:v>
                </c:pt>
                <c:pt idx="439">
                  <c:v>3.4342354104598641E-15</c:v>
                </c:pt>
                <c:pt idx="440">
                  <c:v>3.0712325405895043E-15</c:v>
                </c:pt>
                <c:pt idx="441">
                  <c:v>2.7466555416827018E-15</c:v>
                </c:pt>
                <c:pt idx="442">
                  <c:v>2.4564309044975435E-15</c:v>
                </c:pt>
                <c:pt idx="443">
                  <c:v>2.1969175765567498E-15</c:v>
                </c:pt>
                <c:pt idx="444">
                  <c:v>1.964860984856135E-15</c:v>
                </c:pt>
                <c:pt idx="445">
                  <c:v>1.7573519537510777E-15</c:v>
                </c:pt>
                <c:pt idx="446">
                  <c:v>1.5717899960868037E-15</c:v>
                </c:pt>
                <c:pt idx="447">
                  <c:v>1.4058505113675234E-15</c:v>
                </c:pt>
                <c:pt idx="448">
                  <c:v>1.2574554745297223E-15</c:v>
                </c:pt>
                <c:pt idx="449">
                  <c:v>1.124747243334368E-15</c:v>
                </c:pt>
                <c:pt idx="450">
                  <c:v>1.0060651520910116E-15</c:v>
                </c:pt>
                <c:pt idx="451">
                  <c:v>8.9992459488237867E-16</c:v>
                </c:pt>
                <c:pt idx="452">
                  <c:v>8.0499833312508507E-16</c:v>
                </c:pt>
                <c:pt idx="453">
                  <c:v>7.2009979058598298E-16</c:v>
                </c:pt>
                <c:pt idx="454">
                  <c:v>6.4416812423631156E-16</c:v>
                </c:pt>
                <c:pt idx="455">
                  <c:v>5.7625488189045068E-16</c:v>
                </c:pt>
                <c:pt idx="456">
                  <c:v>5.1551207773122054E-16</c:v>
                </c:pt>
                <c:pt idx="457">
                  <c:v>4.6118153482700443E-16</c:v>
                </c:pt>
                <c:pt idx="458">
                  <c:v>4.1258535982752307E-16</c:v>
                </c:pt>
                <c:pt idx="459">
                  <c:v>3.6911742939031996E-16</c:v>
                </c:pt>
                <c:pt idx="460">
                  <c:v>3.3023578072235247E-16</c:v>
                </c:pt>
                <c:pt idx="461">
                  <c:v>2.9545581008432419E-16</c:v>
                </c:pt>
                <c:pt idx="462">
                  <c:v>2.6434419334583102E-16</c:v>
                </c:pt>
                <c:pt idx="463">
                  <c:v>2.3651345182763846E-16</c:v>
                </c:pt>
                <c:pt idx="464">
                  <c:v>2.1161709484012129E-16</c:v>
                </c:pt>
                <c:pt idx="465">
                  <c:v>1.8934527762825283E-16</c:v>
                </c:pt>
                <c:pt idx="466">
                  <c:v>1.6942091995655956E-16</c:v>
                </c:pt>
                <c:pt idx="467">
                  <c:v>1.5159623639525429E-16</c:v>
                </c:pt>
                <c:pt idx="468">
                  <c:v>1.3564963457552185E-16</c:v>
                </c:pt>
                <c:pt idx="469">
                  <c:v>1.2138294233393916E-16</c:v>
                </c:pt>
                <c:pt idx="470">
                  <c:v>1.0861892882244897E-16</c:v>
                </c:pt>
                <c:pt idx="471">
                  <c:v>9.7199088374048366E-17</c:v>
                </c:pt>
                <c:pt idx="472">
                  <c:v>8.6981659232609837E-17</c:v>
                </c:pt>
                <c:pt idx="473">
                  <c:v>7.7839852220208195E-17</c:v>
                </c:pt>
                <c:pt idx="474">
                  <c:v>6.9660267064644228E-17</c:v>
                </c:pt>
                <c:pt idx="475">
                  <c:v>6.2341476477190682E-17</c:v>
                </c:pt>
                <c:pt idx="476">
                  <c:v>5.5792760185990351E-17</c:v>
                </c:pt>
                <c:pt idx="477">
                  <c:v>4.9932973020860561E-17</c:v>
                </c:pt>
                <c:pt idx="478">
                  <c:v>4.4689532834484515E-17</c:v>
                </c:pt>
                <c:pt idx="479">
                  <c:v>3.9997515554522212E-17</c:v>
                </c:pt>
                <c:pt idx="480">
                  <c:v>3.5798846010191205E-17</c:v>
                </c:pt>
                <c:pt idx="481">
                  <c:v>3.2041574382444855E-17</c:v>
                </c:pt>
                <c:pt idx="482">
                  <c:v>2.8679229204288856E-17</c:v>
                </c:pt>
                <c:pt idx="483">
                  <c:v>2.5670238800668631E-17</c:v>
                </c:pt>
                <c:pt idx="484">
                  <c:v>2.297741391792185E-17</c:v>
                </c:pt>
                <c:pt idx="485">
                  <c:v>2.0567485061911823E-17</c:v>
                </c:pt>
                <c:pt idx="486">
                  <c:v>1.8410688751369187E-17</c:v>
                </c:pt>
                <c:pt idx="487">
                  <c:v>1.6480397507364239E-17</c:v>
                </c:pt>
                <c:pt idx="488">
                  <c:v>1.4752788948976971E-17</c:v>
                </c:pt>
                <c:pt idx="489">
                  <c:v>1.3206549856066767E-17</c:v>
                </c:pt>
                <c:pt idx="490">
                  <c:v>1.18226114987683E-17</c:v>
                </c:pt>
                <c:pt idx="491">
                  <c:v>1.0583912925495489E-17</c:v>
                </c:pt>
                <c:pt idx="492">
                  <c:v>9.4751892517712374E-18</c:v>
                </c:pt>
                <c:pt idx="493">
                  <c:v>8.4827823055406709E-18</c:v>
                </c:pt>
                <c:pt idx="494">
                  <c:v>7.5944712647222273E-18</c:v>
                </c:pt>
                <c:pt idx="495">
                  <c:v>6.7993211731362451E-18</c:v>
                </c:pt>
                <c:pt idx="496">
                  <c:v>6.0875474447807613E-18</c:v>
                </c:pt>
                <c:pt idx="497">
                  <c:v>5.4503946665194647E-18</c:v>
                </c:pt>
                <c:pt idx="498">
                  <c:v>4.8800281881276978E-18</c:v>
                </c:pt>
                <c:pt idx="499">
                  <c:v>4.3694371485613029E-18</c:v>
                </c:pt>
                <c:pt idx="500">
                  <c:v>3.9123477302830439E-18</c:v>
                </c:pt>
                <c:pt idx="501">
                  <c:v>3.5031455613011002E-18</c:v>
                </c:pt>
                <c:pt idx="502">
                  <c:v>3.1368062988515248E-18</c:v>
                </c:pt>
                <c:pt idx="503">
                  <c:v>2.8088335308284179E-18</c:v>
                </c:pt>
                <c:pt idx="504">
                  <c:v>2.5152032224160782E-18</c:v>
                </c:pt>
                <c:pt idx="505">
                  <c:v>2.2523140170543789E-18</c:v>
                </c:pt>
                <c:pt idx="506">
                  <c:v>2.0169427738978277E-18</c:v>
                </c:pt>
                <c:pt idx="507">
                  <c:v>1.8062047892272387E-18</c:v>
                </c:pt>
                <c:pt idx="508">
                  <c:v>1.6175182076601231E-18</c:v>
                </c:pt>
                <c:pt idx="509">
                  <c:v>1.4485721812144071E-18</c:v>
                </c:pt>
                <c:pt idx="510">
                  <c:v>1.2972983809646532E-18</c:v>
                </c:pt>
                <c:pt idx="511">
                  <c:v>1.161845507775921E-18</c:v>
                </c:pt>
                <c:pt idx="512">
                  <c:v>1.0405564859309461E-18</c:v>
                </c:pt>
                <c:pt idx="513">
                  <c:v>9.3194805684911196E-19</c:v>
                </c:pt>
                <c:pt idx="514">
                  <c:v>8.3469251994882895E-19</c:v>
                </c:pt>
                <c:pt idx="515">
                  <c:v>7.4760139440216221E-19</c:v>
                </c:pt>
                <c:pt idx="516">
                  <c:v>6.6961079940595264E-19</c:v>
                </c:pt>
                <c:pt idx="517">
                  <c:v>5.997683719459696E-19</c:v>
                </c:pt>
                <c:pt idx="518">
                  <c:v>5.3722156012680806E-19</c:v>
                </c:pt>
                <c:pt idx="519">
                  <c:v>4.8120714721906066E-19</c:v>
                </c:pt>
                <c:pt idx="520">
                  <c:v>4.3104187685015647E-19</c:v>
                </c:pt>
                <c:pt idx="521">
                  <c:v>3.8611406342699181E-19</c:v>
                </c:pt>
                <c:pt idx="522">
                  <c:v>3.4587608409768434E-19</c:v>
                </c:pt>
                <c:pt idx="523">
                  <c:v>3.0983765948900206E-19</c:v>
                </c:pt>
                <c:pt idx="524">
                  <c:v>2.7755984023161866E-19</c:v>
                </c:pt>
                <c:pt idx="525">
                  <c:v>2.4864962502928931E-19</c:v>
                </c:pt>
                <c:pt idx="526">
                  <c:v>2.2275514384934453E-19</c:v>
                </c:pt>
                <c:pt idx="527">
                  <c:v>1.9956134680806699E-19</c:v>
                </c:pt>
                <c:pt idx="528">
                  <c:v>1.7878614558272004E-19</c:v>
                </c:pt>
                <c:pt idx="529">
                  <c:v>1.6017695978019263E-19</c:v>
                </c:pt>
                <c:pt idx="530">
                  <c:v>1.4350762570012073E-19</c:v>
                </c:pt>
                <c:pt idx="531">
                  <c:v>1.2857562941027065E-19</c:v>
                </c:pt>
                <c:pt idx="532">
                  <c:v>1.1519963005967434E-19</c:v>
                </c:pt>
                <c:pt idx="533">
                  <c:v>1.0321724294033167E-19</c:v>
                </c:pt>
                <c:pt idx="534">
                  <c:v>9.2483055015825752E-20</c:v>
                </c:pt>
                <c:pt idx="535">
                  <c:v>8.2866848504796397E-20</c:v>
                </c:pt>
                <c:pt idx="536">
                  <c:v>7.4252010674542534E-20</c:v>
                </c:pt>
                <c:pt idx="537">
                  <c:v>6.6534110296960215E-20</c:v>
                </c:pt>
                <c:pt idx="538">
                  <c:v>5.9619623274088274E-20</c:v>
                </c:pt>
                <c:pt idx="539">
                  <c:v>5.3424791779236868E-20</c:v>
                </c:pt>
                <c:pt idx="540">
                  <c:v>4.7874602904823545E-20</c:v>
                </c:pt>
                <c:pt idx="541">
                  <c:v>4.2901874280044761E-20</c:v>
                </c:pt>
                <c:pt idx="542">
                  <c:v>3.8446435438615437E-20</c:v>
                </c:pt>
                <c:pt idx="543">
                  <c:v>3.4454394895339235E-20</c:v>
                </c:pt>
                <c:pt idx="544">
                  <c:v>3.0877483944829209E-20</c:v>
                </c:pt>
                <c:pt idx="545">
                  <c:v>2.7672469139340918E-20</c:v>
                </c:pt>
                <c:pt idx="546">
                  <c:v>2.4800626247092205E-20</c:v>
                </c:pt>
                <c:pt idx="547">
                  <c:v>2.2227269248074384E-20</c:v>
                </c:pt>
                <c:pt idx="548">
                  <c:v>1.9921328600556591E-20</c:v>
                </c:pt>
                <c:pt idx="549">
                  <c:v>1.785497361661191E-20</c:v>
                </c:pt>
                <c:pt idx="550">
                  <c:v>1.6003274326529829E-20</c:v>
                </c:pt>
                <c:pt idx="551">
                  <c:v>1.4343898696617796E-20</c:v>
                </c:pt>
                <c:pt idx="552">
                  <c:v>1.285684149862142E-20</c:v>
                </c:pt>
                <c:pt idx="553">
                  <c:v>1.1524181517164633E-20</c:v>
                </c:pt>
                <c:pt idx="554">
                  <c:v>1.032986412901908E-20</c:v>
                </c:pt>
                <c:pt idx="555">
                  <c:v>9.2595065989437262E-21</c:v>
                </c:pt>
                <c:pt idx="556">
                  <c:v>8.3002237151260591E-21</c:v>
                </c:pt>
                <c:pt idx="557">
                  <c:v>7.44047163633731E-21</c:v>
                </c:pt>
                <c:pt idx="558">
                  <c:v>6.6699080458559912E-21</c:v>
                </c:pt>
                <c:pt idx="559">
                  <c:v>5.9792669067637403E-21</c:v>
                </c:pt>
                <c:pt idx="560">
                  <c:v>5.3602462918331679E-21</c:v>
                </c:pt>
                <c:pt idx="561">
                  <c:v>4.8054079211082799E-21</c:v>
                </c:pt>
                <c:pt idx="562">
                  <c:v>4.3080871833920628E-21</c:v>
                </c:pt>
                <c:pt idx="563">
                  <c:v>3.8623125459639981E-21</c:v>
                </c:pt>
                <c:pt idx="564">
                  <c:v>3.4627333715280881E-21</c:v>
                </c:pt>
                <c:pt idx="565">
                  <c:v>3.1045552640497252E-21</c:v>
                </c:pt>
                <c:pt idx="566">
                  <c:v>2.7834821570389557E-21</c:v>
                </c:pt>
                <c:pt idx="567">
                  <c:v>2.495664440107593E-21</c:v>
                </c:pt>
                <c:pt idx="568">
                  <c:v>2.2376524932786967E-21</c:v>
                </c:pt>
                <c:pt idx="569">
                  <c:v>2.0063550644633113E-21</c:v>
                </c:pt>
                <c:pt idx="570">
                  <c:v>1.7990019845504558E-21</c:v>
                </c:pt>
                <c:pt idx="571">
                  <c:v>1.6131107674062376E-21</c:v>
                </c:pt>
                <c:pt idx="572">
                  <c:v>1.4464566893949449E-21</c:v>
                </c:pt>
                <c:pt idx="573">
                  <c:v>1.2970459853990714E-21</c:v>
                </c:pt>
                <c:pt idx="574">
                  <c:v>1.1630918362456802E-21</c:v>
                </c:pt>
                <c:pt idx="575">
                  <c:v>1.0429928564079696E-21</c:v>
                </c:pt>
                <c:pt idx="576">
                  <c:v>9.3531382125932116E-22</c:v>
                </c:pt>
                <c:pt idx="577">
                  <c:v>8.387684003847077E-22</c:v>
                </c:pt>
                <c:pt idx="578">
                  <c:v>7.5220368783437648E-22</c:v>
                </c:pt>
                <c:pt idx="579">
                  <c:v>6.7458634203539371E-22</c:v>
                </c:pt>
                <c:pt idx="580">
                  <c:v>6.0499016762494655E-22</c:v>
                </c:pt>
                <c:pt idx="581">
                  <c:v>5.4258498897420345E-22</c:v>
                </c:pt>
                <c:pt idx="582">
                  <c:v>4.8662668084694595E-22</c:v>
                </c:pt>
                <c:pt idx="583">
                  <c:v>4.364482356745836E-22</c:v>
                </c:pt>
                <c:pt idx="584">
                  <c:v>3.9145175949998108E-22</c:v>
                </c:pt>
                <c:pt idx="585">
                  <c:v>3.5110129990019349E-22</c:v>
                </c:pt>
                <c:pt idx="586">
                  <c:v>3.1491641928010447E-22</c:v>
                </c:pt>
                <c:pt idx="587">
                  <c:v>2.8246643595807452E-22</c:v>
                </c:pt>
                <c:pt idx="588">
                  <c:v>2.5336526355111517E-22</c:v>
                </c:pt>
                <c:pt idx="589">
                  <c:v>2.2726678640940117E-22</c:v>
                </c:pt>
                <c:pt idx="590">
                  <c:v>2.0386071533633435E-22</c:v>
                </c:pt>
                <c:pt idx="591">
                  <c:v>1.8286887363991477E-22</c:v>
                </c:pt>
                <c:pt idx="592">
                  <c:v>1.6404186876457018E-22</c:v>
                </c:pt>
                <c:pt idx="593">
                  <c:v>1.4715610941319539E-22</c:v>
                </c:pt>
                <c:pt idx="594">
                  <c:v>1.3201113224365459E-22</c:v>
                </c:pt>
                <c:pt idx="595">
                  <c:v>1.1842720596317976E-22</c:v>
                </c:pt>
                <c:pt idx="596">
                  <c:v>1.0624318399341997E-22</c:v>
                </c:pt>
                <c:pt idx="597">
                  <c:v>9.5314579879065638E-23</c:v>
                </c:pt>
                <c:pt idx="598">
                  <c:v>8.5511842300440909E-23</c:v>
                </c:pt>
                <c:pt idx="599">
                  <c:v>7.6718808957865474E-23</c:v>
                </c:pt>
                <c:pt idx="600">
                  <c:v>6.8831320752162953E-23</c:v>
                </c:pt>
                <c:pt idx="601">
                  <c:v>6.175597961760871E-23</c:v>
                </c:pt>
                <c:pt idx="602">
                  <c:v>5.5409035094305217E-23</c:v>
                </c:pt>
                <c:pt idx="603">
                  <c:v>4.9715386277435483E-23</c:v>
                </c:pt>
                <c:pt idx="604">
                  <c:v>4.4607687169872744E-23</c:v>
                </c:pt>
                <c:pt idx="605">
                  <c:v>4.0025544709050108E-23</c:v>
                </c:pt>
                <c:pt idx="606">
                  <c:v>3.5914799853893456E-23</c:v>
                </c:pt>
                <c:pt idx="607">
                  <c:v>3.222688311649578E-23</c:v>
                </c:pt>
                <c:pt idx="608">
                  <c:v>2.8918236818153567E-23</c:v>
                </c:pt>
                <c:pt idx="609">
                  <c:v>2.5949797151226134E-23</c:v>
                </c:pt>
                <c:pt idx="610">
                  <c:v>2.3286529846716297E-23</c:v>
                </c:pt>
                <c:pt idx="611">
                  <c:v>2.0897013891193807E-23</c:v>
                </c:pt>
                <c:pt idx="612">
                  <c:v>1.8753068313472594E-23</c:v>
                </c:pt>
                <c:pt idx="613">
                  <c:v>1.6829417578279422E-23</c:v>
                </c:pt>
                <c:pt idx="614">
                  <c:v>1.5103391587257483E-23</c:v>
                </c:pt>
                <c:pt idx="615">
                  <c:v>1.3554656702626337E-23</c:v>
                </c:pt>
                <c:pt idx="616">
                  <c:v>1.216497458067832E-23</c:v>
                </c:pt>
                <c:pt idx="617">
                  <c:v>1.0917985935517979E-23</c:v>
                </c:pt>
                <c:pt idx="618">
                  <c:v>9.7990166520649476E-24</c:v>
                </c:pt>
                <c:pt idx="619">
                  <c:v>8.7949039349422655E-24</c:v>
                </c:pt>
                <c:pt idx="620">
                  <c:v>7.8938404196870923E-24</c:v>
                </c:pt>
                <c:pt idx="621">
                  <c:v>7.0852343876385197E-24</c:v>
                </c:pt>
                <c:pt idx="622">
                  <c:v>6.3595844184664938E-24</c:v>
                </c:pt>
                <c:pt idx="623">
                  <c:v>5.7083669869255054E-24</c:v>
                </c:pt>
                <c:pt idx="624">
                  <c:v>5.1239356651246609E-24</c:v>
                </c:pt>
                <c:pt idx="625">
                  <c:v>4.5994307302630438E-24</c:v>
                </c:pt>
                <c:pt idx="626">
                  <c:v>4.1286981020539031E-24</c:v>
                </c:pt>
                <c:pt idx="627">
                  <c:v>3.7062166454469449E-24</c:v>
                </c:pt>
                <c:pt idx="628">
                  <c:v>3.3270329740939048E-24</c:v>
                </c:pt>
                <c:pt idx="629">
                  <c:v>2.9867029794877311E-24</c:v>
                </c:pt>
                <c:pt idx="630">
                  <c:v>2.6812393909151206E-24</c:v>
                </c:pt>
                <c:pt idx="631">
                  <c:v>2.4070647432584888E-24</c:v>
                </c:pt>
                <c:pt idx="632">
                  <c:v>2.1609691941298083E-24</c:v>
                </c:pt>
                <c:pt idx="633">
                  <c:v>1.9400726895880573E-24</c:v>
                </c:pt>
                <c:pt idx="634">
                  <c:v>1.7417910294772115E-24</c:v>
                </c:pt>
                <c:pt idx="635">
                  <c:v>1.5638054298434981E-24</c:v>
                </c:pt>
                <c:pt idx="636">
                  <c:v>1.4040352215053928E-24</c:v>
                </c:pt>
                <c:pt idx="637">
                  <c:v>1.2606133611560332E-24</c:v>
                </c:pt>
                <c:pt idx="638">
                  <c:v>1.1318644648221293E-24</c:v>
                </c:pt>
                <c:pt idx="639">
                  <c:v>1.0162851034864038E-24</c:v>
                </c:pt>
                <c:pt idx="640">
                  <c:v>9.1252612756089259E-25</c:v>
                </c:pt>
                <c:pt idx="641">
                  <c:v>8.1937681099760885E-25</c:v>
                </c:pt>
                <c:pt idx="642">
                  <c:v>7.3575062742930495E-25</c:v>
                </c:pt>
                <c:pt idx="643">
                  <c:v>6.6067249010461564E-25</c:v>
                </c:pt>
                <c:pt idx="644">
                  <c:v>5.9326730475019938E-25</c:v>
                </c:pt>
                <c:pt idx="645">
                  <c:v>5.3274970006508735E-25</c:v>
                </c:pt>
                <c:pt idx="646">
                  <c:v>4.7841481451522837E-25</c:v>
                </c:pt>
                <c:pt idx="647">
                  <c:v>4.2963003061585145E-25</c:v>
                </c:pt>
                <c:pt idx="648">
                  <c:v>3.8582755911513448E-25</c:v>
                </c:pt>
                <c:pt idx="649">
                  <c:v>3.4649778555866372E-25</c:v>
                </c:pt>
                <c:pt idx="650">
                  <c:v>3.1118330074031164E-25</c:v>
                </c:pt>
                <c:pt idx="651">
                  <c:v>2.794735446390313E-25</c:v>
                </c:pt>
                <c:pt idx="652">
                  <c:v>2.5100000069909319E-25</c:v>
                </c:pt>
                <c:pt idx="653">
                  <c:v>2.2543188381993231E-25</c:v>
                </c:pt>
                <c:pt idx="654">
                  <c:v>2.0247227125849924E-25</c:v>
                </c:pt>
                <c:pt idx="655">
                  <c:v>1.8185463088130626E-25</c:v>
                </c:pt>
                <c:pt idx="656">
                  <c:v>1.6333970589748683E-25</c:v>
                </c:pt>
                <c:pt idx="657">
                  <c:v>1.4671271941397644E-25</c:v>
                </c:pt>
                <c:pt idx="658">
                  <c:v>1.3178086592942389E-25</c:v>
                </c:pt>
                <c:pt idx="659">
                  <c:v>1.1837106026951969E-25</c:v>
                </c:pt>
                <c:pt idx="660">
                  <c:v>1.0632791750331457E-25</c:v>
                </c:pt>
                <c:pt idx="661">
                  <c:v>9.5511940103853804E-26</c:v>
                </c:pt>
                <c:pt idx="662">
                  <c:v>8.5797891059414718E-26</c:v>
                </c:pt>
                <c:pt idx="663">
                  <c:v>7.7073333832788917E-26</c:v>
                </c:pt>
                <c:pt idx="664">
                  <c:v>6.9237322031396131E-26</c:v>
                </c:pt>
                <c:pt idx="665">
                  <c:v>6.2199223413854272E-26</c:v>
                </c:pt>
                <c:pt idx="666">
                  <c:v>5.5877664439861847E-26</c:v>
                </c:pt>
                <c:pt idx="667">
                  <c:v>5.0199582988608216E-26</c:v>
                </c:pt>
                <c:pt idx="668">
                  <c:v>4.5099378143216153E-26</c:v>
                </c:pt>
                <c:pt idx="669">
                  <c:v>4.0518147080007226E-26</c:v>
                </c:pt>
                <c:pt idx="670">
                  <c:v>3.6403000125170498E-26</c:v>
                </c:pt>
                <c:pt idx="671">
                  <c:v>3.2706445959824545E-26</c:v>
                </c:pt>
                <c:pt idx="672">
                  <c:v>2.9385839778354829E-26</c:v>
                </c:pt>
                <c:pt idx="673">
                  <c:v>2.6402887944024578E-26</c:v>
                </c:pt>
                <c:pt idx="674">
                  <c:v>2.3723203348934036E-26</c:v>
                </c:pt>
                <c:pt idx="675">
                  <c:v>2.1315906280274443E-26</c:v>
                </c:pt>
                <c:pt idx="676">
                  <c:v>1.9153266128516156E-26</c:v>
                </c:pt>
                <c:pt idx="677">
                  <c:v>1.7210379751985384E-26</c:v>
                </c:pt>
                <c:pt idx="678">
                  <c:v>1.5464882741873285E-26</c:v>
                </c:pt>
                <c:pt idx="679">
                  <c:v>1.3896690217152262E-26</c:v>
                </c:pt>
                <c:pt idx="680">
                  <c:v>1.2487764124693737E-26</c:v>
                </c:pt>
                <c:pt idx="681">
                  <c:v>1.1221904330166107E-26</c:v>
                </c:pt>
                <c:pt idx="682">
                  <c:v>1.0084561063698117E-26</c:v>
                </c:pt>
                <c:pt idx="683">
                  <c:v>9.0626665341014972E-27</c:v>
                </c:pt>
                <c:pt idx="684">
                  <c:v>8.1444837495992694E-27</c:v>
                </c:pt>
                <c:pt idx="685">
                  <c:v>7.3194707841416523E-27</c:v>
                </c:pt>
                <c:pt idx="686">
                  <c:v>6.5781589088770175E-27</c:v>
                </c:pt>
                <c:pt idx="687">
                  <c:v>5.9120431703040135E-27</c:v>
                </c:pt>
                <c:pt idx="688">
                  <c:v>5.3134841419676027E-27</c:v>
                </c:pt>
                <c:pt idx="689">
                  <c:v>4.7756197069846775E-27</c:v>
                </c:pt>
                <c:pt idx="690">
                  <c:v>4.2922858457269473E-27</c:v>
                </c:pt>
                <c:pt idx="691">
                  <c:v>3.8579455080246875E-27</c:v>
                </c:pt>
                <c:pt idx="692">
                  <c:v>3.4676247435182648E-27</c:v>
                </c:pt>
                <c:pt idx="693">
                  <c:v>3.116855348381503E-27</c:v>
                </c:pt>
                <c:pt idx="694">
                  <c:v>2.8016233625646914E-27</c:v>
                </c:pt>
                <c:pt idx="695">
                  <c:v>2.5183228198459864E-27</c:v>
                </c:pt>
                <c:pt idx="696">
                  <c:v>2.263714214136978E-27</c:v>
                </c:pt>
                <c:pt idx="697">
                  <c:v>2.0348872003783414E-27</c:v>
                </c:pt>
                <c:pt idx="698">
                  <c:v>1.8292270976277686E-27</c:v>
                </c:pt>
                <c:pt idx="699">
                  <c:v>1.6443848061619464E-27</c:v>
                </c:pt>
                <c:pt idx="700">
                  <c:v>1.4782497901048719E-27</c:v>
                </c:pt>
                <c:pt idx="701">
                  <c:v>1.3289258127209708E-27</c:v>
                </c:pt>
                <c:pt idx="702">
                  <c:v>1.1947091434899816E-27</c:v>
                </c:pt>
                <c:pt idx="703">
                  <c:v>1.0740689847855522E-27</c:v>
                </c:pt>
                <c:pt idx="704">
                  <c:v>9.6562989174651053E-28</c:v>
                </c:pt>
                <c:pt idx="705">
                  <c:v>8.6815598205995683E-28</c:v>
                </c:pt>
                <c:pt idx="706">
                  <c:v>7.8053675313898473E-28</c:v>
                </c:pt>
                <c:pt idx="707">
                  <c:v>7.0177434281739836E-28</c:v>
                </c:pt>
                <c:pt idx="708">
                  <c:v>6.3097208641692726E-28</c:v>
                </c:pt>
                <c:pt idx="709">
                  <c:v>5.6732423806438886E-28</c:v>
                </c:pt>
                <c:pt idx="710">
                  <c:v>5.101067376222987E-28</c:v>
                </c:pt>
                <c:pt idx="711">
                  <c:v>4.5866891670383326E-28</c:v>
                </c:pt>
                <c:pt idx="712">
                  <c:v>4.1242604811296249E-28</c:v>
                </c:pt>
                <c:pt idx="713">
                  <c:v>3.7085265280967334E-28</c:v>
                </c:pt>
                <c:pt idx="714">
                  <c:v>3.334764872621686E-28</c:v>
                </c:pt>
                <c:pt idx="715">
                  <c:v>2.9987314191480734E-28</c:v>
                </c:pt>
                <c:pt idx="716">
                  <c:v>2.6966118856391063E-28</c:v>
                </c:pt>
                <c:pt idx="717">
                  <c:v>2.4249782077559434E-28</c:v>
                </c:pt>
                <c:pt idx="718">
                  <c:v>2.1807493717428596E-28</c:v>
                </c:pt>
                <c:pt idx="719">
                  <c:v>1.9611562254374077E-28</c:v>
                </c:pt>
                <c:pt idx="720">
                  <c:v>1.7637098627364024E-28</c:v>
                </c:pt>
                <c:pt idx="721">
                  <c:v>1.5861732180757933E-28</c:v>
                </c:pt>
                <c:pt idx="722">
                  <c:v>1.426535544503137E-28</c:v>
                </c:pt>
                <c:pt idx="723">
                  <c:v>1.2829894821653296E-28</c:v>
                </c:pt>
                <c:pt idx="724">
                  <c:v>1.1539104538873873E-28</c:v>
                </c:pt>
                <c:pt idx="725">
                  <c:v>1.0378381513267088E-28</c:v>
                </c:pt>
                <c:pt idx="726">
                  <c:v>9.3345989926242675E-29</c:v>
                </c:pt>
                <c:pt idx="727">
                  <c:v>8.3959570720023775E-29</c:v>
                </c:pt>
                <c:pt idx="728">
                  <c:v>7.5518483689012447E-29</c:v>
                </c:pt>
                <c:pt idx="729">
                  <c:v>6.7927373179259932E-29</c:v>
                </c:pt>
                <c:pt idx="730">
                  <c:v>6.1100517019047448E-29</c:v>
                </c:pt>
                <c:pt idx="731">
                  <c:v>5.4960851770902692E-29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E-43E3-BBBE-371161AE0C59}"/>
            </c:ext>
          </c:extLst>
        </c:ser>
        <c:ser>
          <c:idx val="3"/>
          <c:order val="2"/>
          <c:tx>
            <c:strRef>
              <c:f>cyclecalc!$F$1</c:f>
              <c:strCache>
                <c:ptCount val="1"/>
                <c:pt idx="0">
                  <c:v>Infectious (It)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cyclecalc!$F$2:$F$733</c:f>
              <c:numCache>
                <c:formatCode>#,##0</c:formatCode>
                <c:ptCount val="732"/>
                <c:pt idx="0">
                  <c:v>1</c:v>
                </c:pt>
                <c:pt idx="1">
                  <c:v>0.99996088784589809</c:v>
                </c:pt>
                <c:pt idx="2">
                  <c:v>0.85707580904704872</c:v>
                </c:pt>
                <c:pt idx="3">
                  <c:v>0.92744026083983411</c:v>
                </c:pt>
                <c:pt idx="4">
                  <c:v>1.0662493782529263</c:v>
                </c:pt>
                <c:pt idx="5">
                  <c:v>1.2419651535617742</c:v>
                </c:pt>
                <c:pt idx="6">
                  <c:v>1.4505461537516162</c:v>
                </c:pt>
                <c:pt idx="7">
                  <c:v>1.6950905358624497</c:v>
                </c:pt>
                <c:pt idx="8">
                  <c:v>1.9810832410803478</c:v>
                </c:pt>
                <c:pt idx="9">
                  <c:v>2.3153788121395169</c:v>
                </c:pt>
                <c:pt idx="10">
                  <c:v>2.7060940019160631</c:v>
                </c:pt>
                <c:pt idx="11">
                  <c:v>3.1627399664930542</c:v>
                </c:pt>
                <c:pt idx="12">
                  <c:v>3.696438137661274</c:v>
                </c:pt>
                <c:pt idx="13">
                  <c:v>4.3201870849749193</c:v>
                </c:pt>
                <c:pt idx="14">
                  <c:v>5.0491777908675735</c:v>
                </c:pt>
                <c:pt idx="15">
                  <c:v>5.9011628102993843</c:v>
                </c:pt>
                <c:pt idx="16">
                  <c:v>6.8968877191470996</c:v>
                </c:pt>
                <c:pt idx="17">
                  <c:v>8.0605951358802823</c:v>
                </c:pt>
                <c:pt idx="18">
                  <c:v>9.4206134237789083</c:v>
                </c:pt>
                <c:pt idx="19">
                  <c:v>11.010044213487845</c:v>
                </c:pt>
                <c:pt idx="20">
                  <c:v>12.867565226474396</c:v>
                </c:pt>
                <c:pt idx="21">
                  <c:v>15.038367591801133</c:v>
                </c:pt>
                <c:pt idx="22">
                  <c:v>17.57524999104352</c:v>
                </c:pt>
                <c:pt idx="23">
                  <c:v>20.539895603306682</c:v>
                </c:pt>
                <c:pt idx="24">
                  <c:v>24.004362024977148</c:v>
                </c:pt>
                <c:pt idx="25">
                  <c:v>28.052819185065086</c:v>
                </c:pt>
                <c:pt idx="26">
                  <c:v>32.783575851515018</c:v>
                </c:pt>
                <c:pt idx="27">
                  <c:v>38.311441717131778</c:v>
                </c:pt>
                <c:pt idx="28">
                  <c:v>44.770479359786037</c:v>
                </c:pt>
                <c:pt idx="29">
                  <c:v>52.317208684317393</c:v>
                </c:pt>
                <c:pt idx="30">
                  <c:v>61.134335861371092</c:v>
                </c:pt>
                <c:pt idx="31">
                  <c:v>71.435089355399214</c:v>
                </c:pt>
                <c:pt idx="32">
                  <c:v>83.468257427492958</c:v>
                </c:pt>
                <c:pt idx="33">
                  <c:v>97.52403451076259</c:v>
                </c:pt>
                <c:pt idx="34">
                  <c:v>113.9407980177768</c:v>
                </c:pt>
                <c:pt idx="35">
                  <c:v>133.11295227481071</c:v>
                </c:pt>
                <c:pt idx="36">
                  <c:v>155.49999205212137</c:v>
                </c:pt>
                <c:pt idx="37">
                  <c:v>181.63695401183512</c:v>
                </c:pt>
                <c:pt idx="38">
                  <c:v>212.1464394428416</c:v>
                </c:pt>
                <c:pt idx="39">
                  <c:v>247.75240456550569</c:v>
                </c:pt>
                <c:pt idx="40">
                  <c:v>289.29592352301785</c:v>
                </c:pt>
                <c:pt idx="41">
                  <c:v>337.75313115038858</c:v>
                </c:pt>
                <c:pt idx="42">
                  <c:v>394.25554382565753</c:v>
                </c:pt>
                <c:pt idx="43">
                  <c:v>460.11293177716266</c:v>
                </c:pt>
                <c:pt idx="44">
                  <c:v>536.83886782787442</c:v>
                </c:pt>
                <c:pt idx="45">
                  <c:v>626.17899590471905</c:v>
                </c:pt>
                <c:pt idx="46">
                  <c:v>730.1419348136568</c:v>
                </c:pt>
                <c:pt idx="47">
                  <c:v>851.03254205365909</c:v>
                </c:pt>
                <c:pt idx="48">
                  <c:v>991.48698758463468</c:v>
                </c:pt>
                <c:pt idx="49">
                  <c:v>1154.5087021886684</c:v>
                </c:pt>
                <c:pt idx="50">
                  <c:v>1343.5037378448483</c:v>
                </c:pt>
                <c:pt idx="51">
                  <c:v>1562.3133721886643</c:v>
                </c:pt>
                <c:pt idx="52">
                  <c:v>1815.2408667440141</c:v>
                </c:pt>
                <c:pt idx="53">
                  <c:v>2107.0681117924291</c:v>
                </c:pt>
                <c:pt idx="54">
                  <c:v>2443.0564313199748</c:v>
                </c:pt>
                <c:pt idx="55">
                  <c:v>2828.9240734907353</c:v>
                </c:pt>
                <c:pt idx="56">
                  <c:v>3270.7909118764792</c:v>
                </c:pt>
                <c:pt idx="57">
                  <c:v>3775.0787381029836</c:v>
                </c:pt>
                <c:pt idx="58">
                  <c:v>4348.353456617584</c:v>
                </c:pt>
                <c:pt idx="59">
                  <c:v>4997.0938758552056</c:v>
                </c:pt>
                <c:pt idx="60">
                  <c:v>5727.3712186843231</c:v>
                </c:pt>
                <c:pt idx="61">
                  <c:v>6544.4247955862838</c:v>
                </c:pt>
                <c:pt idx="62">
                  <c:v>7452.1236062829948</c:v>
                </c:pt>
                <c:pt idx="63">
                  <c:v>8452.3122625767955</c:v>
                </c:pt>
                <c:pt idx="64">
                  <c:v>9544.0538510680562</c:v>
                </c:pt>
                <c:pt idx="65">
                  <c:v>10722.803067906272</c:v>
                </c:pt>
                <c:pt idx="66">
                  <c:v>11979.570014091043</c:v>
                </c:pt>
                <c:pt idx="67">
                  <c:v>13300.166436790963</c:v>
                </c:pt>
                <c:pt idx="68">
                  <c:v>14664.657239392418</c:v>
                </c:pt>
                <c:pt idx="69">
                  <c:v>16047.162890848833</c:v>
                </c:pt>
                <c:pt idx="70">
                  <c:v>17416.162385822023</c:v>
                </c:pt>
                <c:pt idx="71">
                  <c:v>18735.42044705417</c:v>
                </c:pt>
                <c:pt idx="72">
                  <c:v>19965.598776550331</c:v>
                </c:pt>
                <c:pt idx="73">
                  <c:v>21066.50975914465</c:v>
                </c:pt>
                <c:pt idx="74">
                  <c:v>21999.845283803217</c:v>
                </c:pt>
                <c:pt idx="75">
                  <c:v>22732.090116856118</c:v>
                </c:pt>
                <c:pt idx="76">
                  <c:v>23237.243860359591</c:v>
                </c:pt>
                <c:pt idx="77">
                  <c:v>23498.960402807072</c:v>
                </c:pt>
                <c:pt idx="78">
                  <c:v>23511.784667966356</c:v>
                </c:pt>
                <c:pt idx="79">
                  <c:v>23281.312878045399</c:v>
                </c:pt>
                <c:pt idx="80">
                  <c:v>22823.288472977049</c:v>
                </c:pt>
                <c:pt idx="81">
                  <c:v>22161.822054665496</c:v>
                </c:pt>
                <c:pt idx="82">
                  <c:v>21327.046150406077</c:v>
                </c:pt>
                <c:pt idx="83">
                  <c:v>20352.560571621325</c:v>
                </c:pt>
                <c:pt idx="84">
                  <c:v>19272.993867678015</c:v>
                </c:pt>
                <c:pt idx="85">
                  <c:v>18121.923270295851</c:v>
                </c:pt>
                <c:pt idx="86">
                  <c:v>16930.290426448188</c:v>
                </c:pt>
                <c:pt idx="87">
                  <c:v>15725.350786793386</c:v>
                </c:pt>
                <c:pt idx="88">
                  <c:v>14530.118381223303</c:v>
                </c:pt>
                <c:pt idx="89">
                  <c:v>13363.221226633117</c:v>
                </c:pt>
                <c:pt idx="90">
                  <c:v>12239.06348698683</c:v>
                </c:pt>
                <c:pt idx="91">
                  <c:v>11168.191827907758</c:v>
                </c:pt>
                <c:pt idx="92">
                  <c:v>10157.77715607748</c:v>
                </c:pt>
                <c:pt idx="93">
                  <c:v>9212.1421894463128</c:v>
                </c:pt>
                <c:pt idx="94">
                  <c:v>8333.285165441026</c:v>
                </c:pt>
                <c:pt idx="95">
                  <c:v>7521.3675932844317</c:v>
                </c:pt>
                <c:pt idx="96">
                  <c:v>6775.1480333824829</c:v>
                </c:pt>
                <c:pt idx="97">
                  <c:v>6092.3542482626108</c:v>
                </c:pt>
                <c:pt idx="98">
                  <c:v>5469.9931139299679</c:v>
                </c:pt>
                <c:pt idx="99">
                  <c:v>4904.6020537745117</c:v>
                </c:pt>
                <c:pt idx="100">
                  <c:v>4392.4481404331082</c:v>
                </c:pt>
                <c:pt idx="101">
                  <c:v>3929.6820095140029</c:v>
                </c:pt>
                <c:pt idx="102">
                  <c:v>3512.453828942309</c:v>
                </c:pt>
                <c:pt idx="103">
                  <c:v>3136.9981319406984</c:v>
                </c:pt>
                <c:pt idx="104">
                  <c:v>2799.693605540655</c:v>
                </c:pt>
                <c:pt idx="105">
                  <c:v>2497.1030993768991</c:v>
                </c:pt>
                <c:pt idx="106">
                  <c:v>2225.9982867715621</c:v>
                </c:pt>
                <c:pt idx="107">
                  <c:v>1983.372632105491</c:v>
                </c:pt>
                <c:pt idx="108">
                  <c:v>1766.4456252868847</c:v>
                </c:pt>
                <c:pt idx="109">
                  <c:v>1572.6606465587824</c:v>
                </c:pt>
                <c:pt idx="110">
                  <c:v>1399.6783221693972</c:v>
                </c:pt>
                <c:pt idx="111">
                  <c:v>1245.3668164441701</c:v>
                </c:pt>
                <c:pt idx="112">
                  <c:v>1107.7901684448329</c:v>
                </c:pt>
                <c:pt idx="113">
                  <c:v>985.19551067093892</c:v>
                </c:pt>
                <c:pt idx="114">
                  <c:v>875.99979243944153</c:v>
                </c:pt>
                <c:pt idx="115">
                  <c:v>778.77646187867458</c:v>
                </c:pt>
                <c:pt idx="116">
                  <c:v>692.24242930365028</c:v>
                </c:pt>
                <c:pt idx="117">
                  <c:v>615.24553376790868</c:v>
                </c:pt>
                <c:pt idx="118">
                  <c:v>546.75265768165934</c:v>
                </c:pt>
                <c:pt idx="119">
                  <c:v>485.83857649767816</c:v>
                </c:pt>
                <c:pt idx="120">
                  <c:v>431.67558748815696</c:v>
                </c:pt>
                <c:pt idx="121">
                  <c:v>383.52393025920742</c:v>
                </c:pt>
                <c:pt idx="122">
                  <c:v>340.72298923224469</c:v>
                </c:pt>
                <c:pt idx="123">
                  <c:v>302.68325276699687</c:v>
                </c:pt>
                <c:pt idx="124">
                  <c:v>268.87899325761731</c:v>
                </c:pt>
                <c:pt idx="125">
                  <c:v>238.84162610741762</c:v>
                </c:pt>
                <c:pt idx="126">
                  <c:v>212.15370197138705</c:v>
                </c:pt>
                <c:pt idx="127">
                  <c:v>188.44348526871531</c:v>
                </c:pt>
                <c:pt idx="128">
                  <c:v>167.3800721096361</c:v>
                </c:pt>
                <c:pt idx="129">
                  <c:v>148.66900199319386</c:v>
                </c:pt>
                <c:pt idx="130">
                  <c:v>132.04831956694707</c:v>
                </c:pt>
                <c:pt idx="131">
                  <c:v>117.28504513447307</c:v>
                </c:pt>
                <c:pt idx="132">
                  <c:v>104.17201525717932</c:v>
                </c:pt>
                <c:pt idx="133">
                  <c:v>92.525057580467831</c:v>
                </c:pt>
                <c:pt idx="134">
                  <c:v>82.18046681762273</c:v>
                </c:pt>
                <c:pt idx="135">
                  <c:v>72.992751575155026</c:v>
                </c:pt>
                <c:pt idx="136">
                  <c:v>64.832624351037879</c:v>
                </c:pt>
                <c:pt idx="137">
                  <c:v>57.585209549942206</c:v>
                </c:pt>
                <c:pt idx="138">
                  <c:v>51.148446717798301</c:v>
                </c:pt>
                <c:pt idx="139">
                  <c:v>45.431668391848142</c:v>
                </c:pt>
                <c:pt idx="140">
                  <c:v>40.354333988799901</c:v>
                </c:pt>
                <c:pt idx="141">
                  <c:v>35.844903014640522</c:v>
                </c:pt>
                <c:pt idx="142">
                  <c:v>31.839832580382396</c:v>
                </c:pt>
                <c:pt idx="143">
                  <c:v>28.28268575603698</c:v>
                </c:pt>
                <c:pt idx="144">
                  <c:v>25.123338699335399</c:v>
                </c:pt>
                <c:pt idx="145">
                  <c:v>22.317275765824228</c:v>
                </c:pt>
                <c:pt idx="146">
                  <c:v>19.824962952926686</c:v>
                </c:pt>
                <c:pt idx="147">
                  <c:v>17.61129106231726</c:v>
                </c:pt>
                <c:pt idx="148">
                  <c:v>15.645080892196368</c:v>
                </c:pt>
                <c:pt idx="149">
                  <c:v>13.898643603042762</c:v>
                </c:pt>
                <c:pt idx="150">
                  <c:v>12.347390145926891</c:v>
                </c:pt>
                <c:pt idx="151">
                  <c:v>10.969484309683448</c:v>
                </c:pt>
                <c:pt idx="152">
                  <c:v>9.7455345397683342</c:v>
                </c:pt>
                <c:pt idx="153">
                  <c:v>8.6583202144710718</c:v>
                </c:pt>
                <c:pt idx="154">
                  <c:v>7.6925485397400637</c:v>
                </c:pt>
                <c:pt idx="155">
                  <c:v>6.8346386480645256</c:v>
                </c:pt>
                <c:pt idx="156">
                  <c:v>6.0725298649695114</c:v>
                </c:pt>
                <c:pt idx="157">
                  <c:v>5.3955114435447582</c:v>
                </c:pt>
                <c:pt idx="158">
                  <c:v>4.7940713674041548</c:v>
                </c:pt>
                <c:pt idx="159">
                  <c:v>4.2597620894911037</c:v>
                </c:pt>
                <c:pt idx="160">
                  <c:v>3.785081311741711</c:v>
                </c:pt>
                <c:pt idx="161">
                  <c:v>3.3633661219682951</c:v>
                </c:pt>
                <c:pt idx="162">
                  <c:v>2.9886989922776914</c:v>
                </c:pt>
                <c:pt idx="163">
                  <c:v>2.6558243104424548</c:v>
                </c:pt>
                <c:pt idx="164">
                  <c:v>2.3600742641796777</c:v>
                </c:pt>
                <c:pt idx="165">
                  <c:v>2.0973030303003615</c:v>
                </c:pt>
                <c:pt idx="166">
                  <c:v>1.8638283379924783</c:v>
                </c:pt>
                <c:pt idx="167">
                  <c:v>1.6563795797171805</c:v>
                </c:pt>
                <c:pt idx="168">
                  <c:v>1.4720517357781795</c:v>
                </c:pt>
                <c:pt idx="169">
                  <c:v>1.3082644608595693</c:v>
                </c:pt>
                <c:pt idx="170">
                  <c:v>1.1627257538667026</c:v>
                </c:pt>
                <c:pt idx="171">
                  <c:v>1.0333996972713444</c:v>
                </c:pt>
                <c:pt idx="172">
                  <c:v>0.91847780976686477</c:v>
                </c:pt>
                <c:pt idx="173">
                  <c:v>0.81635360719176575</c:v>
                </c:pt>
                <c:pt idx="174">
                  <c:v>0.72560001210081815</c:v>
                </c:pt>
                <c:pt idx="175">
                  <c:v>0.64494929269309753</c:v>
                </c:pt>
                <c:pt idx="176">
                  <c:v>0.57327524761465454</c:v>
                </c:pt>
                <c:pt idx="177">
                  <c:v>0.50957738494649407</c:v>
                </c:pt>
                <c:pt idx="178">
                  <c:v>0.45296687191564061</c:v>
                </c:pt>
                <c:pt idx="179">
                  <c:v>0.40265405692784195</c:v>
                </c:pt>
                <c:pt idx="180">
                  <c:v>0.35793738776979978</c:v>
                </c:pt>
                <c:pt idx="181">
                  <c:v>0.31819356958193512</c:v>
                </c:pt>
                <c:pt idx="182">
                  <c:v>0.28286882373956285</c:v>
                </c:pt>
                <c:pt idx="183">
                  <c:v>0.25147112434957081</c:v>
                </c:pt>
                <c:pt idx="184">
                  <c:v>0.22356330289205995</c:v>
                </c:pt>
                <c:pt idx="185">
                  <c:v>0.19875692380791601</c:v>
                </c:pt>
                <c:pt idx="186">
                  <c:v>0.1767068447280134</c:v>
                </c:pt>
                <c:pt idx="187">
                  <c:v>0.1571063847122216</c:v>
                </c:pt>
                <c:pt idx="188">
                  <c:v>0.13968303245378733</c:v>
                </c:pt>
                <c:pt idx="189">
                  <c:v>0.12419463402879953</c:v>
                </c:pt>
                <c:pt idx="190">
                  <c:v>0.1104260065394355</c:v>
                </c:pt>
                <c:pt idx="191">
                  <c:v>9.8185930009521694E-2</c:v>
                </c:pt>
                <c:pt idx="192">
                  <c:v>8.730447522683378E-2</c:v>
                </c:pt>
                <c:pt idx="193">
                  <c:v>7.763062996415071E-2</c:v>
                </c:pt>
                <c:pt idx="194">
                  <c:v>6.9030190217513956E-2</c:v>
                </c:pt>
                <c:pt idx="195">
                  <c:v>6.1383886835036837E-2</c:v>
                </c:pt>
                <c:pt idx="196">
                  <c:v>5.458572122587084E-2</c:v>
                </c:pt>
                <c:pt idx="197">
                  <c:v>4.8541486783542087E-2</c:v>
                </c:pt>
                <c:pt idx="198">
                  <c:v>4.3167455272515885E-2</c:v>
                </c:pt>
                <c:pt idx="199">
                  <c:v>3.8389209748547821E-2</c:v>
                </c:pt>
                <c:pt idx="200">
                  <c:v>3.4140607644995088E-2</c:v>
                </c:pt>
                <c:pt idx="201">
                  <c:v>3.0362859487960421E-2</c:v>
                </c:pt>
                <c:pt idx="202">
                  <c:v>2.7003710328819583E-2</c:v>
                </c:pt>
                <c:pt idx="203">
                  <c:v>2.4016712426328551E-2</c:v>
                </c:pt>
                <c:pt idx="204">
                  <c:v>2.1360578992527243E-2</c:v>
                </c:pt>
                <c:pt idx="205">
                  <c:v>1.8998609955169395E-2</c:v>
                </c:pt>
                <c:pt idx="206">
                  <c:v>1.6898181700497533E-2</c:v>
                </c:pt>
                <c:pt idx="207">
                  <c:v>1.503029365812714E-2</c:v>
                </c:pt>
                <c:pt idx="208">
                  <c:v>1.3369165387282413E-2</c:v>
                </c:pt>
                <c:pt idx="209">
                  <c:v>1.1891878531892738E-2</c:v>
                </c:pt>
                <c:pt idx="210">
                  <c:v>1.0578058641106634E-2</c:v>
                </c:pt>
                <c:pt idx="211">
                  <c:v>9.409592410480852E-3</c:v>
                </c:pt>
                <c:pt idx="212">
                  <c:v>8.3703763953333742E-3</c:v>
                </c:pt>
                <c:pt idx="213">
                  <c:v>7.4460936885046829E-3</c:v>
                </c:pt>
                <c:pt idx="214">
                  <c:v>6.6240154462614493E-3</c:v>
                </c:pt>
                <c:pt idx="215">
                  <c:v>5.8928244938150588E-3</c:v>
                </c:pt>
                <c:pt idx="216">
                  <c:v>5.2424585508098641E-3</c:v>
                </c:pt>
                <c:pt idx="217">
                  <c:v>4.6639708915103733E-3</c:v>
                </c:pt>
                <c:pt idx="218">
                  <c:v>4.1494064981430472E-3</c:v>
                </c:pt>
                <c:pt idx="219">
                  <c:v>3.6916919823548793E-3</c:v>
                </c:pt>
                <c:pt idx="220">
                  <c:v>3.2845377420816922E-3</c:v>
                </c:pt>
                <c:pt idx="221">
                  <c:v>2.9223509919770749E-3</c:v>
                </c:pt>
                <c:pt idx="222">
                  <c:v>2.6001584573387667E-3</c:v>
                </c:pt>
                <c:pt idx="223">
                  <c:v>2.3135376563148159E-3</c:v>
                </c:pt>
                <c:pt idx="224">
                  <c:v>2.0585558149702385E-3</c:v>
                </c:pt>
                <c:pt idx="225">
                  <c:v>1.8317155662274517E-3</c:v>
                </c:pt>
                <c:pt idx="226">
                  <c:v>1.6299066782537921E-3</c:v>
                </c:pt>
                <c:pt idx="227">
                  <c:v>1.4503631418830098E-3</c:v>
                </c:pt>
                <c:pt idx="228">
                  <c:v>1.2906250213026828E-3</c:v>
                </c:pt>
                <c:pt idx="229">
                  <c:v>1.1485045385621025E-3</c:v>
                </c:pt>
                <c:pt idx="230">
                  <c:v>1.0220559213845227E-3</c:v>
                </c:pt>
                <c:pt idx="231">
                  <c:v>9.0954859612898324E-4</c:v>
                </c:pt>
                <c:pt idx="232">
                  <c:v>8.0944335427328656E-4</c:v>
                </c:pt>
                <c:pt idx="233">
                  <c:v>7.2037116213221491E-4</c:v>
                </c:pt>
                <c:pt idx="234">
                  <c:v>6.411143202620708E-4</c:v>
                </c:pt>
                <c:pt idx="235">
                  <c:v>5.705897116478789E-4</c:v>
                </c:pt>
                <c:pt idx="236">
                  <c:v>5.0783390677943449E-4</c:v>
                </c:pt>
                <c:pt idx="237">
                  <c:v>4.5198991950222531E-4</c:v>
                </c:pt>
                <c:pt idx="238">
                  <c:v>4.0229543043921189E-4</c:v>
                </c:pt>
                <c:pt idx="239">
                  <c:v>3.5807231513944413E-4</c:v>
                </c:pt>
                <c:pt idx="240">
                  <c:v>3.1871733220372649E-4</c:v>
                </c:pt>
                <c:pt idx="241">
                  <c:v>2.8369384271850756E-4</c:v>
                </c:pt>
                <c:pt idx="242">
                  <c:v>2.5252444662117663E-4</c:v>
                </c:pt>
                <c:pt idx="243">
                  <c:v>2.2478443432228835E-4</c:v>
                </c:pt>
                <c:pt idx="244">
                  <c:v>2.000959631999575E-4</c:v>
                </c:pt>
                <c:pt idx="245">
                  <c:v>1.7812287861608921E-4</c:v>
                </c:pt>
                <c:pt idx="246">
                  <c:v>1.5856610802299123E-4</c:v>
                </c:pt>
                <c:pt idx="247">
                  <c:v>1.4115956465644817E-4</c:v>
                </c:pt>
                <c:pt idx="248">
                  <c:v>1.2566650435785886E-4</c:v>
                </c:pt>
                <c:pt idx="249">
                  <c:v>1.1187628533159105E-4</c:v>
                </c:pt>
                <c:pt idx="250">
                  <c:v>9.9601486211412275E-5</c:v>
                </c:pt>
                <c:pt idx="251">
                  <c:v>8.8675342759119956E-5</c:v>
                </c:pt>
                <c:pt idx="252">
                  <c:v>7.894946791810737E-5</c:v>
                </c:pt>
                <c:pt idx="253">
                  <c:v>7.0291823855690667E-5</c:v>
                </c:pt>
                <c:pt idx="254">
                  <c:v>6.2584918104904014E-5</c:v>
                </c:pt>
                <c:pt idx="255">
                  <c:v>5.5724199007417862E-5</c:v>
                </c:pt>
                <c:pt idx="256">
                  <c:v>4.961662840714483E-5</c:v>
                </c:pt>
                <c:pt idx="257">
                  <c:v>4.4179411987093358E-5</c:v>
                </c:pt>
                <c:pt idx="258">
                  <c:v>3.9338869813990428E-5</c:v>
                </c:pt>
                <c:pt idx="259">
                  <c:v>3.5029431586231969E-5</c:v>
                </c:pt>
                <c:pt idx="260">
                  <c:v>3.1192742797594526E-5</c:v>
                </c:pt>
                <c:pt idx="261">
                  <c:v>2.7776869555638218E-5</c:v>
                </c:pt>
                <c:pt idx="262">
                  <c:v>2.4735591150988166E-5</c:v>
                </c:pt>
                <c:pt idx="263">
                  <c:v>2.2027770680489116E-5</c:v>
                </c:pt>
                <c:pt idx="264">
                  <c:v>1.9616795100284684E-5</c:v>
                </c:pt>
                <c:pt idx="265">
                  <c:v>1.7470077039023575E-5</c:v>
                </c:pt>
                <c:pt idx="266">
                  <c:v>1.5558611549833583E-5</c:v>
                </c:pt>
                <c:pt idx="267">
                  <c:v>1.3856581734158729E-5</c:v>
                </c:pt>
                <c:pt idx="268">
                  <c:v>1.2341007841450512E-5</c:v>
                </c:pt>
                <c:pt idx="269">
                  <c:v>1.0991435045308142E-5</c:v>
                </c:pt>
                <c:pt idx="270">
                  <c:v>9.7896556272128938E-6</c:v>
                </c:pt>
                <c:pt idx="271">
                  <c:v>8.7194617708214747E-6</c:v>
                </c:pt>
                <c:pt idx="272">
                  <c:v>7.7664255893827846E-6</c:v>
                </c:pt>
                <c:pt idx="273">
                  <c:v>6.9177033820093822E-6</c:v>
                </c:pt>
                <c:pt idx="274">
                  <c:v>6.1618614464144477E-6</c:v>
                </c:pt>
                <c:pt idx="275">
                  <c:v>5.4887210708915014E-6</c:v>
                </c:pt>
                <c:pt idx="276">
                  <c:v>4.8892205908343673E-6</c:v>
                </c:pt>
                <c:pt idx="277">
                  <c:v>4.3552926285846624E-6</c:v>
                </c:pt>
                <c:pt idx="278">
                  <c:v>3.8797548430680433E-6</c:v>
                </c:pt>
                <c:pt idx="279">
                  <c:v>3.4562127003969403E-6</c:v>
                </c:pt>
                <c:pt idx="280">
                  <c:v>3.0789729409177422E-6</c:v>
                </c:pt>
                <c:pt idx="281">
                  <c:v>2.7429665643241922E-6</c:v>
                </c:pt>
                <c:pt idx="282">
                  <c:v>2.443680284455149E-6</c:v>
                </c:pt>
                <c:pt idx="283">
                  <c:v>2.177095521030544E-6</c:v>
                </c:pt>
                <c:pt idx="284">
                  <c:v>1.9396340984428858E-6</c:v>
                </c:pt>
                <c:pt idx="285">
                  <c:v>1.7281099132256924E-6</c:v>
                </c:pt>
                <c:pt idx="286">
                  <c:v>1.5396859132209611E-6</c:v>
                </c:pt>
                <c:pt idx="287">
                  <c:v>1.3718358038822751E-6</c:v>
                </c:pt>
                <c:pt idx="288">
                  <c:v>1.2223099615718179E-6</c:v>
                </c:pt>
                <c:pt idx="289">
                  <c:v>1.0891050910218543E-6</c:v>
                </c:pt>
                <c:pt idx="290">
                  <c:v>9.704372151197612E-7</c:v>
                </c:pt>
                <c:pt idx="291">
                  <c:v>8.6471763053921213E-7</c:v>
                </c:pt>
                <c:pt idx="292">
                  <c:v>7.7053150310000781E-7</c:v>
                </c:pt>
                <c:pt idx="293">
                  <c:v>6.8661881264797626E-7</c:v>
                </c:pt>
                <c:pt idx="294">
                  <c:v>6.1185738919587577E-7</c:v>
                </c:pt>
                <c:pt idx="295">
                  <c:v>5.4524781049350616E-7</c:v>
                </c:pt>
                <c:pt idx="296">
                  <c:v>4.8589995648910152E-7</c:v>
                </c:pt>
                <c:pt idx="297">
                  <c:v>4.3302103865039986E-7</c:v>
                </c:pt>
                <c:pt idx="298">
                  <c:v>3.8590494214020276E-7</c:v>
                </c:pt>
                <c:pt idx="299">
                  <c:v>3.4392273666135978E-7</c:v>
                </c:pt>
                <c:pt idx="300">
                  <c:v>3.0651422764336339E-7</c:v>
                </c:pt>
                <c:pt idx="301">
                  <c:v>2.7318043355361083E-7</c:v>
                </c:pt>
                <c:pt idx="302">
                  <c:v>2.4347688767348483E-7</c:v>
                </c:pt>
                <c:pt idx="303">
                  <c:v>2.1700767385404957E-7</c:v>
                </c:pt>
                <c:pt idx="304">
                  <c:v>1.9342011571075791E-7</c:v>
                </c:pt>
                <c:pt idx="305">
                  <c:v>1.7240004756670972E-7</c:v>
                </c:pt>
                <c:pt idx="306">
                  <c:v>1.536676033303016E-7</c:v>
                </c:pt>
                <c:pt idx="307">
                  <c:v>1.3697346650287437E-7</c:v>
                </c:pt>
                <c:pt idx="308">
                  <c:v>1.2209553075066466E-7</c:v>
                </c:pt>
                <c:pt idx="309">
                  <c:v>1.0883592602792949E-7</c:v>
                </c:pt>
                <c:pt idx="310">
                  <c:v>9.7018370180111042E-8</c:v>
                </c:pt>
                <c:pt idx="311">
                  <c:v>8.6485810354566744E-8</c:v>
                </c:pt>
                <c:pt idx="312">
                  <c:v>7.7098322461533294E-8</c:v>
                </c:pt>
                <c:pt idx="313">
                  <c:v>6.8731240412840926E-8</c:v>
                </c:pt>
                <c:pt idx="314">
                  <c:v>6.1273489967805495E-8</c:v>
                </c:pt>
                <c:pt idx="315">
                  <c:v>5.4626104776838383E-8</c:v>
                </c:pt>
                <c:pt idx="316">
                  <c:v>4.8700904671121624E-8</c:v>
                </c:pt>
                <c:pt idx="317">
                  <c:v>4.341931843456291E-8</c:v>
                </c:pt>
                <c:pt idx="318">
                  <c:v>3.871133524186E-8</c:v>
                </c:pt>
                <c:pt idx="319">
                  <c:v>3.4514570680286098E-8</c:v>
                </c:pt>
                <c:pt idx="320">
                  <c:v>3.0773434816266182E-8</c:v>
                </c:pt>
                <c:pt idx="321">
                  <c:v>2.7438391141871374E-8</c:v>
                </c:pt>
                <c:pt idx="322">
                  <c:v>2.4465296459631443E-8</c:v>
                </c:pt>
                <c:pt idx="323">
                  <c:v>2.1814812853125278E-8</c:v>
                </c:pt>
                <c:pt idx="324">
                  <c:v>1.9451883860400146E-8</c:v>
                </c:pt>
                <c:pt idx="325">
                  <c:v>1.7345267830517664E-8</c:v>
                </c:pt>
                <c:pt idx="326">
                  <c:v>1.5467122212106954E-8</c:v>
                </c:pt>
                <c:pt idx="327">
                  <c:v>1.3792633207119044E-8</c:v>
                </c:pt>
                <c:pt idx="328">
                  <c:v>1.2299685832273492E-8</c:v>
                </c:pt>
                <c:pt idx="329">
                  <c:v>1.0968569973203429E-8</c:v>
                </c:pt>
                <c:pt idx="330">
                  <c:v>9.7817184993684963E-9</c:v>
                </c:pt>
                <c:pt idx="331">
                  <c:v>8.7234739379406193E-9</c:v>
                </c:pt>
                <c:pt idx="332">
                  <c:v>7.7798805878825229E-9</c:v>
                </c:pt>
                <c:pt idx="333">
                  <c:v>6.9384992965022736E-9</c:v>
                </c:pt>
                <c:pt idx="334">
                  <c:v>6.1882424244806237E-9</c:v>
                </c:pt>
                <c:pt idx="335">
                  <c:v>5.5192267958270053E-9</c:v>
                </c:pt>
                <c:pt idx="336">
                  <c:v>4.9226426700712496E-9</c:v>
                </c:pt>
                <c:pt idx="337">
                  <c:v>4.3906369884869738E-9</c:v>
                </c:pt>
                <c:pt idx="338">
                  <c:v>3.9162093371587512E-9</c:v>
                </c:pt>
                <c:pt idx="339">
                  <c:v>3.4931192398208819E-9</c:v>
                </c:pt>
                <c:pt idx="340">
                  <c:v>3.1158035449009818E-9</c:v>
                </c:pt>
                <c:pt idx="341">
                  <c:v>2.7793028061353708E-9</c:v>
                </c:pt>
                <c:pt idx="342">
                  <c:v>2.4791956763005336E-9</c:v>
                </c:pt>
                <c:pt idx="343">
                  <c:v>2.2115404406418234E-9</c:v>
                </c:pt>
                <c:pt idx="344">
                  <c:v>1.9728229119157997E-9</c:v>
                </c:pt>
                <c:pt idx="345">
                  <c:v>1.7599099938772548E-9</c:v>
                </c:pt>
                <c:pt idx="346">
                  <c:v>1.5700082956766573E-9</c:v>
                </c:pt>
                <c:pt idx="347">
                  <c:v>1.4006272470040338E-9</c:v>
                </c:pt>
                <c:pt idx="348">
                  <c:v>1.249546223825492E-9</c:v>
                </c:pt>
                <c:pt idx="349">
                  <c:v>1.114785248013875E-9</c:v>
                </c:pt>
                <c:pt idx="350">
                  <c:v>9.9457887179241666E-10</c:v>
                </c:pt>
                <c:pt idx="351">
                  <c:v>8.8735290032818663E-10</c:v>
                </c:pt>
                <c:pt idx="352">
                  <c:v>7.9170364359911904E-10</c:v>
                </c:pt>
                <c:pt idx="353">
                  <c:v>7.0637942232078311E-10</c:v>
                </c:pt>
                <c:pt idx="354">
                  <c:v>6.3026408270762977E-10</c:v>
                </c:pt>
                <c:pt idx="355">
                  <c:v>5.6236230155975184E-10</c:v>
                </c:pt>
                <c:pt idx="356">
                  <c:v>5.0178648696777038E-10</c:v>
                </c:pt>
                <c:pt idx="357">
                  <c:v>4.4774510113376432E-10</c:v>
                </c:pt>
                <c:pt idx="358">
                  <c:v>3.9953225069877241E-10</c:v>
                </c:pt>
                <c:pt idx="359">
                  <c:v>3.5651840679991596E-10</c:v>
                </c:pt>
                <c:pt idx="360">
                  <c:v>3.1814213207754939E-10</c:v>
                </c:pt>
                <c:pt idx="361">
                  <c:v>2.8390270521541812E-10</c:v>
                </c:pt>
                <c:pt idx="362">
                  <c:v>2.5335354550302599E-10</c:v>
                </c:pt>
                <c:pt idx="363">
                  <c:v>2.2609635051824396E-10</c:v>
                </c:pt>
                <c:pt idx="364">
                  <c:v>2.0177586948119134E-10</c:v>
                </c:pt>
                <c:pt idx="365">
                  <c:v>1.8007524325370013E-10</c:v>
                </c:pt>
                <c:pt idx="366">
                  <c:v>1.6071184946455503E-10</c:v>
                </c:pt>
                <c:pt idx="367">
                  <c:v>1.4343359792924195E-10</c:v>
                </c:pt>
                <c:pt idx="368">
                  <c:v>1.2801562749326497E-10</c:v>
                </c:pt>
                <c:pt idx="369">
                  <c:v>1.142573607396015E-10</c:v>
                </c:pt>
                <c:pt idx="370">
                  <c:v>1.0197987773428304E-10</c:v>
                </c:pt>
                <c:pt idx="371">
                  <c:v>9.1023574202422413E-11</c:v>
                </c:pt>
                <c:pt idx="372">
                  <c:v>8.1246073286386309E-11</c:v>
                </c:pt>
                <c:pt idx="373">
                  <c:v>7.2520363388238986E-11</c:v>
                </c:pt>
                <c:pt idx="374">
                  <c:v>6.4733137584608541E-11</c:v>
                </c:pt>
                <c:pt idx="375">
                  <c:v>5.7783312763438849E-11</c:v>
                </c:pt>
                <c:pt idx="376">
                  <c:v>5.1580709004050419E-11</c:v>
                </c:pt>
                <c:pt idx="377">
                  <c:v>4.6044871836043909E-11</c:v>
                </c:pt>
                <c:pt idx="378">
                  <c:v>4.1104021896912501E-11</c:v>
                </c:pt>
                <c:pt idx="379">
                  <c:v>3.6694118187791186E-11</c:v>
                </c:pt>
                <c:pt idx="380">
                  <c:v>3.2758022623847366E-11</c:v>
                </c:pt>
                <c:pt idx="381">
                  <c:v>2.9244754910262037E-11</c:v>
                </c:pt>
                <c:pt idx="382">
                  <c:v>2.6108827964256905E-11</c:v>
                </c:pt>
                <c:pt idx="383">
                  <c:v>2.330965516395407E-11</c:v>
                </c:pt>
                <c:pt idx="384">
                  <c:v>2.081102165005927E-11</c:v>
                </c:pt>
                <c:pt idx="385">
                  <c:v>1.8580612748954365E-11</c:v>
                </c:pt>
                <c:pt idx="386">
                  <c:v>1.6589593336925051E-11</c:v>
                </c:pt>
                <c:pt idx="387">
                  <c:v>1.4812232634875632E-11</c:v>
                </c:pt>
                <c:pt idx="388">
                  <c:v>1.3225569519852844E-11</c:v>
                </c:pt>
                <c:pt idx="389">
                  <c:v>1.1809113971909336E-11</c:v>
                </c:pt>
                <c:pt idx="390">
                  <c:v>1.0544580749320324E-11</c:v>
                </c:pt>
                <c:pt idx="391">
                  <c:v>9.415651808193659E-12</c:v>
                </c:pt>
                <c:pt idx="392">
                  <c:v>8.4077643596726415E-12</c:v>
                </c:pt>
                <c:pt idx="393">
                  <c:v>7.5079217942025456E-12</c:v>
                </c:pt>
                <c:pt idx="394">
                  <c:v>6.7045250021546632E-12</c:v>
                </c:pt>
                <c:pt idx="395">
                  <c:v>5.9872218874323064E-12</c:v>
                </c:pt>
                <c:pt idx="396">
                  <c:v>5.3467731090475776E-12</c:v>
                </c:pt>
                <c:pt idx="397">
                  <c:v>4.7749322981989813E-12</c:v>
                </c:pt>
                <c:pt idx="398">
                  <c:v>4.2643391878995665E-12</c:v>
                </c:pt>
                <c:pt idx="399">
                  <c:v>3.8084242612003923E-12</c:v>
                </c:pt>
                <c:pt idx="400">
                  <c:v>3.4013236747505869E-12</c:v>
                </c:pt>
                <c:pt idx="401">
                  <c:v>3.0378033488172862E-12</c:v>
                </c:pt>
                <c:pt idx="402">
                  <c:v>2.7131912347250057E-12</c:v>
                </c:pt>
                <c:pt idx="403">
                  <c:v>2.4233168775411865E-12</c:v>
                </c:pt>
                <c:pt idx="404">
                  <c:v>2.1644574871383153E-12</c:v>
                </c:pt>
                <c:pt idx="405">
                  <c:v>1.9332898157561436E-12</c:v>
                </c:pt>
                <c:pt idx="406">
                  <c:v>1.7268472159871427E-12</c:v>
                </c:pt>
                <c:pt idx="407">
                  <c:v>1.5424813207103208E-12</c:v>
                </c:pt>
                <c:pt idx="408">
                  <c:v>1.377827846790644E-12</c:v>
                </c:pt>
                <c:pt idx="409">
                  <c:v>1.2307760781351584E-12</c:v>
                </c:pt>
                <c:pt idx="410">
                  <c:v>1.0994416316581445E-12</c:v>
                </c:pt>
                <c:pt idx="411">
                  <c:v>9.8214215248548359E-13</c:v>
                </c:pt>
                <c:pt idx="412">
                  <c:v>8.7737562288384272E-13</c:v>
                </c:pt>
                <c:pt idx="413">
                  <c:v>7.8380100343349013E-13</c:v>
                </c:pt>
                <c:pt idx="414">
                  <c:v>7.0022095532051573E-13</c:v>
                </c:pt>
                <c:pt idx="415">
                  <c:v>6.2556641970262871E-13</c:v>
                </c:pt>
                <c:pt idx="416">
                  <c:v>5.5888285425711367E-13</c:v>
                </c:pt>
                <c:pt idx="417">
                  <c:v>4.9931794856614467E-13</c:v>
                </c:pt>
                <c:pt idx="418">
                  <c:v>4.4611065921542072E-13</c:v>
                </c:pt>
                <c:pt idx="419">
                  <c:v>3.9858142262842166E-13</c:v>
                </c:pt>
                <c:pt idx="420">
                  <c:v>3.5612341895469585E-13</c:v>
                </c:pt>
                <c:pt idx="421">
                  <c:v>3.1819477397640717E-13</c:v>
                </c:pt>
                <c:pt idx="422">
                  <c:v>2.8431159817120499E-13</c:v>
                </c:pt>
                <c:pt idx="423">
                  <c:v>2.540417729303348E-13</c:v>
                </c:pt>
                <c:pt idx="424">
                  <c:v>2.2699940362059577E-13</c:v>
                </c:pt>
                <c:pt idx="425">
                  <c:v>2.0283986782374068E-13</c:v>
                </c:pt>
                <c:pt idx="426">
                  <c:v>1.8125539480000079E-13</c:v>
                </c:pt>
                <c:pt idx="427">
                  <c:v>1.6197111910420113E-13</c:v>
                </c:pt>
                <c:pt idx="428">
                  <c:v>1.4474155742313569E-13</c:v>
                </c:pt>
                <c:pt idx="429">
                  <c:v>1.2934746318152003E-13</c:v>
                </c:pt>
                <c:pt idx="430">
                  <c:v>1.1559301835231304E-13</c:v>
                </c:pt>
                <c:pt idx="431">
                  <c:v>1.0330332626916294E-13</c:v>
                </c:pt>
                <c:pt idx="432">
                  <c:v>9.2322173130974574E-14</c:v>
                </c:pt>
                <c:pt idx="433">
                  <c:v>8.2510029361768652E-14</c:v>
                </c:pt>
                <c:pt idx="434">
                  <c:v>7.374226508829532E-14</c:v>
                </c:pt>
                <c:pt idx="435">
                  <c:v>6.5907556763577072E-14</c:v>
                </c:pt>
                <c:pt idx="436">
                  <c:v>5.8906464432645125E-14</c:v>
                </c:pt>
                <c:pt idx="437">
                  <c:v>5.2650161339273062E-14</c:v>
                </c:pt>
                <c:pt idx="438">
                  <c:v>4.7059299538112016E-14</c:v>
                </c:pt>
                <c:pt idx="439">
                  <c:v>4.2062996930820208E-14</c:v>
                </c:pt>
                <c:pt idx="440">
                  <c:v>3.7597932710325238E-14</c:v>
                </c:pt>
                <c:pt idx="441">
                  <c:v>3.3607539594577228E-14</c:v>
                </c:pt>
                <c:pt idx="442">
                  <c:v>3.0041282478167369E-14</c:v>
                </c:pt>
                <c:pt idx="443">
                  <c:v>2.685401424317077E-14</c:v>
                </c:pt>
                <c:pt idx="444">
                  <c:v>2.400540046395074E-14</c:v>
                </c:pt>
                <c:pt idx="445">
                  <c:v>2.1459405627305597E-14</c:v>
                </c:pt>
                <c:pt idx="446">
                  <c:v>1.9183834280733739E-14</c:v>
                </c:pt>
                <c:pt idx="447">
                  <c:v>1.7149921227984061E-14</c:v>
                </c:pt>
                <c:pt idx="448">
                  <c:v>1.5331965521591264E-14</c:v>
                </c:pt>
                <c:pt idx="449">
                  <c:v>1.3707003564925926E-14</c:v>
                </c:pt>
                <c:pt idx="450">
                  <c:v>1.225451713869842E-14</c:v>
                </c:pt>
                <c:pt idx="451">
                  <c:v>1.0956172615338354E-14</c:v>
                </c:pt>
                <c:pt idx="452">
                  <c:v>9.7955880250246723E-15</c:v>
                </c:pt>
                <c:pt idx="453">
                  <c:v>8.7581249945375046E-15</c:v>
                </c:pt>
                <c:pt idx="454">
                  <c:v>7.8307028991577516E-15</c:v>
                </c:pt>
                <c:pt idx="455">
                  <c:v>7.001632852672931E-15</c:v>
                </c:pt>
                <c:pt idx="456">
                  <c:v>6.260469414834175E-15</c:v>
                </c:pt>
                <c:pt idx="457">
                  <c:v>5.597878122629961E-15</c:v>
                </c:pt>
                <c:pt idx="458">
                  <c:v>5.0055171544248445E-15</c:v>
                </c:pt>
                <c:pt idx="459">
                  <c:v>4.475931616969156E-15</c:v>
                </c:pt>
                <c:pt idx="460">
                  <c:v>4.0024591068502174E-15</c:v>
                </c:pt>
                <c:pt idx="461">
                  <c:v>3.5791453422084751E-15</c:v>
                </c:pt>
                <c:pt idx="462">
                  <c:v>3.200668789340701E-15</c:v>
                </c:pt>
                <c:pt idx="463">
                  <c:v>2.8622733238149949E-15</c:v>
                </c:pt>
                <c:pt idx="464">
                  <c:v>2.5597080684086832E-15</c:v>
                </c:pt>
                <c:pt idx="465">
                  <c:v>2.289173641871226E-15</c:v>
                </c:pt>
                <c:pt idx="466">
                  <c:v>2.0472741343889415E-15</c:v>
                </c:pt>
                <c:pt idx="467">
                  <c:v>1.8309741987391793E-15</c:v>
                </c:pt>
                <c:pt idx="468">
                  <c:v>1.6375607114079485E-15</c:v>
                </c:pt>
                <c:pt idx="469">
                  <c:v>1.464608516245509E-15</c:v>
                </c:pt>
                <c:pt idx="470">
                  <c:v>1.3099498152976794E-15</c:v>
                </c:pt>
                <c:pt idx="471">
                  <c:v>1.1716468179448073E-15</c:v>
                </c:pt>
                <c:pt idx="472">
                  <c:v>1.0479673010020985E-15</c:v>
                </c:pt>
                <c:pt idx="473">
                  <c:v>9.3736276951681422E-16</c:v>
                </c:pt>
                <c:pt idx="474">
                  <c:v>8.3844894111520945E-16</c:v>
                </c:pt>
                <c:pt idx="475">
                  <c:v>7.4998830632942448E-16</c:v>
                </c:pt>
                <c:pt idx="476">
                  <c:v>6.7087454375081525E-16</c:v>
                </c:pt>
                <c:pt idx="477">
                  <c:v>6.0011859244973914E-16</c:v>
                </c:pt>
                <c:pt idx="478">
                  <c:v>5.3683620517465928E-16</c:v>
                </c:pt>
                <c:pt idx="479">
                  <c:v>4.8023682466528668E-16</c:v>
                </c:pt>
                <c:pt idx="480">
                  <c:v>4.2961364222614139E-16</c:v>
                </c:pt>
                <c:pt idx="481">
                  <c:v>3.8433471272337624E-16</c:v>
                </c:pt>
                <c:pt idx="482">
                  <c:v>3.4383501358095144E-16</c:v>
                </c:pt>
                <c:pt idx="483">
                  <c:v>3.0760934733367662E-16</c:v>
                </c:pt>
                <c:pt idx="484">
                  <c:v>2.7520599799731879E-16</c:v>
                </c:pt>
                <c:pt idx="485">
                  <c:v>2.4622106107658011E-16</c:v>
                </c:pt>
                <c:pt idx="486">
                  <c:v>2.2029337557232382E-16</c:v>
                </c:pt>
                <c:pt idx="487">
                  <c:v>1.9709999397895666E-16</c:v>
                </c:pt>
                <c:pt idx="488">
                  <c:v>1.7635213307868448E-16</c:v>
                </c:pt>
                <c:pt idx="489">
                  <c:v>1.5779155442835509E-16</c:v>
                </c:pt>
                <c:pt idx="490">
                  <c:v>1.4118732887440755E-16</c:v>
                </c:pt>
                <c:pt idx="491">
                  <c:v>1.2633294429137163E-16</c:v>
                </c:pt>
                <c:pt idx="492">
                  <c:v>1.1304372008131197E-16</c:v>
                </c:pt>
                <c:pt idx="493">
                  <c:v>1.0115449585087215E-16</c:v>
                </c:pt>
                <c:pt idx="494">
                  <c:v>9.05175651485225E-17</c:v>
                </c:pt>
                <c:pt idx="495">
                  <c:v>8.1000828241351014E-17</c:v>
                </c:pt>
                <c:pt idx="496">
                  <c:v>7.2486140677645533E-17</c:v>
                </c:pt>
                <c:pt idx="497">
                  <c:v>6.48678368537801E-17</c:v>
                </c:pt>
                <c:pt idx="498">
                  <c:v>5.8051410012957059E-17</c:v>
                </c:pt>
                <c:pt idx="499">
                  <c:v>5.1952332077239054E-17</c:v>
                </c:pt>
                <c:pt idx="500">
                  <c:v>4.6494998478097338E-17</c:v>
                </c:pt>
                <c:pt idx="501">
                  <c:v>4.1611784726801265E-17</c:v>
                </c:pt>
                <c:pt idx="502">
                  <c:v>3.7242202874377633E-17</c:v>
                </c:pt>
                <c:pt idx="503">
                  <c:v>3.3332147269448405E-17</c:v>
                </c:pt>
                <c:pt idx="504">
                  <c:v>2.9833220146971062E-17</c:v>
                </c:pt>
                <c:pt idx="505">
                  <c:v>2.6702128586016294E-17</c:v>
                </c:pt>
                <c:pt idx="506">
                  <c:v>2.3900145272960534E-17</c:v>
                </c:pt>
                <c:pt idx="507">
                  <c:v>2.1392626309225039E-17</c:v>
                </c:pt>
                <c:pt idx="508">
                  <c:v>1.9148580020124391E-17</c:v>
                </c:pt>
                <c:pt idx="509">
                  <c:v>1.7140281362577549E-17</c:v>
                </c:pt>
                <c:pt idx="510">
                  <c:v>1.5342927102497535E-17</c:v>
                </c:pt>
                <c:pt idx="511">
                  <c:v>1.3734327444860847E-17</c:v>
                </c:pt>
                <c:pt idx="512">
                  <c:v>1.2294630257240925E-17</c:v>
                </c:pt>
                <c:pt idx="513">
                  <c:v>1.1006074436758686E-17</c:v>
                </c:pt>
                <c:pt idx="514">
                  <c:v>9.852769336126831E-18</c:v>
                </c:pt>
                <c:pt idx="515">
                  <c:v>8.8204974913633419E-18</c:v>
                </c:pt>
                <c:pt idx="516">
                  <c:v>7.8965381859508652E-18</c:v>
                </c:pt>
                <c:pt idx="517">
                  <c:v>7.0695096474104422E-18</c:v>
                </c:pt>
                <c:pt idx="518">
                  <c:v>6.3292279057362883E-18</c:v>
                </c:pt>
                <c:pt idx="519">
                  <c:v>5.6665805518475423E-18</c:v>
                </c:pt>
                <c:pt idx="520">
                  <c:v>5.0734138207847349E-18</c:v>
                </c:pt>
                <c:pt idx="521">
                  <c:v>4.5424315911645624E-18</c:v>
                </c:pt>
                <c:pt idx="522">
                  <c:v>4.067105041507842E-18</c:v>
                </c:pt>
                <c:pt idx="523">
                  <c:v>3.6415918373500085E-18</c:v>
                </c:pt>
                <c:pt idx="524">
                  <c:v>3.260663842209443E-18</c:v>
                </c:pt>
                <c:pt idx="525">
                  <c:v>2.9196424520260017E-18</c:v>
                </c:pt>
                <c:pt idx="526">
                  <c:v>2.6143407479306447E-18</c:v>
                </c:pt>
                <c:pt idx="527">
                  <c:v>2.341011747364927E-18</c:v>
                </c:pt>
                <c:pt idx="528">
                  <c:v>2.0963021097068714E-18</c:v>
                </c:pt>
                <c:pt idx="529">
                  <c:v>1.8772107206341883E-18</c:v>
                </c:pt>
                <c:pt idx="530">
                  <c:v>1.6810516403221603E-18</c:v>
                </c:pt>
                <c:pt idx="531">
                  <c:v>1.5054209549960736E-18</c:v>
                </c:pt>
                <c:pt idx="532">
                  <c:v>1.348167120020078E-18</c:v>
                </c:pt>
                <c:pt idx="533">
                  <c:v>1.2073644262163743E-18</c:v>
                </c:pt>
                <c:pt idx="534">
                  <c:v>1.0812892600165539E-18</c:v>
                </c:pt>
                <c:pt idx="535">
                  <c:v>9.6839886283856452E-19</c:v>
                </c:pt>
                <c:pt idx="536">
                  <c:v>8.6731232619431067E-19</c:v>
                </c:pt>
                <c:pt idx="537">
                  <c:v>7.7679358685412423E-19</c:v>
                </c:pt>
                <c:pt idx="538">
                  <c:v>6.9573621127376324E-19</c:v>
                </c:pt>
                <c:pt idx="539">
                  <c:v>6.2314978073871962E-19</c:v>
                </c:pt>
                <c:pt idx="540">
                  <c:v>5.5814770857793243E-19</c:v>
                </c:pt>
                <c:pt idx="541">
                  <c:v>4.9993633859346939E-19</c:v>
                </c:pt>
                <c:pt idx="542">
                  <c:v>4.4780518976691402E-19</c:v>
                </c:pt>
                <c:pt idx="543">
                  <c:v>4.0111822653606074E-19</c:v>
                </c:pt>
                <c:pt idx="544">
                  <c:v>3.5930604666495692E-19</c:v>
                </c:pt>
                <c:pt idx="545">
                  <c:v>3.2185889011538349E-19</c:v>
                </c:pt>
                <c:pt idx="546">
                  <c:v>2.883203825107222E-19</c:v>
                </c:pt>
                <c:pt idx="547">
                  <c:v>2.5828193589095011E-19</c:v>
                </c:pt>
                <c:pt idx="548">
                  <c:v>2.3137773760389545E-19</c:v>
                </c:pt>
                <c:pt idx="549">
                  <c:v>2.07280265464517E-19</c:v>
                </c:pt>
                <c:pt idx="550">
                  <c:v>1.8569627383170115E-19</c:v>
                </c:pt>
                <c:pt idx="551">
                  <c:v>1.6636320108216169E-19</c:v>
                </c:pt>
                <c:pt idx="552">
                  <c:v>1.4904595417613221E-19</c:v>
                </c:pt>
                <c:pt idx="553">
                  <c:v>1.3353403067462429E-19</c:v>
                </c:pt>
                <c:pt idx="554">
                  <c:v>1.196389427411823E-19</c:v>
                </c:pt>
                <c:pt idx="555">
                  <c:v>1.0719191139424498E-19</c:v>
                </c:pt>
                <c:pt idx="556">
                  <c:v>9.6041802615880946E-20</c:v>
                </c:pt>
                <c:pt idx="557">
                  <c:v>8.6053279910342357E-20</c:v>
                </c:pt>
                <c:pt idx="558">
                  <c:v>7.7105150578728146E-20</c:v>
                </c:pt>
                <c:pt idx="559">
                  <c:v>6.9088885367291661E-20</c:v>
                </c:pt>
                <c:pt idx="560">
                  <c:v>6.1907293286277317E-20</c:v>
                </c:pt>
                <c:pt idx="561">
                  <c:v>5.5473335310202041E-20</c:v>
                </c:pt>
                <c:pt idx="562">
                  <c:v>4.9709062382974924E-20</c:v>
                </c:pt>
                <c:pt idx="563">
                  <c:v>4.454466468342722E-20</c:v>
                </c:pt>
                <c:pt idx="564">
                  <c:v>3.9917620477716841E-20</c:v>
                </c:pt>
                <c:pt idx="565">
                  <c:v>3.5771934111677942E-20</c:v>
                </c:pt>
                <c:pt idx="566">
                  <c:v>3.2057453793716991E-20</c:v>
                </c:pt>
                <c:pt idx="567">
                  <c:v>2.8729260800912947E-20</c:v>
                </c:pt>
                <c:pt idx="568">
                  <c:v>2.5747122619729172E-20</c:v>
                </c:pt>
                <c:pt idx="569">
                  <c:v>2.3075003319071232E-20</c:v>
                </c:pt>
                <c:pt idx="570">
                  <c:v>2.0680625157062408E-20</c:v>
                </c:pt>
                <c:pt idx="571">
                  <c:v>1.8535076052566429E-20</c:v>
                </c:pt>
                <c:pt idx="572">
                  <c:v>1.6612458115953826E-20</c:v>
                </c:pt>
                <c:pt idx="573">
                  <c:v>1.4889572937852801E-20</c:v>
                </c:pt>
                <c:pt idx="574">
                  <c:v>1.3345639785881372E-20</c:v>
                </c:pt>
                <c:pt idx="575">
                  <c:v>1.1962043263201042E-20</c:v>
                </c:pt>
                <c:pt idx="576">
                  <c:v>1.0722107344152554E-20</c:v>
                </c:pt>
                <c:pt idx="577">
                  <c:v>9.6108930256940078E-21</c:v>
                </c:pt>
                <c:pt idx="578">
                  <c:v>8.6150171228541108E-21</c:v>
                </c:pt>
                <c:pt idx="579">
                  <c:v>7.7224899955105016E-21</c:v>
                </c:pt>
                <c:pt idx="580">
                  <c:v>6.9225702257011904E-21</c:v>
                </c:pt>
                <c:pt idx="581">
                  <c:v>6.205634472235534E-21</c:v>
                </c:pt>
                <c:pt idx="582">
                  <c:v>5.5630609151482882E-21</c:v>
                </c:pt>
                <c:pt idx="583">
                  <c:v>4.9871248688252865E-21</c:v>
                </c:pt>
                <c:pt idx="584">
                  <c:v>4.4709052914702481E-21</c:v>
                </c:pt>
                <c:pt idx="585">
                  <c:v>4.0082010518118808E-21</c:v>
                </c:pt>
                <c:pt idx="586">
                  <c:v>3.593455933208567E-21</c:v>
                </c:pt>
                <c:pt idx="587">
                  <c:v>3.221691462061848E-21</c:v>
                </c:pt>
                <c:pt idx="588">
                  <c:v>2.8884467430126423E-21</c:v>
                </c:pt>
                <c:pt idx="589">
                  <c:v>2.5897245689406023E-21</c:v>
                </c:pt>
                <c:pt idx="590">
                  <c:v>2.3219431503685633E-21</c:v>
                </c:pt>
                <c:pt idx="591">
                  <c:v>2.0818928774315792E-21</c:v>
                </c:pt>
                <c:pt idx="592">
                  <c:v>1.866697588945557E-21</c:v>
                </c:pt>
                <c:pt idx="593">
                  <c:v>1.6737798780574283E-21</c:v>
                </c:pt>
                <c:pt idx="594">
                  <c:v>1.5008300131515494E-21</c:v>
                </c:pt>
                <c:pt idx="595">
                  <c:v>1.3457780967290105E-21</c:v>
                </c:pt>
                <c:pt idx="596">
                  <c:v>1.2067691244079121E-21</c:v>
                </c:pt>
                <c:pt idx="597">
                  <c:v>1.0821406414968099E-21</c:v>
                </c:pt>
                <c:pt idx="598">
                  <c:v>9.7040272620304935E-22</c:v>
                </c:pt>
                <c:pt idx="599">
                  <c:v>8.7022005683985178E-22</c:v>
                </c:pt>
                <c:pt idx="600">
                  <c:v>7.8039584573732508E-22</c:v>
                </c:pt>
                <c:pt idx="601">
                  <c:v>6.9985744525327616E-22</c:v>
                </c:pt>
                <c:pt idx="602">
                  <c:v>6.2764345159743603E-22</c:v>
                </c:pt>
                <c:pt idx="603">
                  <c:v>5.6289215037601602E-22</c:v>
                </c:pt>
                <c:pt idx="604">
                  <c:v>5.0483116405484618E-22</c:v>
                </c:pt>
                <c:pt idx="605">
                  <c:v>4.5276817612783695E-22</c:v>
                </c:pt>
                <c:pt idx="606">
                  <c:v>4.0608261984140825E-22</c:v>
                </c:pt>
                <c:pt idx="607">
                  <c:v>3.642182310244064E-22</c:v>
                </c:pt>
                <c:pt idx="608">
                  <c:v>3.2667637504972146E-22</c:v>
                </c:pt>
                <c:pt idx="609">
                  <c:v>2.9301006733619906E-22</c:v>
                </c:pt>
                <c:pt idx="610">
                  <c:v>2.6281861520197848E-22</c:v>
                </c:pt>
                <c:pt idx="611">
                  <c:v>2.357428164055675E-22</c:v>
                </c:pt>
                <c:pt idx="612">
                  <c:v>2.1146065645053096E-22</c:v>
                </c:pt>
                <c:pt idx="613">
                  <c:v>1.8968345276575813E-22</c:v>
                </c:pt>
                <c:pt idx="614">
                  <c:v>1.7015239927942581E-22</c:v>
                </c:pt>
                <c:pt idx="615">
                  <c:v>1.5263546974682612E-22</c:v>
                </c:pt>
                <c:pt idx="616">
                  <c:v>1.3692464252912946E-22</c:v>
                </c:pt>
                <c:pt idx="617">
                  <c:v>1.2283341340468063E-22</c:v>
                </c:pt>
                <c:pt idx="618">
                  <c:v>1.1019456647383775E-22</c:v>
                </c:pt>
                <c:pt idx="619">
                  <c:v>9.8858176334970702E-23</c:v>
                </c:pt>
                <c:pt idx="620">
                  <c:v>8.8689817500924335E-23</c:v>
                </c:pt>
                <c:pt idx="621">
                  <c:v>7.9568959525947121E-23</c:v>
                </c:pt>
                <c:pt idx="622">
                  <c:v>7.1387528553164178E-23</c:v>
                </c:pt>
                <c:pt idx="623">
                  <c:v>6.4048617999336269E-23</c:v>
                </c:pt>
                <c:pt idx="624">
                  <c:v>5.7465332891251804E-23</c:v>
                </c:pt>
                <c:pt idx="625">
                  <c:v>5.1559753978458847E-23</c:v>
                </c:pt>
                <c:pt idx="626">
                  <c:v>4.6262009189692328E-23</c:v>
                </c:pt>
                <c:pt idx="627">
                  <c:v>4.1509441292779735E-23</c:v>
                </c:pt>
                <c:pt idx="628">
                  <c:v>3.7245861775683132E-23</c:v>
                </c:pt>
                <c:pt idx="629">
                  <c:v>3.3420882003684129E-23</c:v>
                </c:pt>
                <c:pt idx="630">
                  <c:v>2.9989313637106936E-23</c:v>
                </c:pt>
                <c:pt idx="631">
                  <c:v>2.6910631126654852E-23</c:v>
                </c:pt>
                <c:pt idx="632">
                  <c:v>2.4148489849485588E-23</c:v>
                </c:pt>
                <c:pt idx="633">
                  <c:v>2.1670294117597154E-23</c:v>
                </c:pt>
                <c:pt idx="634">
                  <c:v>1.9446809889022603E-23</c:v>
                </c:pt>
                <c:pt idx="635">
                  <c:v>1.745181754898007E-23</c:v>
                </c:pt>
                <c:pt idx="636">
                  <c:v>1.5661800608979533E-23</c:v>
                </c:pt>
                <c:pt idx="637">
                  <c:v>1.4055666602759066E-23</c:v>
                </c:pt>
                <c:pt idx="638">
                  <c:v>1.2614496844014163E-23</c:v>
                </c:pt>
                <c:pt idx="639">
                  <c:v>1.1321322056855297E-23</c:v>
                </c:pt>
                <c:pt idx="640">
                  <c:v>1.0160921199956106E-23</c:v>
                </c:pt>
                <c:pt idx="641">
                  <c:v>9.119641083177395E-24</c:v>
                </c:pt>
                <c:pt idx="642">
                  <c:v>8.1852346244210466E-24</c:v>
                </c:pt>
                <c:pt idx="643">
                  <c:v>7.3467158175837279E-24</c:v>
                </c:pt>
                <c:pt idx="644">
                  <c:v>6.5942296824319049E-24</c:v>
                </c:pt>
                <c:pt idx="645">
                  <c:v>5.9189356464154779E-24</c:v>
                </c:pt>
                <c:pt idx="646">
                  <c:v>5.3129029690351147E-24</c:v>
                </c:pt>
                <c:pt idx="647">
                  <c:v>4.7690169633112566E-24</c:v>
                </c:pt>
                <c:pt idx="648">
                  <c:v>4.2808948979025546E-24</c:v>
                </c:pt>
                <c:pt idx="649">
                  <c:v>3.8428105790399242E-24</c:v>
                </c:pt>
                <c:pt idx="650">
                  <c:v>3.4496267150694941E-24</c:v>
                </c:pt>
                <c:pt idx="651">
                  <c:v>3.0967342592791263E-24</c:v>
                </c:pt>
                <c:pt idx="652">
                  <c:v>2.7799980099347788E-24</c:v>
                </c:pt>
                <c:pt idx="653">
                  <c:v>2.4957078210746694E-24</c:v>
                </c:pt>
                <c:pt idx="654">
                  <c:v>2.2405348444969616E-24</c:v>
                </c:pt>
                <c:pt idx="655">
                  <c:v>2.0114922833331952E-24</c:v>
                </c:pt>
                <c:pt idx="656">
                  <c:v>1.8059001913443325E-24</c:v>
                </c:pt>
                <c:pt idx="657">
                  <c:v>1.6213539002536017E-24</c:v>
                </c:pt>
                <c:pt idx="658">
                  <c:v>1.4556957006178557E-24</c:v>
                </c:pt>
                <c:pt idx="659">
                  <c:v>1.3069894404545392E-24</c:v>
                </c:pt>
                <c:pt idx="660">
                  <c:v>1.1734977405483245E-24</c:v>
                </c:pt>
                <c:pt idx="661">
                  <c:v>1.0536615564756887E-24</c:v>
                </c:pt>
                <c:pt idx="662">
                  <c:v>9.4608184527963507E-25</c:v>
                </c:pt>
                <c:pt idx="663">
                  <c:v>8.4950311973419312E-25</c:v>
                </c:pt>
                <c:pt idx="664">
                  <c:v>7.627986955584175E-25</c:v>
                </c:pt>
                <c:pt idx="665">
                  <c:v>6.8495745704043969E-25</c:v>
                </c:pt>
                <c:pt idx="666">
                  <c:v>6.1507198455398937E-25</c:v>
                </c:pt>
                <c:pt idx="667">
                  <c:v>5.5232790360802838E-25</c:v>
                </c:pt>
                <c:pt idx="668">
                  <c:v>4.9599432955775017E-25</c:v>
                </c:pt>
                <c:pt idx="669">
                  <c:v>4.4541529509516669E-25</c:v>
                </c:pt>
                <c:pt idx="670">
                  <c:v>4.0000205928488813E-25</c:v>
                </c:pt>
                <c:pt idx="671">
                  <c:v>3.5922620735447121E-25</c:v>
                </c:pt>
                <c:pt idx="672">
                  <c:v>3.2261345981342869E-25</c:v>
                </c:pt>
                <c:pt idx="673">
                  <c:v>2.8973811787232159E-25</c:v>
                </c:pt>
                <c:pt idx="674">
                  <c:v>2.6021807966336792E-25</c:v>
                </c:pt>
                <c:pt idx="675">
                  <c:v>2.3371036851642362E-25</c:v>
                </c:pt>
                <c:pt idx="676">
                  <c:v>2.0990712059943276E-25</c:v>
                </c:pt>
                <c:pt idx="677">
                  <c:v>1.8853198466260302E-25</c:v>
                </c:pt>
                <c:pt idx="678">
                  <c:v>1.6933689149525996E-25</c:v>
                </c:pt>
                <c:pt idx="679">
                  <c:v>1.5209915507150377E-25</c:v>
                </c:pt>
                <c:pt idx="680">
                  <c:v>1.3661887127737277E-25</c:v>
                </c:pt>
                <c:pt idx="681">
                  <c:v>1.2271658362476776E-25</c:v>
                </c:pt>
                <c:pt idx="682">
                  <c:v>1.1023118850765288E-25</c:v>
                </c:pt>
                <c:pt idx="683">
                  <c:v>9.9018055381445835E-26</c:v>
                </c:pt>
                <c:pt idx="684">
                  <c:v>8.8947339780593917E-26</c:v>
                </c:pt>
                <c:pt idx="685">
                  <c:v>7.9902469362183203E-26</c:v>
                </c:pt>
                <c:pt idx="686">
                  <c:v>7.1778785202018342E-26</c:v>
                </c:pt>
                <c:pt idx="687">
                  <c:v>6.4482322398119236E-26</c:v>
                </c:pt>
                <c:pt idx="688">
                  <c:v>5.7928715676692577E-26</c:v>
                </c:pt>
                <c:pt idx="689">
                  <c:v>5.2042217166789034E-26</c:v>
                </c:pt>
                <c:pt idx="690">
                  <c:v>4.6754814829484621E-26</c:v>
                </c:pt>
                <c:pt idx="691">
                  <c:v>4.2005441211156254E-26</c:v>
                </c:pt>
                <c:pt idx="692">
                  <c:v>3.7739263252273589E-26</c:v>
                </c:pt>
                <c:pt idx="693">
                  <c:v>3.3907044835668994E-26</c:v>
                </c:pt>
                <c:pt idx="694">
                  <c:v>3.0464574612745722E-26</c:v>
                </c:pt>
                <c:pt idx="695">
                  <c:v>2.7372152412646982E-26</c:v>
                </c:pt>
                <c:pt idx="696">
                  <c:v>2.4594128227098859E-26</c:v>
                </c:pt>
                <c:pt idx="697">
                  <c:v>2.2098488380585267E-26</c:v>
                </c:pt>
                <c:pt idx="698">
                  <c:v>1.9856484049002437E-26</c:v>
                </c:pt>
                <c:pt idx="699">
                  <c:v>1.7842297786509945E-26</c:v>
                </c:pt>
                <c:pt idx="700">
                  <c:v>1.6032744165807975E-26</c:v>
                </c:pt>
                <c:pt idx="701">
                  <c:v>1.4407001036783491E-26</c:v>
                </c:pt>
                <c:pt idx="702">
                  <c:v>1.2946368267096802E-26</c:v>
                </c:pt>
                <c:pt idx="703">
                  <c:v>1.1634051150054047E-26</c:v>
                </c:pt>
                <c:pt idx="704">
                  <c:v>1.045496595382323E-26</c:v>
                </c:pt>
                <c:pt idx="705">
                  <c:v>9.39556534510409E-27</c:v>
                </c:pt>
                <c:pt idx="706">
                  <c:v>8.4436816528066059E-27</c:v>
                </c:pt>
                <c:pt idx="707">
                  <c:v>7.5883861458667305E-27</c:v>
                </c:pt>
                <c:pt idx="708">
                  <c:v>6.8198626864857989E-27</c:v>
                </c:pt>
                <c:pt idx="709">
                  <c:v>6.1292942880245679E-27</c:v>
                </c:pt>
                <c:pt idx="710">
                  <c:v>5.5087612574891188E-27</c:v>
                </c:pt>
                <c:pt idx="711">
                  <c:v>4.9511497377862405E-27</c:v>
                </c:pt>
                <c:pt idx="712">
                  <c:v>4.4500695862897E-27</c:v>
                </c:pt>
                <c:pt idx="713">
                  <c:v>3.9997806351721965E-27</c:v>
                </c:pt>
                <c:pt idx="714">
                  <c:v>3.5951264766998507E-27</c:v>
                </c:pt>
                <c:pt idx="715">
                  <c:v>3.2314750044044942E-27</c:v>
                </c:pt>
                <c:pt idx="716">
                  <c:v>2.9046650197731749E-27</c:v>
                </c:pt>
                <c:pt idx="717">
                  <c:v>2.6109582847479684E-27</c:v>
                </c:pt>
                <c:pt idx="718">
                  <c:v>2.3469964637408554E-27</c:v>
                </c:pt>
                <c:pt idx="719">
                  <c:v>2.1097624557816009E-27</c:v>
                </c:pt>
                <c:pt idx="720">
                  <c:v>1.8965456684982335E-27</c:v>
                </c:pt>
                <c:pt idx="721">
                  <c:v>1.7049108314782459E-27</c:v>
                </c:pt>
                <c:pt idx="722">
                  <c:v>1.5326699877110219E-27</c:v>
                </c:pt>
                <c:pt idx="723">
                  <c:v>1.3778573387499361E-27</c:v>
                </c:pt>
                <c:pt idx="724">
                  <c:v>1.2387066523883395E-27</c:v>
                </c:pt>
                <c:pt idx="725">
                  <c:v>1.1136309714051163E-27</c:v>
                </c:pt>
                <c:pt idx="726">
                  <c:v>1.0012043886506596E-27</c:v>
                </c:pt>
                <c:pt idx="727">
                  <c:v>9.0014567772528037E-28</c:v>
                </c:pt>
                <c:pt idx="728">
                  <c:v>8.0930359002943345E-28</c:v>
                </c:pt>
                <c:pt idx="729">
                  <c:v>7.2764364829018829E-28</c:v>
                </c:pt>
                <c:pt idx="730">
                  <c:v>6.5423628401674764E-28</c:v>
                </c:pt>
                <c:pt idx="731">
                  <c:v>5.8824618191198442E-28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E-43E3-BBBE-371161AE0C59}"/>
            </c:ext>
          </c:extLst>
        </c:ser>
        <c:ser>
          <c:idx val="4"/>
          <c:order val="3"/>
          <c:tx>
            <c:strRef>
              <c:f>cyclecalc!$H$1</c:f>
              <c:strCache>
                <c:ptCount val="1"/>
                <c:pt idx="0">
                  <c:v>Removed (Rt)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cyclecalc!$H$2:$H$733</c:f>
              <c:numCache>
                <c:formatCode>#,##0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0.14284596817450809</c:v>
                </c:pt>
                <c:pt idx="3">
                  <c:v>0.26527499358469203</c:v>
                </c:pt>
                <c:pt idx="4">
                  <c:v>0.39775090191589668</c:v>
                </c:pt>
                <c:pt idx="5">
                  <c:v>0.55005072715603154</c:v>
                </c:pt>
                <c:pt idx="6">
                  <c:v>0.72744586743426976</c:v>
                </c:pt>
                <c:pt idx="7">
                  <c:v>0.93463018971181888</c:v>
                </c:pt>
                <c:pt idx="8">
                  <c:v>1.1767399539146954</c:v>
                </c:pt>
                <c:pt idx="9">
                  <c:v>1.4596947514584706</c:v>
                </c:pt>
                <c:pt idx="10">
                  <c:v>1.790393124321926</c:v>
                </c:pt>
                <c:pt idx="11">
                  <c:v>2.1768928354402082</c:v>
                </c:pt>
                <c:pt idx="12">
                  <c:v>2.6286100160321797</c:v>
                </c:pt>
                <c:pt idx="13">
                  <c:v>3.1565491428611883</c:v>
                </c:pt>
                <c:pt idx="14">
                  <c:v>3.7735711281606688</c:v>
                </c:pt>
                <c:pt idx="15">
                  <c:v>4.494706436614865</c:v>
                </c:pt>
                <c:pt idx="16">
                  <c:v>5.3375209251226687</c:v>
                </c:pt>
                <c:pt idx="17">
                  <c:v>6.3225433013262666</c:v>
                </c:pt>
                <c:pt idx="18">
                  <c:v>7.4737645657013747</c:v>
                </c:pt>
                <c:pt idx="19">
                  <c:v>8.8192215311406663</c:v>
                </c:pt>
                <c:pt idx="20">
                  <c:v>10.391678533380782</c:v>
                </c:pt>
                <c:pt idx="21">
                  <c:v>12.229423799345799</c:v>
                </c:pt>
                <c:pt idx="22">
                  <c:v>14.37719968150193</c:v>
                </c:pt>
                <c:pt idx="23">
                  <c:v>16.887289156132077</c:v>
                </c:pt>
                <c:pt idx="24">
                  <c:v>19.820784692696897</c:v>
                </c:pt>
                <c:pt idx="25">
                  <c:v>23.249069910921648</c:v>
                </c:pt>
                <c:pt idx="26">
                  <c:v>27.255549443842011</c:v>
                </c:pt>
                <c:pt idx="27">
                  <c:v>31.937668222769787</c:v>
                </c:pt>
                <c:pt idx="28">
                  <c:v>37.409268110928529</c:v>
                </c:pt>
                <c:pt idx="29">
                  <c:v>43.803337566711924</c:v>
                </c:pt>
                <c:pt idx="30">
                  <c:v>51.275218958906997</c:v>
                </c:pt>
                <c:pt idx="31">
                  <c:v>60.006348441185175</c:v>
                </c:pt>
                <c:pt idx="32">
                  <c:v>70.208615088662995</c:v>
                </c:pt>
                <c:pt idx="33">
                  <c:v>82.12943947908262</c:v>
                </c:pt>
                <c:pt idx="34">
                  <c:v>96.057687239174584</c:v>
                </c:pt>
                <c:pt idx="35">
                  <c:v>112.33055043721235</c:v>
                </c:pt>
                <c:pt idx="36">
                  <c:v>131.34154922462881</c:v>
                </c:pt>
                <c:pt idx="37">
                  <c:v>153.54982790406831</c:v>
                </c:pt>
                <c:pt idx="38">
                  <c:v>179.49094363943689</c:v>
                </c:pt>
                <c:pt idx="39">
                  <c:v>209.78937221036222</c:v>
                </c:pt>
                <c:pt idx="40">
                  <c:v>245.1729832440044</c:v>
                </c:pt>
                <c:pt idx="41">
                  <c:v>286.48976664854155</c:v>
                </c:pt>
                <c:pt idx="42">
                  <c:v>334.72712154490762</c:v>
                </c:pt>
                <c:pt idx="43">
                  <c:v>391.03404730930077</c:v>
                </c:pt>
                <c:pt idx="44">
                  <c:v>456.746601092422</c:v>
                </c:pt>
                <c:pt idx="45">
                  <c:v>533.41700402088145</c:v>
                </c:pt>
                <c:pt idx="46">
                  <c:v>622.84678446072473</c:v>
                </c:pt>
                <c:pt idx="47">
                  <c:v>727.12433463699278</c:v>
                </c:pt>
                <c:pt idx="48">
                  <c:v>848.66721757192647</c:v>
                </c:pt>
                <c:pt idx="49">
                  <c:v>990.26948271075821</c:v>
                </c:pt>
                <c:pt idx="50">
                  <c:v>1155.1541149762047</c:v>
                </c:pt>
                <c:pt idx="51">
                  <c:v>1347.030533056108</c:v>
                </c:pt>
                <c:pt idx="52">
                  <c:v>1570.1567430399327</c:v>
                </c:pt>
                <c:pt idx="53">
                  <c:v>1829.4053120793635</c:v>
                </c:pt>
                <c:pt idx="54">
                  <c:v>2130.3317172139882</c:v>
                </c:pt>
                <c:pt idx="55">
                  <c:v>2479.2428065116269</c:v>
                </c:pt>
                <c:pt idx="56">
                  <c:v>2883.2620420101271</c:v>
                </c:pt>
                <c:pt idx="57">
                  <c:v>3350.3868405920093</c:v>
                </c:pt>
                <c:pt idx="58">
                  <c:v>3889.5316692658325</c:v>
                </c:pt>
                <c:pt idx="59">
                  <c:v>4510.5485960390997</c:v>
                </c:pt>
                <c:pt idx="60">
                  <c:v>5224.2148114458232</c:v>
                </c:pt>
                <c:pt idx="61">
                  <c:v>6042.1743681308599</c:v>
                </c:pt>
                <c:pt idx="62">
                  <c:v>6976.8193069666022</c:v>
                </c:pt>
                <c:pt idx="63">
                  <c:v>8041.0938767741727</c:v>
                </c:pt>
                <c:pt idx="64">
                  <c:v>9248.2053257623265</c:v>
                </c:pt>
                <c:pt idx="65">
                  <c:v>10611.226546039468</c:v>
                </c:pt>
                <c:pt idx="66">
                  <c:v>12142.580614680201</c:v>
                </c:pt>
                <c:pt idx="67">
                  <c:v>13853.405901810658</c:v>
                </c:pt>
                <c:pt idx="68">
                  <c:v>15752.813527925864</c:v>
                </c:pt>
                <c:pt idx="69">
                  <c:v>17847.066497606851</c:v>
                </c:pt>
                <c:pt idx="70">
                  <c:v>20138.730639211863</c:v>
                </c:pt>
                <c:pt idx="71">
                  <c:v>22625.868856103531</c:v>
                </c:pt>
                <c:pt idx="72">
                  <c:v>25301.367861691637</c:v>
                </c:pt>
                <c:pt idx="73">
                  <c:v>28152.495110546304</c:v>
                </c:pt>
                <c:pt idx="74">
                  <c:v>31160.77769190041</c:v>
                </c:pt>
                <c:pt idx="75">
                  <c:v>34302.271044256282</c:v>
                </c:pt>
                <c:pt idx="76">
                  <c:v>37548.243839380069</c:v>
                </c:pt>
                <c:pt idx="77">
                  <c:v>40866.251675494605</c:v>
                </c:pt>
                <c:pt idx="78">
                  <c:v>44221.51635233959</c:v>
                </c:pt>
                <c:pt idx="79">
                  <c:v>47578.48176378043</c:v>
                </c:pt>
                <c:pt idx="80">
                  <c:v>50902.392623405234</c:v>
                </c:pt>
                <c:pt idx="81">
                  <c:v>54160.743979038103</c:v>
                </c:pt>
                <c:pt idx="82">
                  <c:v>57324.47638682562</c:v>
                </c:pt>
                <c:pt idx="83">
                  <c:v>60368.8360178843</c:v>
                </c:pt>
                <c:pt idx="84">
                  <c:v>63273.869796829284</c:v>
                </c:pt>
                <c:pt idx="85">
                  <c:v>66024.572170822008</c:v>
                </c:pt>
                <c:pt idx="86">
                  <c:v>68610.734733700796</c:v>
                </c:pt>
                <c:pt idx="87">
                  <c:v>71026.569540973709</c:v>
                </c:pt>
                <c:pt idx="88">
                  <c:v>73270.182358047648</c:v>
                </c:pt>
                <c:pt idx="89">
                  <c:v>75342.966614383331</c:v>
                </c:pt>
                <c:pt idx="90">
                  <c:v>77248.976726129069</c:v>
                </c:pt>
                <c:pt idx="91">
                  <c:v>78994.32460808281</c:v>
                </c:pt>
                <c:pt idx="92">
                  <c:v>80586.628543580984</c:v>
                </c:pt>
                <c:pt idx="93">
                  <c:v>82034.530893165691</c:v>
                </c:pt>
                <c:pt idx="94">
                  <c:v>83347.291186340488</c:v>
                </c:pt>
                <c:pt idx="95">
                  <c:v>84534.454041773264</c:v>
                </c:pt>
                <c:pt idx="96">
                  <c:v>85605.586776665019</c:v>
                </c:pt>
                <c:pt idx="97">
                  <c:v>86570.078992441398</c:v>
                </c:pt>
                <c:pt idx="98">
                  <c:v>87436.995330623278</c:v>
                </c:pt>
                <c:pt idx="99">
                  <c:v>88214.972505775746</c:v>
                </c:pt>
                <c:pt idx="100">
                  <c:v>88912.152260208895</c:v>
                </c:pt>
                <c:pt idx="101">
                  <c:v>89536.142763311669</c:v>
                </c:pt>
                <c:pt idx="102">
                  <c:v>90094.001999210464</c:v>
                </c:pt>
                <c:pt idx="103">
                  <c:v>90592.237721478727</c:v>
                </c:pt>
                <c:pt idx="104">
                  <c:v>91036.819526371721</c:v>
                </c:pt>
                <c:pt idx="105">
                  <c:v>91433.199466470731</c:v>
                </c:pt>
                <c:pt idx="106">
                  <c:v>91786.33837883969</c:v>
                </c:pt>
                <c:pt idx="107">
                  <c:v>92100.735735026217</c:v>
                </c:pt>
                <c:pt idx="108">
                  <c:v>92380.461342304319</c:v>
                </c:pt>
                <c:pt idx="109">
                  <c:v>92629.18764857763</c:v>
                </c:pt>
                <c:pt idx="110">
                  <c:v>92850.221741003596</c:v>
                </c:pt>
                <c:pt idx="111">
                  <c:v>93046.53639421321</c:v>
                </c:pt>
                <c:pt idx="112">
                  <c:v>93220.799730523868</c:v>
                </c:pt>
                <c:pt idx="113">
                  <c:v>93375.403212865742</c:v>
                </c:pt>
                <c:pt idx="114">
                  <c:v>93512.487810784864</c:v>
                </c:pt>
                <c:pt idx="115">
                  <c:v>93633.96826883695</c:v>
                </c:pt>
                <c:pt idx="116">
                  <c:v>93741.55547153423</c:v>
                </c:pt>
                <c:pt idx="117">
                  <c:v>93836.776945115314</c:v>
                </c:pt>
                <c:pt idx="118">
                  <c:v>93920.995568090701</c:v>
                </c:pt>
                <c:pt idx="119">
                  <c:v>93995.426583211141</c:v>
                </c:pt>
                <c:pt idx="120">
                  <c:v>94061.153015930933</c:v>
                </c:pt>
                <c:pt idx="121">
                  <c:v>94119.139610722894</c:v>
                </c:pt>
                <c:pt idx="122">
                  <c:v>94170.245398403669</c:v>
                </c:pt>
                <c:pt idx="123">
                  <c:v>94215.235006228439</c:v>
                </c:pt>
                <c:pt idx="124">
                  <c:v>94254.788818891408</c:v>
                </c:pt>
                <c:pt idx="125">
                  <c:v>94289.512093469282</c:v>
                </c:pt>
                <c:pt idx="126">
                  <c:v>94319.943125327365</c:v>
                </c:pt>
                <c:pt idx="127">
                  <c:v>94346.560555488832</c:v>
                </c:pt>
                <c:pt idx="128">
                  <c:v>94369.789903250261</c:v>
                </c:pt>
                <c:pt idx="129">
                  <c:v>94390.009401129922</c:v>
                </c:pt>
                <c:pt idx="130">
                  <c:v>94407.555202712014</c:v>
                </c:pt>
                <c:pt idx="131">
                  <c:v>94422.726027703495</c:v>
                </c:pt>
                <c:pt idx="132">
                  <c:v>94435.787302615761</c:v>
                </c:pt>
                <c:pt idx="133">
                  <c:v>94446.97484995937</c:v>
                </c:pt>
                <c:pt idx="134">
                  <c:v>94456.498173714033</c:v>
                </c:pt>
                <c:pt idx="135">
                  <c:v>94464.543384110468</c:v>
                </c:pt>
                <c:pt idx="136">
                  <c:v>94471.275800428382</c:v>
                </c:pt>
                <c:pt idx="137">
                  <c:v>94476.842266560707</c:v>
                </c:pt>
                <c:pt idx="138">
                  <c:v>94481.373210499543</c:v>
                </c:pt>
                <c:pt idx="139">
                  <c:v>94484.984475641046</c:v>
                </c:pt>
                <c:pt idx="140">
                  <c:v>94487.778948862411</c:v>
                </c:pt>
                <c:pt idx="141">
                  <c:v>94489.848007669119</c:v>
                </c:pt>
                <c:pt idx="142">
                  <c:v>94491.272806321824</c:v>
                </c:pt>
                <c:pt idx="143">
                  <c:v>94492.125418706535</c:v>
                </c:pt>
                <c:pt idx="144">
                  <c:v>94492.469853787057</c:v>
                </c:pt>
                <c:pt idx="145">
                  <c:v>94492.362957754871</c:v>
                </c:pt>
                <c:pt idx="146">
                  <c:v>94491.855215448988</c:v>
                </c:pt>
                <c:pt idx="147">
                  <c:v>94490.991462240127</c:v>
                </c:pt>
                <c:pt idx="148">
                  <c:v>94489.811516341782</c:v>
                </c:pt>
                <c:pt idx="149">
                  <c:v>94488.350740412599</c:v>
                </c:pt>
                <c:pt idx="150">
                  <c:v>94486.640540334338</c:v>
                </c:pt>
                <c:pt idx="151">
                  <c:v>94484.708808176511</c:v>
                </c:pt>
                <c:pt idx="152">
                  <c:v>94482.58031558097</c:v>
                </c:pt>
                <c:pt idx="153">
                  <c:v>94480.277063107002</c:v>
                </c:pt>
                <c:pt idx="154">
                  <c:v>94477.818590460767</c:v>
                </c:pt>
                <c:pt idx="155">
                  <c:v>94475.222251984786</c:v>
                </c:pt>
                <c:pt idx="156">
                  <c:v>94472.503461294764</c:v>
                </c:pt>
                <c:pt idx="157">
                  <c:v>94469.675908517456</c:v>
                </c:pt>
                <c:pt idx="158">
                  <c:v>94466.751753197284</c:v>
                </c:pt>
                <c:pt idx="159">
                  <c:v>94463.741795596768</c:v>
                </c:pt>
                <c:pt idx="160">
                  <c:v>94460.655628810753</c:v>
                </c:pt>
                <c:pt idx="161">
                  <c:v>94457.501773843964</c:v>
                </c:pt>
                <c:pt idx="162">
                  <c:v>94454.287799560436</c:v>
                </c:pt>
                <c:pt idx="163">
                  <c:v>94451.020429200129</c:v>
                </c:pt>
                <c:pt idx="164">
                  <c:v>94447.705634967657</c:v>
                </c:pt>
                <c:pt idx="165">
                  <c:v>94444.348722029812</c:v>
                </c:pt>
                <c:pt idx="166">
                  <c:v>94440.954403108582</c:v>
                </c:pt>
                <c:pt idx="167">
                  <c:v>94437.526864723521</c:v>
                </c:pt>
                <c:pt idx="168">
                  <c:v>94434.069826019084</c:v>
                </c:pt>
                <c:pt idx="169">
                  <c:v>94430.586591007668</c:v>
                </c:pt>
                <c:pt idx="170">
                  <c:v>94427.080094966106</c:v>
                </c:pt>
                <c:pt idx="171">
                  <c:v>94423.552945640491</c:v>
                </c:pt>
                <c:pt idx="172">
                  <c:v>94420.007459840941</c:v>
                </c:pt>
                <c:pt idx="173">
                  <c:v>94416.445695942602</c:v>
                </c:pt>
                <c:pt idx="174">
                  <c:v>94412.869482751339</c:v>
                </c:pt>
                <c:pt idx="175">
                  <c:v>94409.280445141267</c:v>
                </c:pt>
                <c:pt idx="176">
                  <c:v>94405.680026825474</c:v>
                </c:pt>
                <c:pt idx="177">
                  <c:v>94402.069510580972</c:v>
                </c:pt>
                <c:pt idx="178">
                  <c:v>94398.450036212773</c:v>
                </c:pt>
                <c:pt idx="179">
                  <c:v>94394.822616510181</c:v>
                </c:pt>
                <c:pt idx="180">
                  <c:v>94391.188151419905</c:v>
                </c:pt>
                <c:pt idx="181">
                  <c:v>94387.547440635637</c:v>
                </c:pt>
                <c:pt idx="182">
                  <c:v>94383.901194781167</c:v>
                </c:pt>
                <c:pt idx="183">
                  <c:v>94380.250045344335</c:v>
                </c:pt>
                <c:pt idx="184">
                  <c:v>94376.594553501636</c:v>
                </c:pt>
                <c:pt idx="185">
                  <c:v>94372.935217957391</c:v>
                </c:pt>
                <c:pt idx="186">
                  <c:v>94369.272481907799</c:v>
                </c:pt>
                <c:pt idx="187">
                  <c:v>94365.606739227616</c:v>
                </c:pt>
                <c:pt idx="188">
                  <c:v>94361.93833996632</c:v>
                </c:pt>
                <c:pt idx="189">
                  <c:v>94358.267595231067</c:v>
                </c:pt>
                <c:pt idx="190">
                  <c:v>94354.594781524749</c:v>
                </c:pt>
                <c:pt idx="191">
                  <c:v>94350.920144600226</c:v>
                </c:pt>
                <c:pt idx="192">
                  <c:v>94347.2439028847</c:v>
                </c:pt>
                <c:pt idx="193">
                  <c:v>94343.566250522155</c:v>
                </c:pt>
                <c:pt idx="194">
                  <c:v>94339.887360076667</c:v>
                </c:pt>
                <c:pt idx="195">
                  <c:v>94336.207384934329</c:v>
                </c:pt>
                <c:pt idx="196">
                  <c:v>94332.526461437417</c:v>
                </c:pt>
                <c:pt idx="197">
                  <c:v>94328.844710780817</c:v>
                </c:pt>
                <c:pt idx="198">
                  <c:v>94325.162240697129</c:v>
                </c:pt>
                <c:pt idx="199">
                  <c:v>94321.479146954007</c:v>
                </c:pt>
                <c:pt idx="200">
                  <c:v>94317.795514684825</c:v>
                </c:pt>
                <c:pt idx="201">
                  <c:v>94314.111419570996</c:v>
                </c:pt>
                <c:pt idx="202">
                  <c:v>94310.426928892863</c:v>
                </c:pt>
                <c:pt idx="203">
                  <c:v>94306.742102463424</c:v>
                </c:pt>
                <c:pt idx="204">
                  <c:v>94303.056993458202</c:v>
                </c:pt>
                <c:pt idx="205">
                  <c:v>94299.37164915273</c:v>
                </c:pt>
                <c:pt idx="206">
                  <c:v>94295.686111578063</c:v>
                </c:pt>
                <c:pt idx="207">
                  <c:v>94292.000418103271</c:v>
                </c:pt>
                <c:pt idx="208">
                  <c:v>94288.314601953156</c:v>
                </c:pt>
                <c:pt idx="209">
                  <c:v>94284.628692668499</c:v>
                </c:pt>
                <c:pt idx="210">
                  <c:v>94280.942716514968</c:v>
                </c:pt>
                <c:pt idx="211">
                  <c:v>94277.2566968467</c:v>
                </c:pt>
                <c:pt idx="212">
                  <c:v>94273.570654429393</c:v>
                </c:pt>
                <c:pt idx="213">
                  <c:v>94269.884607727508</c:v>
                </c:pt>
                <c:pt idx="214">
                  <c:v>94266.198573159636</c:v>
                </c:pt>
                <c:pt idx="215">
                  <c:v>94262.512565325349</c:v>
                </c:pt>
                <c:pt idx="216">
                  <c:v>94258.826597206993</c:v>
                </c:pt>
                <c:pt idx="217">
                  <c:v>94255.140680349024</c:v>
                </c:pt>
                <c:pt idx="218">
                  <c:v>94251.454825017339</c:v>
                </c:pt>
                <c:pt idx="219">
                  <c:v>94247.769040341067</c:v>
                </c:pt>
                <c:pt idx="220">
                  <c:v>94244.083334438546</c:v>
                </c:pt>
                <c:pt idx="221">
                  <c:v>94240.397714529303</c:v>
                </c:pt>
                <c:pt idx="222">
                  <c:v>94236.712187033656</c:v>
                </c:pt>
                <c:pt idx="223">
                  <c:v>94233.026757661224</c:v>
                </c:pt>
                <c:pt idx="224">
                  <c:v>94229.341431489651</c:v>
                </c:pt>
                <c:pt idx="225">
                  <c:v>94225.65621303457</c:v>
                </c:pt>
                <c:pt idx="226">
                  <c:v>94221.97110631183</c:v>
                </c:pt>
                <c:pt idx="227">
                  <c:v>94218.286114892835</c:v>
                </c:pt>
                <c:pt idx="228">
                  <c:v>94214.601241953729</c:v>
                </c:pt>
                <c:pt idx="229">
                  <c:v>94210.916490319098</c:v>
                </c:pt>
                <c:pt idx="230">
                  <c:v>94207.231862500907</c:v>
                </c:pt>
                <c:pt idx="231">
                  <c:v>94203.547360733064</c:v>
                </c:pt>
                <c:pt idx="232">
                  <c:v>94199.862987002183</c:v>
                </c:pt>
                <c:pt idx="233">
                  <c:v>94196.17874307491</c:v>
                </c:pt>
                <c:pt idx="234">
                  <c:v>94192.49463052224</c:v>
                </c:pt>
                <c:pt idx="235">
                  <c:v>94188.810650741187</c:v>
                </c:pt>
                <c:pt idx="236">
                  <c:v>94185.126804973974</c:v>
                </c:pt>
                <c:pt idx="237">
                  <c:v>94181.443094325135</c:v>
                </c:pt>
                <c:pt idx="238">
                  <c:v>94177.759519776751</c:v>
                </c:pt>
                <c:pt idx="239">
                  <c:v>94174.07608220198</c:v>
                </c:pt>
                <c:pt idx="240">
                  <c:v>94170.392782377035</c:v>
                </c:pt>
                <c:pt idx="241">
                  <c:v>94166.709620991969</c:v>
                </c:pt>
                <c:pt idx="242">
                  <c:v>94163.026598660115</c:v>
                </c:pt>
                <c:pt idx="243">
                  <c:v>94159.343715926603</c:v>
                </c:pt>
                <c:pt idx="244">
                  <c:v>94155.660973275852</c:v>
                </c:pt>
                <c:pt idx="245">
                  <c:v>94151.978371138321</c:v>
                </c:pt>
                <c:pt idx="246">
                  <c:v>94148.295909896391</c:v>
                </c:pt>
                <c:pt idx="247">
                  <c:v>94144.613589889748</c:v>
                </c:pt>
                <c:pt idx="248">
                  <c:v>94140.931411420024</c:v>
                </c:pt>
                <c:pt idx="249">
                  <c:v>94137.249374755018</c:v>
                </c:pt>
                <c:pt idx="250">
                  <c:v>94133.567480132449</c:v>
                </c:pt>
                <c:pt idx="251">
                  <c:v>94129.885727763234</c:v>
                </c:pt>
                <c:pt idx="252">
                  <c:v>94126.204117834466</c:v>
                </c:pt>
                <c:pt idx="253">
                  <c:v>94122.522650512037</c:v>
                </c:pt>
                <c:pt idx="254">
                  <c:v>94118.841325942965</c:v>
                </c:pt>
                <c:pt idx="255">
                  <c:v>94115.160144257476</c:v>
                </c:pt>
                <c:pt idx="256">
                  <c:v>94111.479105570877</c:v>
                </c:pt>
                <c:pt idx="257">
                  <c:v>94107.798209985151</c:v>
                </c:pt>
                <c:pt idx="258">
                  <c:v>94104.117457590459</c:v>
                </c:pt>
                <c:pt idx="259">
                  <c:v>94100.436848466445</c:v>
                </c:pt>
                <c:pt idx="260">
                  <c:v>94096.756382683379</c:v>
                </c:pt>
                <c:pt idx="261">
                  <c:v>94093.076060303181</c:v>
                </c:pt>
                <c:pt idx="262">
                  <c:v>94089.395881380347</c:v>
                </c:pt>
                <c:pt idx="263">
                  <c:v>94085.715845962797</c:v>
                </c:pt>
                <c:pt idx="264">
                  <c:v>94082.035954092542</c:v>
                </c:pt>
                <c:pt idx="265">
                  <c:v>94078.356205806369</c:v>
                </c:pt>
                <c:pt idx="266">
                  <c:v>94074.676601136423</c:v>
                </c:pt>
                <c:pt idx="267">
                  <c:v>94070.997140110689</c:v>
                </c:pt>
                <c:pt idx="268">
                  <c:v>94067.317822753452</c:v>
                </c:pt>
                <c:pt idx="269">
                  <c:v>94063.638649085755</c:v>
                </c:pt>
                <c:pt idx="270">
                  <c:v>94059.959619125671</c:v>
                </c:pt>
                <c:pt idx="271">
                  <c:v>94056.280732888699</c:v>
                </c:pt>
                <c:pt idx="272">
                  <c:v>94052.601990388022</c:v>
                </c:pt>
                <c:pt idx="273">
                  <c:v>94048.923391634744</c:v>
                </c:pt>
                <c:pt idx="274">
                  <c:v>94045.244936638148</c:v>
                </c:pt>
                <c:pt idx="275">
                  <c:v>94041.56662540586</c:v>
                </c:pt>
                <c:pt idx="276">
                  <c:v>94037.888457944093</c:v>
                </c:pt>
                <c:pt idx="277">
                  <c:v>94034.210434257737</c:v>
                </c:pt>
                <c:pt idx="278">
                  <c:v>94030.532554350531</c:v>
                </c:pt>
                <c:pt idx="279">
                  <c:v>94026.854818225213</c:v>
                </c:pt>
                <c:pt idx="280">
                  <c:v>94023.17722588357</c:v>
                </c:pt>
                <c:pt idx="281">
                  <c:v>94019.499777326593</c:v>
                </c:pt>
                <c:pt idx="282">
                  <c:v>94015.822472554559</c:v>
                </c:pt>
                <c:pt idx="283">
                  <c:v>94012.145311567088</c:v>
                </c:pt>
                <c:pt idx="284">
                  <c:v>94008.468294363222</c:v>
                </c:pt>
                <c:pt idx="285">
                  <c:v>94004.791420941488</c:v>
                </c:pt>
                <c:pt idx="286">
                  <c:v>94001.114691299983</c:v>
                </c:pt>
                <c:pt idx="287">
                  <c:v>93997.438105436377</c:v>
                </c:pt>
                <c:pt idx="288">
                  <c:v>93993.761663347977</c:v>
                </c:pt>
                <c:pt idx="289">
                  <c:v>93990.085365031802</c:v>
                </c:pt>
                <c:pt idx="290">
                  <c:v>93986.409210484533</c:v>
                </c:pt>
                <c:pt idx="291">
                  <c:v>93982.733199702634</c:v>
                </c:pt>
                <c:pt idx="292">
                  <c:v>93979.057332682336</c:v>
                </c:pt>
                <c:pt idx="293">
                  <c:v>93975.381609419652</c:v>
                </c:pt>
                <c:pt idx="294">
                  <c:v>93971.706029910449</c:v>
                </c:pt>
                <c:pt idx="295">
                  <c:v>93968.030594150405</c:v>
                </c:pt>
                <c:pt idx="296">
                  <c:v>93964.355302135053</c:v>
                </c:pt>
                <c:pt idx="297">
                  <c:v>93960.680153859794</c:v>
                </c:pt>
                <c:pt idx="298">
                  <c:v>93957.005149319957</c:v>
                </c:pt>
                <c:pt idx="299">
                  <c:v>93953.330288510726</c:v>
                </c:pt>
                <c:pt idx="300">
                  <c:v>93949.655571427225</c:v>
                </c:pt>
                <c:pt idx="301">
                  <c:v>93945.980998064479</c:v>
                </c:pt>
                <c:pt idx="302">
                  <c:v>93942.306568417451</c:v>
                </c:pt>
                <c:pt idx="303">
                  <c:v>93938.632282481034</c:v>
                </c:pt>
                <c:pt idx="304">
                  <c:v>93934.958140250077</c:v>
                </c:pt>
                <c:pt idx="305">
                  <c:v>93931.28414171937</c:v>
                </c:pt>
                <c:pt idx="306">
                  <c:v>93927.610286883646</c:v>
                </c:pt>
                <c:pt idx="307">
                  <c:v>93923.936575737636</c:v>
                </c:pt>
                <c:pt idx="308">
                  <c:v>93920.263008276001</c:v>
                </c:pt>
                <c:pt idx="309">
                  <c:v>93916.589584493369</c:v>
                </c:pt>
                <c:pt idx="310">
                  <c:v>93912.916304384358</c:v>
                </c:pt>
                <c:pt idx="311">
                  <c:v>93909.243167943554</c:v>
                </c:pt>
                <c:pt idx="312">
                  <c:v>93905.570175165529</c:v>
                </c:pt>
                <c:pt idx="313">
                  <c:v>93901.897326044826</c:v>
                </c:pt>
                <c:pt idx="314">
                  <c:v>93898.224620575973</c:v>
                </c:pt>
                <c:pt idx="315">
                  <c:v>93894.552058753485</c:v>
                </c:pt>
                <c:pt idx="316">
                  <c:v>93890.879640571831</c:v>
                </c:pt>
                <c:pt idx="317">
                  <c:v>93887.207366025526</c:v>
                </c:pt>
                <c:pt idx="318">
                  <c:v>93883.535235109026</c:v>
                </c:pt>
                <c:pt idx="319">
                  <c:v>93879.863247816815</c:v>
                </c:pt>
                <c:pt idx="320">
                  <c:v>93876.191404143334</c:v>
                </c:pt>
                <c:pt idx="321">
                  <c:v>93872.519704083024</c:v>
                </c:pt>
                <c:pt idx="322">
                  <c:v>93868.848147630342</c:v>
                </c:pt>
                <c:pt idx="323">
                  <c:v>93865.176734779714</c:v>
                </c:pt>
                <c:pt idx="324">
                  <c:v>93861.505465525581</c:v>
                </c:pt>
                <c:pt idx="325">
                  <c:v>93857.834339862355</c:v>
                </c:pt>
                <c:pt idx="326">
                  <c:v>93854.163357784462</c:v>
                </c:pt>
                <c:pt idx="327">
                  <c:v>93850.492519286316</c:v>
                </c:pt>
                <c:pt idx="328">
                  <c:v>93846.821824362327</c:v>
                </c:pt>
                <c:pt idx="329">
                  <c:v>93843.151273006923</c:v>
                </c:pt>
                <c:pt idx="330">
                  <c:v>93839.4808652145</c:v>
                </c:pt>
                <c:pt idx="331">
                  <c:v>93835.810600979457</c:v>
                </c:pt>
                <c:pt idx="332">
                  <c:v>93832.140480296206</c:v>
                </c:pt>
                <c:pt idx="333">
                  <c:v>93828.470503159129</c:v>
                </c:pt>
                <c:pt idx="334">
                  <c:v>93824.800669562654</c:v>
                </c:pt>
                <c:pt idx="335">
                  <c:v>93821.130979501177</c:v>
                </c:pt>
                <c:pt idx="336">
                  <c:v>93817.461432969081</c:v>
                </c:pt>
                <c:pt idx="337">
                  <c:v>93813.792029960765</c:v>
                </c:pt>
                <c:pt idx="338">
                  <c:v>93810.122770470625</c:v>
                </c:pt>
                <c:pt idx="339">
                  <c:v>93806.45365449306</c:v>
                </c:pt>
                <c:pt idx="340">
                  <c:v>93802.784682022466</c:v>
                </c:pt>
                <c:pt idx="341">
                  <c:v>93799.115853053241</c:v>
                </c:pt>
                <c:pt idx="342">
                  <c:v>93795.447167579769</c:v>
                </c:pt>
                <c:pt idx="343">
                  <c:v>93791.778625596446</c:v>
                </c:pt>
                <c:pt idx="344">
                  <c:v>93788.11022709767</c:v>
                </c:pt>
                <c:pt idx="345">
                  <c:v>93784.441972077824</c:v>
                </c:pt>
                <c:pt idx="346">
                  <c:v>93780.773860531292</c:v>
                </c:pt>
                <c:pt idx="347">
                  <c:v>93777.105892452484</c:v>
                </c:pt>
                <c:pt idx="348">
                  <c:v>93773.438067835785</c:v>
                </c:pt>
                <c:pt idx="349">
                  <c:v>93769.770386675591</c:v>
                </c:pt>
                <c:pt idx="350">
                  <c:v>93766.102848966286</c:v>
                </c:pt>
                <c:pt idx="351">
                  <c:v>93762.435454702267</c:v>
                </c:pt>
                <c:pt idx="352">
                  <c:v>93758.768203877917</c:v>
                </c:pt>
                <c:pt idx="353">
                  <c:v>93755.101096487633</c:v>
                </c:pt>
                <c:pt idx="354">
                  <c:v>93751.434132525814</c:v>
                </c:pt>
                <c:pt idx="355">
                  <c:v>93747.767311986841</c:v>
                </c:pt>
                <c:pt idx="356">
                  <c:v>93744.100634865114</c:v>
                </c:pt>
                <c:pt idx="357">
                  <c:v>93740.434101155013</c:v>
                </c:pt>
                <c:pt idx="358">
                  <c:v>93736.767710850923</c:v>
                </c:pt>
                <c:pt idx="359">
                  <c:v>93733.101463947256</c:v>
                </c:pt>
                <c:pt idx="360">
                  <c:v>93729.435360438394</c:v>
                </c:pt>
                <c:pt idx="361">
                  <c:v>93725.769400318735</c:v>
                </c:pt>
                <c:pt idx="362">
                  <c:v>93722.103583582677</c:v>
                </c:pt>
                <c:pt idx="363">
                  <c:v>93718.437910224588</c:v>
                </c:pt>
                <c:pt idx="364">
                  <c:v>93714.772380238879</c:v>
                </c:pt>
                <c:pt idx="365">
                  <c:v>93711.106993619949</c:v>
                </c:pt>
                <c:pt idx="366">
                  <c:v>93707.441750362181</c:v>
                </c:pt>
                <c:pt idx="367">
                  <c:v>93703.776650459971</c:v>
                </c:pt>
                <c:pt idx="368">
                  <c:v>93700.111693907704</c:v>
                </c:pt>
                <c:pt idx="369">
                  <c:v>93696.446880699776</c:v>
                </c:pt>
                <c:pt idx="370">
                  <c:v>93692.782210830585</c:v>
                </c:pt>
                <c:pt idx="371">
                  <c:v>93689.117684294528</c:v>
                </c:pt>
                <c:pt idx="372">
                  <c:v>93685.453301086003</c:v>
                </c:pt>
                <c:pt idx="373">
                  <c:v>93681.789061199393</c:v>
                </c:pt>
                <c:pt idx="374">
                  <c:v>93678.124964629111</c:v>
                </c:pt>
                <c:pt idx="375">
                  <c:v>93674.461011369538</c:v>
                </c:pt>
                <c:pt idx="376">
                  <c:v>93670.797201415058</c:v>
                </c:pt>
                <c:pt idx="377">
                  <c:v>93667.133534760083</c:v>
                </c:pt>
                <c:pt idx="378">
                  <c:v>93663.470011398982</c:v>
                </c:pt>
                <c:pt idx="379">
                  <c:v>93659.806631326181</c:v>
                </c:pt>
                <c:pt idx="380">
                  <c:v>93656.143394536062</c:v>
                </c:pt>
                <c:pt idx="381">
                  <c:v>93652.480301023024</c:v>
                </c:pt>
                <c:pt idx="382">
                  <c:v>93648.817350781464</c:v>
                </c:pt>
                <c:pt idx="383">
                  <c:v>93645.15454380578</c:v>
                </c:pt>
                <c:pt idx="384">
                  <c:v>93641.491880090369</c:v>
                </c:pt>
                <c:pt idx="385">
                  <c:v>93637.829359629628</c:v>
                </c:pt>
                <c:pt idx="386">
                  <c:v>93634.166982417941</c:v>
                </c:pt>
                <c:pt idx="387">
                  <c:v>93630.504748449719</c:v>
                </c:pt>
                <c:pt idx="388">
                  <c:v>93626.84265771936</c:v>
                </c:pt>
                <c:pt idx="389">
                  <c:v>93623.180710221262</c:v>
                </c:pt>
                <c:pt idx="390">
                  <c:v>93619.518905949808</c:v>
                </c:pt>
                <c:pt idx="391">
                  <c:v>93615.857244899409</c:v>
                </c:pt>
                <c:pt idx="392">
                  <c:v>93612.195727064463</c:v>
                </c:pt>
                <c:pt idx="393">
                  <c:v>93608.534352439368</c:v>
                </c:pt>
                <c:pt idx="394">
                  <c:v>93604.873121018521</c:v>
                </c:pt>
                <c:pt idx="395">
                  <c:v>93601.21203279632</c:v>
                </c:pt>
                <c:pt idx="396">
                  <c:v>93597.551087767162</c:v>
                </c:pt>
                <c:pt idx="397">
                  <c:v>93593.890285925459</c:v>
                </c:pt>
                <c:pt idx="398">
                  <c:v>93590.229627265595</c:v>
                </c:pt>
                <c:pt idx="399">
                  <c:v>93586.569111781981</c:v>
                </c:pt>
                <c:pt idx="400">
                  <c:v>93582.908739469014</c:v>
                </c:pt>
                <c:pt idx="401">
                  <c:v>93579.248510321093</c:v>
                </c:pt>
                <c:pt idx="402">
                  <c:v>93575.588424332615</c:v>
                </c:pt>
                <c:pt idx="403">
                  <c:v>93571.928481497991</c:v>
                </c:pt>
                <c:pt idx="404">
                  <c:v>93568.268681811605</c:v>
                </c:pt>
                <c:pt idx="405">
                  <c:v>93564.60902526787</c:v>
                </c:pt>
                <c:pt idx="406">
                  <c:v>93560.949511861196</c:v>
                </c:pt>
                <c:pt idx="407">
                  <c:v>93557.290141585967</c:v>
                </c:pt>
                <c:pt idx="408">
                  <c:v>93553.630914436595</c:v>
                </c:pt>
                <c:pt idx="409">
                  <c:v>93549.971830407478</c:v>
                </c:pt>
                <c:pt idx="410">
                  <c:v>93546.312889493012</c:v>
                </c:pt>
                <c:pt idx="411">
                  <c:v>93542.654091687611</c:v>
                </c:pt>
                <c:pt idx="412">
                  <c:v>93538.995436985671</c:v>
                </c:pt>
                <c:pt idx="413">
                  <c:v>93535.336925381605</c:v>
                </c:pt>
                <c:pt idx="414">
                  <c:v>93531.678556869811</c:v>
                </c:pt>
                <c:pt idx="415">
                  <c:v>93528.020331444684</c:v>
                </c:pt>
                <c:pt idx="416">
                  <c:v>93524.362249100639</c:v>
                </c:pt>
                <c:pt idx="417">
                  <c:v>93520.704309832072</c:v>
                </c:pt>
                <c:pt idx="418">
                  <c:v>93517.046513633381</c:v>
                </c:pt>
                <c:pt idx="419">
                  <c:v>93513.388860498977</c:v>
                </c:pt>
                <c:pt idx="420">
                  <c:v>93509.731350423273</c:v>
                </c:pt>
                <c:pt idx="421">
                  <c:v>93506.073983400667</c:v>
                </c:pt>
                <c:pt idx="422">
                  <c:v>93502.41675942557</c:v>
                </c:pt>
                <c:pt idx="423">
                  <c:v>93498.759678492381</c:v>
                </c:pt>
                <c:pt idx="424">
                  <c:v>93495.102740595496</c:v>
                </c:pt>
                <c:pt idx="425">
                  <c:v>93491.445945729327</c:v>
                </c:pt>
                <c:pt idx="426">
                  <c:v>93487.789293888287</c:v>
                </c:pt>
                <c:pt idx="427">
                  <c:v>93484.132785066773</c:v>
                </c:pt>
                <c:pt idx="428">
                  <c:v>93480.476419259197</c:v>
                </c:pt>
                <c:pt idx="429">
                  <c:v>93476.820196459972</c:v>
                </c:pt>
                <c:pt idx="430">
                  <c:v>93473.164116663494</c:v>
                </c:pt>
                <c:pt idx="431">
                  <c:v>93469.508179864177</c:v>
                </c:pt>
                <c:pt idx="432">
                  <c:v>93465.852386056416</c:v>
                </c:pt>
                <c:pt idx="433">
                  <c:v>93462.196735234626</c:v>
                </c:pt>
                <c:pt idx="434">
                  <c:v>93458.541227393216</c:v>
                </c:pt>
                <c:pt idx="435">
                  <c:v>93454.885862526586</c:v>
                </c:pt>
                <c:pt idx="436">
                  <c:v>93451.230640629161</c:v>
                </c:pt>
                <c:pt idx="437">
                  <c:v>93447.575561695325</c:v>
                </c:pt>
                <c:pt idx="438">
                  <c:v>93443.920625719504</c:v>
                </c:pt>
                <c:pt idx="439">
                  <c:v>93440.26583269611</c:v>
                </c:pt>
                <c:pt idx="440">
                  <c:v>93436.611182619541</c:v>
                </c:pt>
                <c:pt idx="441">
                  <c:v>93432.956675484209</c:v>
                </c:pt>
                <c:pt idx="442">
                  <c:v>93429.302311284526</c:v>
                </c:pt>
                <c:pt idx="443">
                  <c:v>93425.648090014889</c:v>
                </c:pt>
                <c:pt idx="444">
                  <c:v>93421.994011669725</c:v>
                </c:pt>
                <c:pt idx="445">
                  <c:v>93418.340076243432</c:v>
                </c:pt>
                <c:pt idx="446">
                  <c:v>93414.686283730422</c:v>
                </c:pt>
                <c:pt idx="447">
                  <c:v>93411.032634125106</c:v>
                </c:pt>
                <c:pt idx="448">
                  <c:v>93407.379127421897</c:v>
                </c:pt>
                <c:pt idx="449">
                  <c:v>93403.725763615206</c:v>
                </c:pt>
                <c:pt idx="450">
                  <c:v>93400.072542699447</c:v>
                </c:pt>
                <c:pt idx="451">
                  <c:v>93396.41946466903</c:v>
                </c:pt>
                <c:pt idx="452">
                  <c:v>93392.766529518369</c:v>
                </c:pt>
                <c:pt idx="453">
                  <c:v>93389.11373724186</c:v>
                </c:pt>
                <c:pt idx="454">
                  <c:v>93385.46108783393</c:v>
                </c:pt>
                <c:pt idx="455">
                  <c:v>93381.808581288991</c:v>
                </c:pt>
                <c:pt idx="456">
                  <c:v>93378.156217601441</c:v>
                </c:pt>
                <c:pt idx="457">
                  <c:v>93374.503996765707</c:v>
                </c:pt>
                <c:pt idx="458">
                  <c:v>93370.851918776199</c:v>
                </c:pt>
                <c:pt idx="459">
                  <c:v>93367.199983627332</c:v>
                </c:pt>
                <c:pt idx="460">
                  <c:v>93363.548191313515</c:v>
                </c:pt>
                <c:pt idx="461">
                  <c:v>93359.896541829163</c:v>
                </c:pt>
                <c:pt idx="462">
                  <c:v>93356.245035168686</c:v>
                </c:pt>
                <c:pt idx="463">
                  <c:v>93352.593671326496</c:v>
                </c:pt>
                <c:pt idx="464">
                  <c:v>93348.942450297007</c:v>
                </c:pt>
                <c:pt idx="465">
                  <c:v>93345.291372074644</c:v>
                </c:pt>
                <c:pt idx="466">
                  <c:v>93341.640436653819</c:v>
                </c:pt>
                <c:pt idx="467">
                  <c:v>93337.98964402893</c:v>
                </c:pt>
                <c:pt idx="468">
                  <c:v>93334.338994194404</c:v>
                </c:pt>
                <c:pt idx="469">
                  <c:v>93330.688487144667</c:v>
                </c:pt>
                <c:pt idx="470">
                  <c:v>93327.038122874117</c:v>
                </c:pt>
                <c:pt idx="471">
                  <c:v>93323.38790137718</c:v>
                </c:pt>
                <c:pt idx="472">
                  <c:v>93319.737822648269</c:v>
                </c:pt>
                <c:pt idx="473">
                  <c:v>93316.087886681795</c:v>
                </c:pt>
                <c:pt idx="474">
                  <c:v>93312.438093472185</c:v>
                </c:pt>
                <c:pt idx="475">
                  <c:v>93308.788443013851</c:v>
                </c:pt>
                <c:pt idx="476">
                  <c:v>93305.138935301205</c:v>
                </c:pt>
                <c:pt idx="477">
                  <c:v>93301.489570328675</c:v>
                </c:pt>
                <c:pt idx="478">
                  <c:v>93297.840348090656</c:v>
                </c:pt>
                <c:pt idx="479">
                  <c:v>93294.191268581591</c:v>
                </c:pt>
                <c:pt idx="480">
                  <c:v>93290.542331795878</c:v>
                </c:pt>
                <c:pt idx="481">
                  <c:v>93286.893537727941</c:v>
                </c:pt>
                <c:pt idx="482">
                  <c:v>93283.244886372209</c:v>
                </c:pt>
                <c:pt idx="483">
                  <c:v>93279.596377723094</c:v>
                </c:pt>
                <c:pt idx="484">
                  <c:v>93275.948011775006</c:v>
                </c:pt>
                <c:pt idx="485">
                  <c:v>93272.299788522374</c:v>
                </c:pt>
                <c:pt idx="486">
                  <c:v>93268.651707959609</c:v>
                </c:pt>
                <c:pt idx="487">
                  <c:v>93265.003770081137</c:v>
                </c:pt>
                <c:pt idx="488">
                  <c:v>93261.355974881371</c:v>
                </c:pt>
                <c:pt idx="489">
                  <c:v>93257.708322354723</c:v>
                </c:pt>
                <c:pt idx="490">
                  <c:v>93254.060812495634</c:v>
                </c:pt>
                <c:pt idx="491">
                  <c:v>93250.413445298502</c:v>
                </c:pt>
                <c:pt idx="492">
                  <c:v>93246.766220757767</c:v>
                </c:pt>
                <c:pt idx="493">
                  <c:v>93243.119138867842</c:v>
                </c:pt>
                <c:pt idx="494">
                  <c:v>93239.472199623138</c:v>
                </c:pt>
                <c:pt idx="495">
                  <c:v>93235.825403018083</c:v>
                </c:pt>
                <c:pt idx="496">
                  <c:v>93232.178749047103</c:v>
                </c:pt>
                <c:pt idx="497">
                  <c:v>93228.53223770461</c:v>
                </c:pt>
                <c:pt idx="498">
                  <c:v>93224.885868985031</c:v>
                </c:pt>
                <c:pt idx="499">
                  <c:v>93221.239642882792</c:v>
                </c:pt>
                <c:pt idx="500">
                  <c:v>93217.593559392306</c:v>
                </c:pt>
                <c:pt idx="501">
                  <c:v>93213.947618507998</c:v>
                </c:pt>
                <c:pt idx="502">
                  <c:v>93210.301820224297</c:v>
                </c:pt>
                <c:pt idx="503">
                  <c:v>93206.656164535612</c:v>
                </c:pt>
                <c:pt idx="504">
                  <c:v>93203.010651436387</c:v>
                </c:pt>
                <c:pt idx="505">
                  <c:v>93199.365280921033</c:v>
                </c:pt>
                <c:pt idx="506">
                  <c:v>93195.720052983961</c:v>
                </c:pt>
                <c:pt idx="507">
                  <c:v>93192.074967619614</c:v>
                </c:pt>
                <c:pt idx="508">
                  <c:v>93188.430024822403</c:v>
                </c:pt>
                <c:pt idx="509">
                  <c:v>93184.785224586754</c:v>
                </c:pt>
                <c:pt idx="510">
                  <c:v>93181.140566907095</c:v>
                </c:pt>
                <c:pt idx="511">
                  <c:v>93177.496051777853</c:v>
                </c:pt>
                <c:pt idx="512">
                  <c:v>93173.851679193453</c:v>
                </c:pt>
                <c:pt idx="513">
                  <c:v>93170.207449148307</c:v>
                </c:pt>
                <c:pt idx="514">
                  <c:v>93166.563361636843</c:v>
                </c:pt>
                <c:pt idx="515">
                  <c:v>93162.919416653502</c:v>
                </c:pt>
                <c:pt idx="516">
                  <c:v>93159.275614192695</c:v>
                </c:pt>
                <c:pt idx="517">
                  <c:v>93155.631954248849</c:v>
                </c:pt>
                <c:pt idx="518">
                  <c:v>93151.988436816391</c:v>
                </c:pt>
                <c:pt idx="519">
                  <c:v>93148.345061889748</c:v>
                </c:pt>
                <c:pt idx="520">
                  <c:v>93144.701829463345</c:v>
                </c:pt>
                <c:pt idx="521">
                  <c:v>93141.058739531611</c:v>
                </c:pt>
                <c:pt idx="522">
                  <c:v>93137.41579208897</c:v>
                </c:pt>
                <c:pt idx="523">
                  <c:v>93133.772987129851</c:v>
                </c:pt>
                <c:pt idx="524">
                  <c:v>93130.130324648693</c:v>
                </c:pt>
                <c:pt idx="525">
                  <c:v>93126.48780463991</c:v>
                </c:pt>
                <c:pt idx="526">
                  <c:v>93122.845427097927</c:v>
                </c:pt>
                <c:pt idx="527">
                  <c:v>93119.203192017172</c:v>
                </c:pt>
                <c:pt idx="528">
                  <c:v>93115.561099392085</c:v>
                </c:pt>
                <c:pt idx="529">
                  <c:v>93111.919149217079</c:v>
                </c:pt>
                <c:pt idx="530">
                  <c:v>93108.277341486595</c:v>
                </c:pt>
                <c:pt idx="531">
                  <c:v>93104.635676195045</c:v>
                </c:pt>
                <c:pt idx="532">
                  <c:v>93100.994153336869</c:v>
                </c:pt>
                <c:pt idx="533">
                  <c:v>93097.35277290651</c:v>
                </c:pt>
                <c:pt idx="534">
                  <c:v>93093.711534898379</c:v>
                </c:pt>
                <c:pt idx="535">
                  <c:v>93090.070439306903</c:v>
                </c:pt>
                <c:pt idx="536">
                  <c:v>93086.429486126523</c:v>
                </c:pt>
                <c:pt idx="537">
                  <c:v>93082.788675351665</c:v>
                </c:pt>
                <c:pt idx="538">
                  <c:v>93079.148006976757</c:v>
                </c:pt>
                <c:pt idx="539">
                  <c:v>93075.507480996239</c:v>
                </c:pt>
                <c:pt idx="540">
                  <c:v>93071.867097404524</c:v>
                </c:pt>
                <c:pt idx="541">
                  <c:v>93068.226856196052</c:v>
                </c:pt>
                <c:pt idx="542">
                  <c:v>93064.586757365265</c:v>
                </c:pt>
                <c:pt idx="543">
                  <c:v>93060.946800906575</c:v>
                </c:pt>
                <c:pt idx="544">
                  <c:v>93057.306986814423</c:v>
                </c:pt>
                <c:pt idx="545">
                  <c:v>93053.66731508325</c:v>
                </c:pt>
                <c:pt idx="546">
                  <c:v>93050.027785707469</c:v>
                </c:pt>
                <c:pt idx="547">
                  <c:v>93046.388398681534</c:v>
                </c:pt>
                <c:pt idx="548">
                  <c:v>93042.749153999859</c:v>
                </c:pt>
                <c:pt idx="549">
                  <c:v>93039.110051656884</c:v>
                </c:pt>
                <c:pt idx="550">
                  <c:v>93035.471091647036</c:v>
                </c:pt>
                <c:pt idx="551">
                  <c:v>93031.832273964756</c:v>
                </c:pt>
                <c:pt idx="552">
                  <c:v>93028.19359860447</c:v>
                </c:pt>
                <c:pt idx="553">
                  <c:v>93024.55506556062</c:v>
                </c:pt>
                <c:pt idx="554">
                  <c:v>93020.916674827633</c:v>
                </c:pt>
                <c:pt idx="555">
                  <c:v>93017.278426399949</c:v>
                </c:pt>
                <c:pt idx="556">
                  <c:v>93013.640320271996</c:v>
                </c:pt>
                <c:pt idx="557">
                  <c:v>93010.002356438214</c:v>
                </c:pt>
                <c:pt idx="558">
                  <c:v>93006.364534893029</c:v>
                </c:pt>
                <c:pt idx="559">
                  <c:v>93002.726855630885</c:v>
                </c:pt>
                <c:pt idx="560">
                  <c:v>92999.089318646205</c:v>
                </c:pt>
                <c:pt idx="561">
                  <c:v>92995.451923933433</c:v>
                </c:pt>
                <c:pt idx="562">
                  <c:v>92991.814671487009</c:v>
                </c:pt>
                <c:pt idx="563">
                  <c:v>92988.17756130136</c:v>
                </c:pt>
                <c:pt idx="564">
                  <c:v>92984.540593370926</c:v>
                </c:pt>
                <c:pt idx="565">
                  <c:v>92980.90376769015</c:v>
                </c:pt>
                <c:pt idx="566">
                  <c:v>92977.267084253457</c:v>
                </c:pt>
                <c:pt idx="567">
                  <c:v>92973.630543055289</c:v>
                </c:pt>
                <c:pt idx="568">
                  <c:v>92969.994144090073</c:v>
                </c:pt>
                <c:pt idx="569">
                  <c:v>92966.357887352249</c:v>
                </c:pt>
                <c:pt idx="570">
                  <c:v>92962.721772836259</c:v>
                </c:pt>
                <c:pt idx="571">
                  <c:v>92959.085800536544</c:v>
                </c:pt>
                <c:pt idx="572">
                  <c:v>92955.449970447546</c:v>
                </c:pt>
                <c:pt idx="573">
                  <c:v>92951.81428256369</c:v>
                </c:pt>
                <c:pt idx="574">
                  <c:v>92948.178736879418</c:v>
                </c:pt>
                <c:pt idx="575">
                  <c:v>92944.543333389171</c:v>
                </c:pt>
                <c:pt idx="576">
                  <c:v>92940.90807208739</c:v>
                </c:pt>
                <c:pt idx="577">
                  <c:v>92937.272952968502</c:v>
                </c:pt>
                <c:pt idx="578">
                  <c:v>92933.637976026948</c:v>
                </c:pt>
                <c:pt idx="579">
                  <c:v>92930.003141257184</c:v>
                </c:pt>
                <c:pt idx="580">
                  <c:v>92926.368448653637</c:v>
                </c:pt>
                <c:pt idx="581">
                  <c:v>92922.733898210747</c:v>
                </c:pt>
                <c:pt idx="582">
                  <c:v>92919.099489922955</c:v>
                </c:pt>
                <c:pt idx="583">
                  <c:v>92915.465223784689</c:v>
                </c:pt>
                <c:pt idx="584">
                  <c:v>92911.831099790405</c:v>
                </c:pt>
                <c:pt idx="585">
                  <c:v>92908.197117934542</c:v>
                </c:pt>
                <c:pt idx="586">
                  <c:v>92904.563278211528</c:v>
                </c:pt>
                <c:pt idx="587">
                  <c:v>92900.929580615819</c:v>
                </c:pt>
                <c:pt idx="588">
                  <c:v>92897.296025141855</c:v>
                </c:pt>
                <c:pt idx="589">
                  <c:v>92893.662611784064</c:v>
                </c:pt>
                <c:pt idx="590">
                  <c:v>92890.029340536901</c:v>
                </c:pt>
                <c:pt idx="591">
                  <c:v>92886.396211394807</c:v>
                </c:pt>
                <c:pt idx="592">
                  <c:v>92882.763224352209</c:v>
                </c:pt>
                <c:pt idx="593">
                  <c:v>92879.130379403563</c:v>
                </c:pt>
                <c:pt idx="594">
                  <c:v>92875.497676543309</c:v>
                </c:pt>
                <c:pt idx="595">
                  <c:v>92871.86511576589</c:v>
                </c:pt>
                <c:pt idx="596">
                  <c:v>92868.232697065745</c:v>
                </c:pt>
                <c:pt idx="597">
                  <c:v>92864.600420437331</c:v>
                </c:pt>
                <c:pt idx="598">
                  <c:v>92860.968285875075</c:v>
                </c:pt>
                <c:pt idx="599">
                  <c:v>92857.336293373432</c:v>
                </c:pt>
                <c:pt idx="600">
                  <c:v>92853.704442926828</c:v>
                </c:pt>
                <c:pt idx="601">
                  <c:v>92850.07273452972</c:v>
                </c:pt>
                <c:pt idx="602">
                  <c:v>92846.441168176549</c:v>
                </c:pt>
                <c:pt idx="603">
                  <c:v>92842.80974386177</c:v>
                </c:pt>
                <c:pt idx="604">
                  <c:v>92839.17846157981</c:v>
                </c:pt>
                <c:pt idx="605">
                  <c:v>92835.547321325124</c:v>
                </c:pt>
                <c:pt idx="606">
                  <c:v>92831.916323092155</c:v>
                </c:pt>
                <c:pt idx="607">
                  <c:v>92828.285466875357</c:v>
                </c:pt>
                <c:pt idx="608">
                  <c:v>92824.654752669157</c:v>
                </c:pt>
                <c:pt idx="609">
                  <c:v>92821.024180468012</c:v>
                </c:pt>
                <c:pt idx="610">
                  <c:v>92817.393750266376</c:v>
                </c:pt>
                <c:pt idx="611">
                  <c:v>92813.763462058676</c:v>
                </c:pt>
                <c:pt idx="612">
                  <c:v>92810.133315839368</c:v>
                </c:pt>
                <c:pt idx="613">
                  <c:v>92806.503311602894</c:v>
                </c:pt>
                <c:pt idx="614">
                  <c:v>92802.873449343708</c:v>
                </c:pt>
                <c:pt idx="615">
                  <c:v>92799.243729056252</c:v>
                </c:pt>
                <c:pt idx="616">
                  <c:v>92795.614150734982</c:v>
                </c:pt>
                <c:pt idx="617">
                  <c:v>92791.984714374339</c:v>
                </c:pt>
                <c:pt idx="618">
                  <c:v>92788.355419968764</c:v>
                </c:pt>
                <c:pt idx="619">
                  <c:v>92784.726267512713</c:v>
                </c:pt>
                <c:pt idx="620">
                  <c:v>92781.097257000642</c:v>
                </c:pt>
                <c:pt idx="621">
                  <c:v>92777.468388426976</c:v>
                </c:pt>
                <c:pt idx="622">
                  <c:v>92773.839661786187</c:v>
                </c:pt>
                <c:pt idx="623">
                  <c:v>92770.211077072716</c:v>
                </c:pt>
                <c:pt idx="624">
                  <c:v>92766.582634281003</c:v>
                </c:pt>
                <c:pt idx="625">
                  <c:v>92762.954333405505</c:v>
                </c:pt>
                <c:pt idx="626">
                  <c:v>92759.326174440663</c:v>
                </c:pt>
                <c:pt idx="627">
                  <c:v>92755.698157380946</c:v>
                </c:pt>
                <c:pt idx="628">
                  <c:v>92752.070282220782</c:v>
                </c:pt>
                <c:pt idx="629">
                  <c:v>92748.442548954627</c:v>
                </c:pt>
                <c:pt idx="630">
                  <c:v>92744.814957576935</c:v>
                </c:pt>
                <c:pt idx="631">
                  <c:v>92741.187508082163</c:v>
                </c:pt>
                <c:pt idx="632">
                  <c:v>92737.560200464752</c:v>
                </c:pt>
                <c:pt idx="633">
                  <c:v>92733.933034719157</c:v>
                </c:pt>
                <c:pt idx="634">
                  <c:v>92730.30601083982</c:v>
                </c:pt>
                <c:pt idx="635">
                  <c:v>92726.679128821212</c:v>
                </c:pt>
                <c:pt idx="636">
                  <c:v>92723.052388657772</c:v>
                </c:pt>
                <c:pt idx="637">
                  <c:v>92719.425790343943</c:v>
                </c:pt>
                <c:pt idx="638">
                  <c:v>92715.799333874194</c:v>
                </c:pt>
                <c:pt idx="639">
                  <c:v>92712.173019242968</c:v>
                </c:pt>
                <c:pt idx="640">
                  <c:v>92708.546846444719</c:v>
                </c:pt>
                <c:pt idx="641">
                  <c:v>92704.920815473903</c:v>
                </c:pt>
                <c:pt idx="642">
                  <c:v>92701.294926324961</c:v>
                </c:pt>
                <c:pt idx="643">
                  <c:v>92697.66917899235</c:v>
                </c:pt>
                <c:pt idx="644">
                  <c:v>92694.043573470539</c:v>
                </c:pt>
                <c:pt idx="645">
                  <c:v>92690.418109753969</c:v>
                </c:pt>
                <c:pt idx="646">
                  <c:v>92686.792787837097</c:v>
                </c:pt>
                <c:pt idx="647">
                  <c:v>92683.167607714364</c:v>
                </c:pt>
                <c:pt idx="648">
                  <c:v>92679.542569380239</c:v>
                </c:pt>
                <c:pt idx="649">
                  <c:v>92675.917672829164</c:v>
                </c:pt>
                <c:pt idx="650">
                  <c:v>92672.292918055609</c:v>
                </c:pt>
                <c:pt idx="651">
                  <c:v>92668.668305054016</c:v>
                </c:pt>
                <c:pt idx="652">
                  <c:v>92665.043833818854</c:v>
                </c:pt>
                <c:pt idx="653">
                  <c:v>92661.419504344565</c:v>
                </c:pt>
                <c:pt idx="654">
                  <c:v>92657.795316625605</c:v>
                </c:pt>
                <c:pt idx="655">
                  <c:v>92654.171270656443</c:v>
                </c:pt>
                <c:pt idx="656">
                  <c:v>92650.547366431521</c:v>
                </c:pt>
                <c:pt idx="657">
                  <c:v>92646.923603945295</c:v>
                </c:pt>
                <c:pt idx="658">
                  <c:v>92643.299983192235</c:v>
                </c:pt>
                <c:pt idx="659">
                  <c:v>92639.676504166782</c:v>
                </c:pt>
                <c:pt idx="660">
                  <c:v>92636.053166863407</c:v>
                </c:pt>
                <c:pt idx="661">
                  <c:v>92632.42997127655</c:v>
                </c:pt>
                <c:pt idx="662">
                  <c:v>92628.806917400681</c:v>
                </c:pt>
                <c:pt idx="663">
                  <c:v>92625.184005230258</c:v>
                </c:pt>
                <c:pt idx="664">
                  <c:v>92621.561234759734</c:v>
                </c:pt>
                <c:pt idx="665">
                  <c:v>92617.938605983567</c:v>
                </c:pt>
                <c:pt idx="666">
                  <c:v>92614.316118896211</c:v>
                </c:pt>
                <c:pt idx="667">
                  <c:v>92610.693773492123</c:v>
                </c:pt>
                <c:pt idx="668">
                  <c:v>92607.071569765772</c:v>
                </c:pt>
                <c:pt idx="669">
                  <c:v>92603.449507711615</c:v>
                </c:pt>
                <c:pt idx="670">
                  <c:v>92599.827587324107</c:v>
                </c:pt>
                <c:pt idx="671">
                  <c:v>92596.205808597704</c:v>
                </c:pt>
                <c:pt idx="672">
                  <c:v>92592.584171526862</c:v>
                </c:pt>
                <c:pt idx="673">
                  <c:v>92588.96267610605</c:v>
                </c:pt>
                <c:pt idx="674">
                  <c:v>92585.341322329725</c:v>
                </c:pt>
                <c:pt idx="675">
                  <c:v>92581.720110192342</c:v>
                </c:pt>
                <c:pt idx="676">
                  <c:v>92578.099039688372</c:v>
                </c:pt>
                <c:pt idx="677">
                  <c:v>92574.47811081227</c:v>
                </c:pt>
                <c:pt idx="678">
                  <c:v>92570.857323558492</c:v>
                </c:pt>
                <c:pt idx="679">
                  <c:v>92567.236677921508</c:v>
                </c:pt>
                <c:pt idx="680">
                  <c:v>92563.616173895774</c:v>
                </c:pt>
                <c:pt idx="681">
                  <c:v>92559.995811475746</c:v>
                </c:pt>
                <c:pt idx="682">
                  <c:v>92556.375590655894</c:v>
                </c:pt>
                <c:pt idx="683">
                  <c:v>92552.755511430674</c:v>
                </c:pt>
                <c:pt idx="684">
                  <c:v>92549.135573794556</c:v>
                </c:pt>
                <c:pt idx="685">
                  <c:v>92545.515777741995</c:v>
                </c:pt>
                <c:pt idx="686">
                  <c:v>92541.896123267463</c:v>
                </c:pt>
                <c:pt idx="687">
                  <c:v>92538.276610365414</c:v>
                </c:pt>
                <c:pt idx="688">
                  <c:v>92534.657239030304</c:v>
                </c:pt>
                <c:pt idx="689">
                  <c:v>92531.038009256605</c:v>
                </c:pt>
                <c:pt idx="690">
                  <c:v>92527.41892103877</c:v>
                </c:pt>
                <c:pt idx="691">
                  <c:v>92523.799974371286</c:v>
                </c:pt>
                <c:pt idx="692">
                  <c:v>92520.181169248594</c:v>
                </c:pt>
                <c:pt idx="693">
                  <c:v>92516.562505665162</c:v>
                </c:pt>
                <c:pt idx="694">
                  <c:v>92512.943983615463</c:v>
                </c:pt>
                <c:pt idx="695">
                  <c:v>92509.325603093952</c:v>
                </c:pt>
                <c:pt idx="696">
                  <c:v>92505.707364095098</c:v>
                </c:pt>
                <c:pt idx="697">
                  <c:v>92502.089266613373</c:v>
                </c:pt>
                <c:pt idx="698">
                  <c:v>92498.471310643232</c:v>
                </c:pt>
                <c:pt idx="699">
                  <c:v>92494.853496179145</c:v>
                </c:pt>
                <c:pt idx="700">
                  <c:v>92491.235823215568</c:v>
                </c:pt>
                <c:pt idx="701">
                  <c:v>92487.61829174697</c:v>
                </c:pt>
                <c:pt idx="702">
                  <c:v>92484.000901767824</c:v>
                </c:pt>
                <c:pt idx="703">
                  <c:v>92480.383653272598</c:v>
                </c:pt>
                <c:pt idx="704">
                  <c:v>92476.766546255749</c:v>
                </c:pt>
                <c:pt idx="705">
                  <c:v>92473.149580711746</c:v>
                </c:pt>
                <c:pt idx="706">
                  <c:v>92469.532756635061</c:v>
                </c:pt>
                <c:pt idx="707">
                  <c:v>92465.916074020148</c:v>
                </c:pt>
                <c:pt idx="708">
                  <c:v>92462.299532861492</c:v>
                </c:pt>
                <c:pt idx="709">
                  <c:v>92458.68313315355</c:v>
                </c:pt>
                <c:pt idx="710">
                  <c:v>92455.066874890792</c:v>
                </c:pt>
                <c:pt idx="711">
                  <c:v>92451.450758067673</c:v>
                </c:pt>
                <c:pt idx="712">
                  <c:v>92447.834782678678</c:v>
                </c:pt>
                <c:pt idx="713">
                  <c:v>92444.218948718277</c:v>
                </c:pt>
                <c:pt idx="714">
                  <c:v>92440.603256180926</c:v>
                </c:pt>
                <c:pt idx="715">
                  <c:v>92436.987705061096</c:v>
                </c:pt>
                <c:pt idx="716">
                  <c:v>92433.372295353256</c:v>
                </c:pt>
                <c:pt idx="717">
                  <c:v>92429.757027051877</c:v>
                </c:pt>
                <c:pt idx="718">
                  <c:v>92426.14190015143</c:v>
                </c:pt>
                <c:pt idx="719">
                  <c:v>92422.526914646383</c:v>
                </c:pt>
                <c:pt idx="720">
                  <c:v>92418.912070531209</c:v>
                </c:pt>
                <c:pt idx="721">
                  <c:v>92415.297367800376</c:v>
                </c:pt>
                <c:pt idx="722">
                  <c:v>92411.682806448356</c:v>
                </c:pt>
                <c:pt idx="723">
                  <c:v>92408.068386469618</c:v>
                </c:pt>
                <c:pt idx="724">
                  <c:v>92404.454107858634</c:v>
                </c:pt>
                <c:pt idx="725">
                  <c:v>92400.839970609872</c:v>
                </c:pt>
                <c:pt idx="726">
                  <c:v>92397.225974717789</c:v>
                </c:pt>
                <c:pt idx="727">
                  <c:v>92393.612120176884</c:v>
                </c:pt>
                <c:pt idx="728">
                  <c:v>92389.998406981613</c:v>
                </c:pt>
                <c:pt idx="729">
                  <c:v>92386.384835126446</c:v>
                </c:pt>
                <c:pt idx="730">
                  <c:v>92382.771404605854</c:v>
                </c:pt>
                <c:pt idx="731">
                  <c:v>92379.15811541432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E-43E3-BBBE-371161AE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63536"/>
        <c:axId val="385964320"/>
      </c:lineChart>
      <c:catAx>
        <c:axId val="385963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4320"/>
        <c:crosses val="autoZero"/>
        <c:auto val="1"/>
        <c:lblAlgn val="ctr"/>
        <c:lblOffset val="100"/>
        <c:tickLblSkip val="30"/>
        <c:noMultiLvlLbl val="0"/>
      </c:catAx>
      <c:valAx>
        <c:axId val="38596432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0.1709</cdr:x>
      <cdr:y>0.5741</cdr:y>
    </cdr:from>
    <cdr:to>
      <cdr:x>0.2694</cdr:x>
      <cdr:y>0.72495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6BEA6E-CE56-4F8C-B7F0-7E3424EA8A78}"/>
            </a:ext>
          </a:extLst>
        </cdr:cNvPr>
        <cdr:cNvSpPr txBox="1"/>
      </cdr:nvSpPr>
      <cdr:spPr>
        <a:xfrm xmlns:a="http://schemas.openxmlformats.org/drawingml/2006/main">
          <a:off x="1586345" y="34798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the infection peaks aat </a:t>
          </a:r>
          <a:r>
            <a:rPr lang="en-GB" sz="1100">
              <a:solidFill>
                <a:schemeClr val="accent2"/>
              </a:solidFill>
            </a:rPr>
            <a:t>~</a:t>
          </a:r>
          <a:r>
            <a:rPr lang="en-GB" sz="1100" b="1">
              <a:solidFill>
                <a:schemeClr val="accent2"/>
              </a:solidFill>
            </a:rPr>
            <a:t>23,500 cases</a:t>
          </a:r>
          <a:r>
            <a:rPr lang="en-GB" sz="1100" b="1">
              <a:solidFill>
                <a:srgbClr val="7030A0"/>
              </a:solidFill>
            </a:rPr>
            <a:t> </a:t>
          </a:r>
          <a:r>
            <a:rPr lang="en-GB" sz="1100" b="0">
              <a:solidFill>
                <a:sysClr val="windowText" lastClr="000000"/>
              </a:solidFill>
            </a:rPr>
            <a:t>in</a:t>
          </a:r>
          <a:r>
            <a:rPr lang="en-GB" sz="1100" b="0" baseline="0">
              <a:solidFill>
                <a:sysClr val="windowText" lastClr="000000"/>
              </a:solidFill>
            </a:rPr>
            <a:t> the </a:t>
          </a:r>
          <a:r>
            <a:rPr lang="en-GB" sz="1100"/>
            <a:t>3rd month </a:t>
          </a:r>
          <a:r>
            <a:rPr lang="en-GB" sz="1100">
              <a:solidFill>
                <a:schemeClr val="accent2"/>
              </a:solidFill>
            </a:rPr>
            <a:t>(78 days)</a:t>
          </a:r>
          <a:r>
            <a:rPr lang="en-GB" sz="1100"/>
            <a:t> after introduction</a:t>
          </a:r>
          <a:br>
            <a:rPr lang="en-GB" sz="1100"/>
          </a:br>
          <a:r>
            <a:rPr lang="en-GB" sz="1100"/>
            <a:t>(e.g. if January introduction, peaks in April)</a:t>
          </a:r>
          <a:br>
            <a:rPr lang="en-GB" sz="1100"/>
          </a:br>
          <a:r>
            <a:rPr lang="en-GB" sz="1100"/>
            <a:t>If</a:t>
          </a:r>
          <a:r>
            <a:rPr lang="en-GB" sz="1100" baseline="0"/>
            <a:t> we assume 15% of cases will require hospitalisation - and systems capacity can </a:t>
          </a:r>
          <a:br>
            <a:rPr lang="en-GB" sz="1100" baseline="0"/>
          </a:br>
          <a:r>
            <a:rPr lang="en-GB" sz="1100" baseline="0"/>
            <a:t>be accurately modelled as a fixed constraint (horizontal line), then </a:t>
          </a:r>
          <a:r>
            <a:rPr lang="en-GB" sz="1100" b="1" baseline="0">
              <a:solidFill>
                <a:srgbClr val="00B0F0"/>
              </a:solidFill>
            </a:rPr>
            <a:t>~3,500 </a:t>
          </a:r>
          <a:r>
            <a:rPr lang="en-GB" sz="1100" baseline="0">
              <a:solidFill>
                <a:srgbClr val="00B0F0"/>
              </a:solidFill>
            </a:rPr>
            <a:t>hospital beds </a:t>
          </a:r>
          <a:br>
            <a:rPr lang="en-GB" sz="1100" baseline="0">
              <a:solidFill>
                <a:srgbClr val="00B0F0"/>
              </a:solidFill>
            </a:rPr>
          </a:br>
          <a:r>
            <a:rPr lang="en-GB" sz="1100" baseline="0">
              <a:solidFill>
                <a:srgbClr val="00B0F0"/>
              </a:solidFill>
            </a:rPr>
            <a:t>will be required </a:t>
          </a:r>
          <a:r>
            <a:rPr lang="en-GB" sz="1100" baseline="0"/>
            <a:t>to handle the peak and avoid excess deaths </a:t>
          </a:r>
          <a:br>
            <a:rPr lang="en-GB" sz="1100" baseline="0"/>
          </a:br>
          <a:r>
            <a:rPr lang="en-GB" sz="1100" baseline="0"/>
            <a:t> </a:t>
          </a:r>
        </a:p>
        <a:p xmlns:a="http://schemas.openxmlformats.org/drawingml/2006/main">
          <a:r>
            <a:rPr lang="en-GB" sz="1100" baseline="0"/>
            <a:t>This is very unlikely to be available without </a:t>
          </a:r>
          <a:r>
            <a:rPr lang="en-GB" sz="1100" b="1" baseline="0"/>
            <a:t>surge capacity</a:t>
          </a:r>
          <a:r>
            <a:rPr lang="en-GB" sz="1100" baseline="0"/>
            <a:t> as typically just one or </a:t>
          </a:r>
          <a:br>
            <a:rPr lang="en-GB" sz="1100" baseline="0"/>
          </a:br>
          <a:r>
            <a:rPr lang="en-GB" sz="1100" baseline="0"/>
            <a:t>two hospital trusts would serve a hypothetical LA covering 100,000 people.</a:t>
          </a:r>
          <a:endParaRPr lang="en-GB" sz="1100" i="1"/>
        </a:p>
      </cdr:txBody>
    </cdr:sp>
  </cdr:relSizeAnchor>
  <cdr:relSizeAnchor xmlns:cdr="http://schemas.openxmlformats.org/drawingml/2006/chartDrawing">
    <cdr:from>
      <cdr:x>0.01119</cdr:x>
      <cdr:y>0.86286</cdr:y>
    </cdr:from>
    <cdr:to>
      <cdr:x>1</cdr:x>
      <cdr:y>0.86667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7B94B4-E6D1-47E4-BC74-4D6B5CC95B9F}"/>
            </a:ext>
          </a:extLst>
        </cdr:cNvPr>
        <cdr:cNvCxnSpPr/>
      </cdr:nvCxnSpPr>
      <cdr:spPr>
        <a:xfrm xmlns:a="http://schemas.openxmlformats.org/drawingml/2006/main" flipH="1" flipV="1">
          <a:off x="103909" y="5230092"/>
          <a:ext cx="9178636" cy="230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0.21891</cdr:x>
      <cdr:y>0.07238</cdr:y>
    </cdr:from>
    <cdr:to>
      <cdr:x>0.21891</cdr:x>
      <cdr:y>0.91048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19B3B4-13CE-41E6-97B2-489D3FA8A814}"/>
            </a:ext>
          </a:extLst>
        </cdr:cNvPr>
        <cdr:cNvCxnSpPr/>
      </cdr:nvCxnSpPr>
      <cdr:spPr>
        <a:xfrm xmlns:a="http://schemas.openxmlformats.org/drawingml/2006/main">
          <a:off x="2031999" y="438728"/>
          <a:ext cx="0" cy="50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0.22015</cdr:x>
      <cdr:y>0.33333</cdr:y>
    </cdr:from>
    <cdr:to>
      <cdr:x>0.97761</cdr:x>
      <cdr:y>0.5581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0333542-F8D6-4D4D-B5D7-81DDAAE8125E}"/>
            </a:ext>
          </a:extLst>
        </cdr:cNvPr>
        <cdr:cNvSpPr txBox="1"/>
      </cdr:nvSpPr>
      <cdr:spPr>
        <a:xfrm xmlns:a="http://schemas.openxmlformats.org/drawingml/2006/main">
          <a:off x="2043545" y="2020454"/>
          <a:ext cx="7031181" cy="1362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Herd immunity is approximately achieved </a:t>
          </a:r>
          <a:r>
            <a:rPr lang="en-GB" sz="1100">
              <a:solidFill>
                <a:schemeClr val="accent6"/>
              </a:solidFill>
            </a:rPr>
            <a:t>at 4.25 months (168 days) </a:t>
          </a:r>
          <a:r>
            <a:rPr lang="en-GB" sz="1100"/>
            <a:t>after introduction of the virus in</a:t>
          </a:r>
          <a:r>
            <a:rPr lang="en-GB" sz="1100" baseline="0"/>
            <a:t> the absence of </a:t>
          </a:r>
          <a:br>
            <a:rPr lang="en-GB" sz="1100" baseline="0"/>
          </a:br>
          <a:r>
            <a:rPr lang="en-GB" sz="1100" baseline="0"/>
            <a:t>mitigation measures. See in the calculation sheet where new cases round to &lt;0.1. However, herd immunity applies </a:t>
          </a:r>
          <a:r>
            <a:rPr lang="en-GB" sz="1100" i="1"/>
            <a:t>if</a:t>
          </a:r>
          <a:r>
            <a:rPr lang="en-GB" sz="1100" i="1" baseline="0"/>
            <a:t> </a:t>
          </a:r>
          <a:br>
            <a:rPr lang="en-GB" sz="1100" i="1" baseline="0"/>
          </a:br>
          <a:r>
            <a:rPr lang="en-GB" sz="1100" i="1" baseline="0"/>
            <a:t>and only if </a:t>
          </a:r>
          <a:r>
            <a:rPr lang="en-GB" sz="1100" b="1" i="0" baseline="0"/>
            <a:t>acquired immunity does </a:t>
          </a:r>
          <a:r>
            <a:rPr lang="en-GB" sz="1100" b="1" i="0" u="sng" baseline="0"/>
            <a:t>not</a:t>
          </a:r>
          <a:r>
            <a:rPr lang="en-GB" sz="1100" b="1" i="0" u="none" baseline="0"/>
            <a:t> wane </a:t>
          </a:r>
          <a:r>
            <a:rPr lang="en-GB" sz="1100" i="1" u="none" baseline="0"/>
            <a:t>over time </a:t>
          </a:r>
          <a:r>
            <a:rPr lang="en-GB" sz="1100" i="0" u="none" baseline="0"/>
            <a:t>(it is very scientifically plausible C19 immunity only lasts ~12mos)</a:t>
          </a:r>
        </a:p>
        <a:p xmlns:a="http://schemas.openxmlformats.org/drawingml/2006/main">
          <a:endParaRPr lang="en-GB" sz="1100" i="0" u="none" baseline="0"/>
        </a:p>
        <a:p xmlns:a="http://schemas.openxmlformats.org/drawingml/2006/main">
          <a:r>
            <a:rPr lang="en-GB" sz="1100" i="0" u="none" baseline="0"/>
            <a:t>Even if lifelong, population herd immunity will naturally wane over time (deaths of immune individuals who have been </a:t>
          </a:r>
          <a:br>
            <a:rPr lang="en-GB" sz="1100" i="0" u="none" baseline="0"/>
          </a:br>
          <a:r>
            <a:rPr lang="en-GB" sz="1100" i="0" u="none" baseline="0"/>
            <a:t>exposed to virus, and births of individuals who are never exposed in the community) without further intervention, e.g. </a:t>
          </a:r>
          <a:br>
            <a:rPr lang="en-GB" sz="1100" i="0" u="none" baseline="0"/>
          </a:br>
          <a:r>
            <a:rPr lang="en-GB" sz="1100" i="0" u="none" baseline="0"/>
            <a:t>childhood vaccine campaigns</a:t>
          </a:r>
          <a:endParaRPr lang="en-GB" sz="11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shen1@lsht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2" sqref="B32"/>
    </sheetView>
  </sheetViews>
  <sheetFormatPr defaultRowHeight="14.4" x14ac:dyDescent="0.3"/>
  <cols>
    <col min="1" max="1" width="34.33203125" bestFit="1" customWidth="1"/>
    <col min="2" max="2" width="12" bestFit="1" customWidth="1"/>
    <col min="3" max="3" width="37.109375" bestFit="1" customWidth="1"/>
  </cols>
  <sheetData>
    <row r="1" spans="1:5" ht="18" x14ac:dyDescent="0.35">
      <c r="A1" s="22" t="s">
        <v>48</v>
      </c>
    </row>
    <row r="2" spans="1:5" ht="18" x14ac:dyDescent="0.35">
      <c r="A2" s="15" t="s">
        <v>49</v>
      </c>
      <c r="E2" s="23" t="s">
        <v>50</v>
      </c>
    </row>
    <row r="4" spans="1:5" x14ac:dyDescent="0.3">
      <c r="A4" s="8" t="s">
        <v>17</v>
      </c>
      <c r="B4" s="8" t="s">
        <v>16</v>
      </c>
      <c r="C4" s="8" t="s">
        <v>0</v>
      </c>
    </row>
    <row r="5" spans="1:5" x14ac:dyDescent="0.3">
      <c r="A5" t="s">
        <v>4</v>
      </c>
      <c r="B5">
        <v>1</v>
      </c>
      <c r="C5" t="s">
        <v>1</v>
      </c>
    </row>
    <row r="6" spans="1:5" x14ac:dyDescent="0.3">
      <c r="A6" t="s">
        <v>3</v>
      </c>
      <c r="B6">
        <v>100</v>
      </c>
      <c r="C6" t="s">
        <v>2</v>
      </c>
    </row>
    <row r="7" spans="1:5" x14ac:dyDescent="0.3">
      <c r="A7" t="s">
        <v>5</v>
      </c>
      <c r="B7">
        <v>1</v>
      </c>
      <c r="C7" t="s">
        <v>33</v>
      </c>
    </row>
    <row r="8" spans="1:5" x14ac:dyDescent="0.3">
      <c r="A8" t="s">
        <v>26</v>
      </c>
      <c r="B8">
        <v>365.25</v>
      </c>
      <c r="C8" t="s">
        <v>2</v>
      </c>
    </row>
    <row r="9" spans="1:5" x14ac:dyDescent="0.3">
      <c r="A9" t="s">
        <v>39</v>
      </c>
      <c r="B9">
        <f>MAX(cyclecalc!A:A)</f>
        <v>731</v>
      </c>
      <c r="C9" t="s">
        <v>32</v>
      </c>
      <c r="D9">
        <f>B9/B8</f>
        <v>2.001368925393566</v>
      </c>
      <c r="E9" t="s">
        <v>51</v>
      </c>
    </row>
    <row r="11" spans="1:5" x14ac:dyDescent="0.3">
      <c r="A11" s="8" t="s">
        <v>18</v>
      </c>
      <c r="B11" s="8" t="s">
        <v>16</v>
      </c>
      <c r="C11" s="8" t="s">
        <v>0</v>
      </c>
    </row>
    <row r="12" spans="1:5" x14ac:dyDescent="0.3">
      <c r="A12" t="s">
        <v>6</v>
      </c>
      <c r="B12" s="1">
        <v>100000</v>
      </c>
    </row>
    <row r="13" spans="1:5" x14ac:dyDescent="0.3">
      <c r="A13" t="s">
        <v>15</v>
      </c>
      <c r="B13" s="1">
        <v>1</v>
      </c>
      <c r="C13" t="s">
        <v>55</v>
      </c>
    </row>
    <row r="14" spans="1:5" x14ac:dyDescent="0.3">
      <c r="A14" t="s">
        <v>14</v>
      </c>
      <c r="B14" s="1">
        <v>0</v>
      </c>
      <c r="C14" t="s">
        <v>56</v>
      </c>
    </row>
    <row r="15" spans="1:5" x14ac:dyDescent="0.3">
      <c r="A15" t="s">
        <v>8</v>
      </c>
      <c r="B15" s="1">
        <f>B12-B13-B14</f>
        <v>99999</v>
      </c>
      <c r="C15" t="s">
        <v>57</v>
      </c>
    </row>
    <row r="16" spans="1:5" x14ac:dyDescent="0.3">
      <c r="A16" t="s">
        <v>13</v>
      </c>
      <c r="B16" s="1">
        <f>B12-SUM(B13:B15)</f>
        <v>0</v>
      </c>
      <c r="C16" t="s">
        <v>54</v>
      </c>
    </row>
    <row r="17" spans="1:4" x14ac:dyDescent="0.3">
      <c r="A17" t="s">
        <v>28</v>
      </c>
      <c r="B17" s="19">
        <f>B18</f>
        <v>1.4285714285714285E-2</v>
      </c>
      <c r="C17" t="s">
        <v>37</v>
      </c>
    </row>
    <row r="18" spans="1:4" x14ac:dyDescent="0.3">
      <c r="A18" t="s">
        <v>29</v>
      </c>
      <c r="B18" s="19">
        <f>1/B23</f>
        <v>1.4285714285714285E-2</v>
      </c>
      <c r="C18" t="s">
        <v>37</v>
      </c>
    </row>
    <row r="19" spans="1:4" x14ac:dyDescent="0.3">
      <c r="A19" t="s">
        <v>34</v>
      </c>
      <c r="B19" s="19">
        <f>B17/$B$8</f>
        <v>3.9112154101887163E-5</v>
      </c>
      <c r="C19" t="s">
        <v>36</v>
      </c>
    </row>
    <row r="20" spans="1:4" s="3" customFormat="1" x14ac:dyDescent="0.3">
      <c r="A20" s="18" t="s">
        <v>35</v>
      </c>
      <c r="B20" s="19">
        <f>B18/$B$8</f>
        <v>3.9112154101887163E-5</v>
      </c>
      <c r="C20" t="s">
        <v>61</v>
      </c>
    </row>
    <row r="21" spans="1:4" s="3" customFormat="1" x14ac:dyDescent="0.3">
      <c r="A21" s="18" t="s">
        <v>43</v>
      </c>
      <c r="B21" s="19">
        <f>B19*$B$12</f>
        <v>3.9112154101887162</v>
      </c>
      <c r="C21" t="s">
        <v>45</v>
      </c>
    </row>
    <row r="22" spans="1:4" s="3" customFormat="1" x14ac:dyDescent="0.3">
      <c r="A22" s="18" t="s">
        <v>44</v>
      </c>
      <c r="B22" s="19">
        <f>B20*$B$12</f>
        <v>3.9112154101887162</v>
      </c>
      <c r="C22" t="s">
        <v>46</v>
      </c>
    </row>
    <row r="23" spans="1:4" x14ac:dyDescent="0.3">
      <c r="A23" t="s">
        <v>30</v>
      </c>
      <c r="B23" s="2">
        <v>70</v>
      </c>
      <c r="C23" t="s">
        <v>38</v>
      </c>
    </row>
    <row r="24" spans="1:4" x14ac:dyDescent="0.3">
      <c r="A24" t="s">
        <v>31</v>
      </c>
      <c r="B24" s="17">
        <v>0</v>
      </c>
      <c r="C24" s="3" t="s">
        <v>53</v>
      </c>
    </row>
    <row r="26" spans="1:4" x14ac:dyDescent="0.3">
      <c r="A26" s="8" t="s">
        <v>7</v>
      </c>
      <c r="B26" s="8" t="s">
        <v>16</v>
      </c>
      <c r="C26" s="8" t="s">
        <v>0</v>
      </c>
    </row>
    <row r="27" spans="1:4" x14ac:dyDescent="0.3">
      <c r="A27" t="s">
        <v>9</v>
      </c>
      <c r="B27" s="2">
        <v>3</v>
      </c>
      <c r="C27" t="s">
        <v>52</v>
      </c>
    </row>
    <row r="28" spans="1:4" x14ac:dyDescent="0.3">
      <c r="A28" t="s">
        <v>10</v>
      </c>
      <c r="B28" s="19">
        <f>B27/(B30*B12)</f>
        <v>4.2857142857142855E-6</v>
      </c>
      <c r="C28" t="s">
        <v>58</v>
      </c>
    </row>
    <row r="29" spans="1:4" x14ac:dyDescent="0.3">
      <c r="A29" t="s">
        <v>27</v>
      </c>
      <c r="B29" s="2">
        <v>2</v>
      </c>
      <c r="C29" t="s">
        <v>2</v>
      </c>
    </row>
    <row r="30" spans="1:4" x14ac:dyDescent="0.3">
      <c r="A30" t="s">
        <v>11</v>
      </c>
      <c r="B30" s="2">
        <v>7</v>
      </c>
      <c r="C30" t="s">
        <v>2</v>
      </c>
      <c r="D30" t="s">
        <v>47</v>
      </c>
    </row>
    <row r="31" spans="1:4" x14ac:dyDescent="0.3">
      <c r="A31" t="s">
        <v>12</v>
      </c>
      <c r="B31" s="4">
        <f>B32*1/B29</f>
        <v>0.45</v>
      </c>
      <c r="C31" s="3" t="s">
        <v>62</v>
      </c>
    </row>
    <row r="32" spans="1:4" x14ac:dyDescent="0.3">
      <c r="A32" t="s">
        <v>63</v>
      </c>
      <c r="B32" s="4">
        <v>0.9</v>
      </c>
      <c r="C32" s="3" t="s">
        <v>64</v>
      </c>
    </row>
    <row r="33" spans="1:3" x14ac:dyDescent="0.3">
      <c r="A33" t="s">
        <v>59</v>
      </c>
      <c r="B33" s="4">
        <f>1/B30</f>
        <v>0.14285714285714285</v>
      </c>
      <c r="C33" s="3" t="s">
        <v>60</v>
      </c>
    </row>
  </sheetData>
  <hyperlinks>
    <hyperlink ref="E2" r:id="rId1" xr:uid="{14613AC3-99AA-480C-A073-031FCBD7315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0"/>
  <sheetViews>
    <sheetView showGridLines="0" topLeftCell="A154" zoomScale="83" zoomScaleNormal="83" workbookViewId="0">
      <selection activeCell="E170" sqref="E170"/>
    </sheetView>
  </sheetViews>
  <sheetFormatPr defaultRowHeight="14.4" x14ac:dyDescent="0.3"/>
  <cols>
    <col min="1" max="1" width="7" customWidth="1"/>
    <col min="2" max="2" width="15.6640625" bestFit="1" customWidth="1"/>
    <col min="3" max="3" width="12.44140625" bestFit="1" customWidth="1"/>
    <col min="4" max="4" width="17.33203125" bestFit="1" customWidth="1"/>
    <col min="5" max="5" width="11.33203125" bestFit="1" customWidth="1"/>
    <col min="6" max="6" width="12.88671875" bestFit="1" customWidth="1"/>
    <col min="7" max="7" width="11.88671875" bestFit="1" customWidth="1"/>
    <col min="8" max="8" width="12" bestFit="1" customWidth="1"/>
    <col min="9" max="9" width="15.33203125" bestFit="1" customWidth="1"/>
  </cols>
  <sheetData>
    <row r="1" spans="1:11" x14ac:dyDescent="0.3">
      <c r="A1" s="8" t="s">
        <v>25</v>
      </c>
      <c r="B1" s="14" t="s">
        <v>19</v>
      </c>
      <c r="C1" s="5" t="s">
        <v>24</v>
      </c>
      <c r="D1" s="11" t="s">
        <v>20</v>
      </c>
      <c r="E1" s="5" t="s">
        <v>23</v>
      </c>
      <c r="F1" s="10" t="s">
        <v>21</v>
      </c>
      <c r="G1" s="5" t="s">
        <v>22</v>
      </c>
      <c r="H1" s="29" t="s">
        <v>71</v>
      </c>
      <c r="I1" s="5" t="s">
        <v>40</v>
      </c>
      <c r="J1" s="5" t="s">
        <v>41</v>
      </c>
      <c r="K1" s="5" t="s">
        <v>42</v>
      </c>
    </row>
    <row r="2" spans="1:11" x14ac:dyDescent="0.3">
      <c r="A2" s="6">
        <v>0</v>
      </c>
      <c r="B2" s="12">
        <f>inputs!$B$15</f>
        <v>99999</v>
      </c>
      <c r="C2" s="7">
        <v>0</v>
      </c>
      <c r="D2" s="13">
        <v>0</v>
      </c>
      <c r="E2" s="7">
        <v>0</v>
      </c>
      <c r="F2" s="9">
        <f>inputs!$B$13</f>
        <v>1</v>
      </c>
      <c r="G2" s="7">
        <v>0</v>
      </c>
      <c r="H2" s="30">
        <f>inputs!B$16</f>
        <v>0</v>
      </c>
      <c r="I2" s="1">
        <f>SUM(H2,F2,D2,B2)</f>
        <v>100000</v>
      </c>
      <c r="J2" s="20"/>
      <c r="K2" s="20"/>
    </row>
    <row r="3" spans="1:11" x14ac:dyDescent="0.3">
      <c r="A3" s="6">
        <f>A2+1</f>
        <v>1</v>
      </c>
      <c r="B3" s="12">
        <f>((B2-C2)*(1-inputs!$B$20))+(cyclecalc!I2*inputs!$B$19)</f>
        <v>99999.000039112158</v>
      </c>
      <c r="C3" s="7">
        <f>inputs!$B$28*cyclecalc!F3*cyclecalc!B3</f>
        <v>0.42855038084062536</v>
      </c>
      <c r="D3" s="13">
        <f>(D2+C2-E2)*B3</f>
        <v>0</v>
      </c>
      <c r="E3" s="7">
        <f>D3*inputs!$B$31</f>
        <v>0</v>
      </c>
      <c r="F3" s="9">
        <f>(F2+E2-G2)*(1-inputs!$B$20)</f>
        <v>0.99996088784589809</v>
      </c>
      <c r="G3" s="7">
        <f>F3*inputs!$B$33</f>
        <v>0.14285155540655686</v>
      </c>
      <c r="H3" s="30">
        <f>(H2+G2)*(1-inputs!$B$20)</f>
        <v>0</v>
      </c>
      <c r="I3" s="1">
        <f t="shared" ref="I3:I66" si="0">SUM(H3,F3,D3,B3)</f>
        <v>100000</v>
      </c>
      <c r="J3" s="21">
        <f>B3-((B2-C2)*(1-inputs!$B$20))</f>
        <v>3.9112154101894703</v>
      </c>
      <c r="K3" s="21">
        <f>(H2+F2+D2+B2)*inputs!B$20</f>
        <v>3.9112154101887162</v>
      </c>
    </row>
    <row r="4" spans="1:11" x14ac:dyDescent="0.3">
      <c r="A4" s="6">
        <f t="shared" ref="A4:A67" si="1">A3+1</f>
        <v>2</v>
      </c>
      <c r="B4" s="12">
        <f>((B3-C3)*(1-inputs!$B$20))+(cyclecalc!I3*inputs!$B$19)</f>
        <v>99998.571544603474</v>
      </c>
      <c r="C4" s="7">
        <f>inputs!$B$28*cyclecalc!F4*cyclecalc!B4</f>
        <v>0.3673129569006009</v>
      </c>
      <c r="D4" s="13">
        <f>(D3+C3-E3)*(1-inputs!$B$20)</f>
        <v>0.4285336193120895</v>
      </c>
      <c r="E4" s="7">
        <f>D4*inputs!$B$31</f>
        <v>0.19284012869044029</v>
      </c>
      <c r="F4" s="9">
        <f>(F3+E3-G3)*(1-inputs!$B$20)</f>
        <v>0.85707580904704872</v>
      </c>
      <c r="G4" s="7">
        <f>F4*inputs!$B$33</f>
        <v>0.12243940129243552</v>
      </c>
      <c r="H4" s="30">
        <f>(H3+G3)*(1-inputs!$B$20)</f>
        <v>0.14284596817450809</v>
      </c>
      <c r="I4" s="1">
        <f t="shared" si="0"/>
        <v>100000.00000000001</v>
      </c>
      <c r="J4" s="21">
        <f>B4-((B3-C3)*(1-inputs!$B$20))</f>
        <v>3.9112154101894703</v>
      </c>
      <c r="K4" s="21">
        <f>(H3+F3+D3+B3)*inputs!B$20</f>
        <v>3.9112154101887162</v>
      </c>
    </row>
    <row r="5" spans="1:11" x14ac:dyDescent="0.3">
      <c r="A5" s="6">
        <f t="shared" si="1"/>
        <v>3</v>
      </c>
      <c r="B5" s="12">
        <f>((B4-C4)*(1-inputs!$B$20))+(cyclecalc!I4*inputs!$B$19)</f>
        <v>99998.204301882928</v>
      </c>
      <c r="C5" s="7">
        <f>inputs!$B$28*cyclecalc!F5*cyclecalc!B5</f>
        <v>0.3974672600625142</v>
      </c>
      <c r="D5" s="13">
        <f>(D4+C4-E4)*(1-inputs!$B$20)</f>
        <v>0.6029828626411502</v>
      </c>
      <c r="E5" s="7">
        <f>D5*inputs!$B$31</f>
        <v>0.27134228818851758</v>
      </c>
      <c r="F5" s="9">
        <f>(F4+E4-G4)*(1-inputs!$B$20)</f>
        <v>0.92744026083983411</v>
      </c>
      <c r="G5" s="7">
        <f>F5*inputs!$B$33</f>
        <v>0.132491465834262</v>
      </c>
      <c r="H5" s="30">
        <f>(H4+G4)*(1-inputs!$B$20)</f>
        <v>0.26527499358469203</v>
      </c>
      <c r="I5" s="1">
        <f t="shared" si="0"/>
        <v>100000</v>
      </c>
      <c r="J5" s="21">
        <f>B5-((B4-C4)*(1-inputs!$B$20))</f>
        <v>3.9112154101894703</v>
      </c>
      <c r="K5" s="21">
        <f>(H4+F4+D4+B4)*inputs!B$20</f>
        <v>3.9112154101887167</v>
      </c>
    </row>
    <row r="6" spans="1:11" x14ac:dyDescent="0.3">
      <c r="A6" s="6">
        <f t="shared" si="1"/>
        <v>4</v>
      </c>
      <c r="B6" s="12">
        <f>((B5-C5)*(1-inputs!$B$20))+(cyclecalc!I5*inputs!$B$19)</f>
        <v>99997.80692040229</v>
      </c>
      <c r="C6" s="7">
        <f>inputs!$B$28*cyclecalc!F6*cyclecalc!B6</f>
        <v>0.45695399766657901</v>
      </c>
      <c r="D6" s="13">
        <f>(D5+C5-E5)*(1-inputs!$B$20)</f>
        <v>0.72907931753716637</v>
      </c>
      <c r="E6" s="7">
        <f>D6*inputs!$B$31</f>
        <v>0.3280856928917249</v>
      </c>
      <c r="F6" s="9">
        <f>(F5+E5-G5)*(1-inputs!$B$20)</f>
        <v>1.0662493782529263</v>
      </c>
      <c r="G6" s="7">
        <f>F6*inputs!$B$33</f>
        <v>0.15232133975041803</v>
      </c>
      <c r="H6" s="30">
        <f>(H5+G5)*(1-inputs!$B$20)</f>
        <v>0.39775090191589668</v>
      </c>
      <c r="I6" s="1">
        <f t="shared" si="0"/>
        <v>100000</v>
      </c>
      <c r="J6" s="21">
        <f>B6-((B5-C5)*(1-inputs!$B$20))</f>
        <v>3.9112154101894703</v>
      </c>
      <c r="K6" s="21">
        <f>(H5+F5+D5+B5)*inputs!B$20</f>
        <v>3.9112154101887162</v>
      </c>
    </row>
    <row r="7" spans="1:11" x14ac:dyDescent="0.3">
      <c r="A7" s="6">
        <f t="shared" si="1"/>
        <v>5</v>
      </c>
      <c r="B7" s="12">
        <f>((B6-C6)*(1-inputs!$B$20))+(cyclecalc!I6*inputs!$B$19)</f>
        <v>99997.350070053144</v>
      </c>
      <c r="C7" s="7">
        <f>inputs!$B$28*cyclecalc!F7*cyclecalc!B7</f>
        <v>0.53225667529510301</v>
      </c>
      <c r="D7" s="13">
        <f>(D6+C6-E6)*(1-inputs!$B$20)</f>
        <v>0.8579140661324054</v>
      </c>
      <c r="E7" s="7">
        <f>D7*inputs!$B$31</f>
        <v>0.38606132975958246</v>
      </c>
      <c r="F7" s="9">
        <f>(F6+E6-G6)*(1-inputs!$B$20)</f>
        <v>1.2419651535617742</v>
      </c>
      <c r="G7" s="7">
        <f>F7*inputs!$B$33</f>
        <v>0.17742359336596772</v>
      </c>
      <c r="H7" s="30">
        <f>(H6+G6)*(1-inputs!$B$20)</f>
        <v>0.55005072715603154</v>
      </c>
      <c r="I7" s="1">
        <f t="shared" si="0"/>
        <v>100000</v>
      </c>
      <c r="J7" s="21">
        <f>B7-((B6-C6)*(1-inputs!$B$20))</f>
        <v>3.9112154101894703</v>
      </c>
      <c r="K7" s="21">
        <f>(H6+F6+D6+B6)*inputs!B$20</f>
        <v>3.9112154101887162</v>
      </c>
    </row>
    <row r="8" spans="1:11" x14ac:dyDescent="0.3">
      <c r="A8" s="6">
        <f t="shared" si="1"/>
        <v>6</v>
      </c>
      <c r="B8" s="12">
        <f>((B7-C7)*(1-inputs!$B$20))+(cyclecalc!I7*inputs!$B$19)</f>
        <v>99996.817937840009</v>
      </c>
      <c r="C8" s="7">
        <f>inputs!$B$28*cyclecalc!F8*cyclecalc!B8</f>
        <v>0.6216428556305762</v>
      </c>
      <c r="D8" s="13">
        <f>(D7+C7-E7)*(1-inputs!$B$20)</f>
        <v>1.0040701387858815</v>
      </c>
      <c r="E8" s="7">
        <f>D8*inputs!$B$31</f>
        <v>0.4518315624536467</v>
      </c>
      <c r="F8" s="9">
        <f>(F7+E7-G7)*(1-inputs!$B$20)</f>
        <v>1.4505461537516162</v>
      </c>
      <c r="G8" s="7">
        <f>F8*inputs!$B$33</f>
        <v>0.20722087910737375</v>
      </c>
      <c r="H8" s="30">
        <f>(H7+G7)*(1-inputs!$B$20)</f>
        <v>0.72744586743426976</v>
      </c>
      <c r="I8" s="1">
        <f t="shared" si="0"/>
        <v>99999.999999999985</v>
      </c>
      <c r="J8" s="21">
        <f>B8-((B7-C7)*(1-inputs!$B$20))</f>
        <v>3.9112154101894703</v>
      </c>
      <c r="K8" s="21">
        <f>(H7+F7+D7+B7)*inputs!B$20</f>
        <v>3.9112154101887162</v>
      </c>
    </row>
    <row r="9" spans="1:11" x14ac:dyDescent="0.3">
      <c r="A9" s="6">
        <f t="shared" si="1"/>
        <v>7</v>
      </c>
      <c r="B9" s="12">
        <f>((B8-C8)*(1-inputs!$B$20))+(cyclecalc!I8*inputs!$B$19)</f>
        <v>99996.196443755471</v>
      </c>
      <c r="C9" s="7">
        <f>inputs!$B$28*cyclecalc!F9*cyclecalc!B9</f>
        <v>0.72643974091736674</v>
      </c>
      <c r="D9" s="13">
        <f>(D8+C8-E8)*(1-inputs!$B$20)</f>
        <v>1.1738355189313467</v>
      </c>
      <c r="E9" s="7">
        <f>D9*inputs!$B$31</f>
        <v>0.5282259835191061</v>
      </c>
      <c r="F9" s="9">
        <f>(F8+E8-G8)*(1-inputs!$B$20)</f>
        <v>1.6950905358624497</v>
      </c>
      <c r="G9" s="7">
        <f>F9*inputs!$B$33</f>
        <v>0.24215579083749281</v>
      </c>
      <c r="H9" s="30">
        <f>(H8+G8)*(1-inputs!$B$20)</f>
        <v>0.93463018971181888</v>
      </c>
      <c r="I9" s="1">
        <f t="shared" si="0"/>
        <v>99999.999999999971</v>
      </c>
      <c r="J9" s="21">
        <f>B9-((B8-C8)*(1-inputs!$B$20))</f>
        <v>3.9112154101894703</v>
      </c>
      <c r="K9" s="21">
        <f>(H8+F8+D8+B8)*inputs!B$20</f>
        <v>3.9112154101887158</v>
      </c>
    </row>
    <row r="10" spans="1:11" x14ac:dyDescent="0.3">
      <c r="A10" s="6">
        <f t="shared" si="1"/>
        <v>8</v>
      </c>
      <c r="B10" s="12">
        <f>((B9-C9)*(1-inputs!$B$20))+(cyclecalc!I9*inputs!$B$19)</f>
        <v>99995.470181192461</v>
      </c>
      <c r="C10" s="7">
        <f>inputs!$B$28*cyclecalc!F10*cyclecalc!B10</f>
        <v>0.84899721497104297</v>
      </c>
      <c r="D10" s="13">
        <f>(D9+C9-E9)*(1-inputs!$B$20)</f>
        <v>1.371995612526876</v>
      </c>
      <c r="E10" s="7">
        <f>D10*inputs!$B$31</f>
        <v>0.61739802563709423</v>
      </c>
      <c r="F10" s="9">
        <f>(F9+E9-G9)*(1-inputs!$B$20)</f>
        <v>1.9810832410803478</v>
      </c>
      <c r="G10" s="7">
        <f>F10*inputs!$B$33</f>
        <v>0.28301189158290679</v>
      </c>
      <c r="H10" s="30">
        <f>(H9+G9)*(1-inputs!$B$20)</f>
        <v>1.1767399539146954</v>
      </c>
      <c r="I10" s="1">
        <f>SUM(H10,F10,D10,B10)</f>
        <v>99999.999999999985</v>
      </c>
      <c r="J10" s="21">
        <f>B10-((B9-C9)*(1-inputs!$B$20))</f>
        <v>3.9112154101894703</v>
      </c>
      <c r="K10" s="21">
        <f>(H9+F9+D9+B9)*inputs!B$20</f>
        <v>3.9112154101887153</v>
      </c>
    </row>
    <row r="11" spans="1:11" x14ac:dyDescent="0.3">
      <c r="A11" s="6">
        <f t="shared" si="1"/>
        <v>9</v>
      </c>
      <c r="B11" s="12">
        <f>((B10-C10)*(1-inputs!$B$20))+(cyclecalc!I10*inputs!$B$19)</f>
        <v>99994.621394354574</v>
      </c>
      <c r="C11" s="7">
        <f>inputs!$B$28*cyclecalc!F11*cyclecalc!B11</f>
        <v>0.99225183301886311</v>
      </c>
      <c r="D11" s="13">
        <f>(D10+C10-E10)*(1-inputs!$B$20)</f>
        <v>1.6035320818138172</v>
      </c>
      <c r="E11" s="7">
        <f>D11*inputs!$B$31</f>
        <v>0.72158943681621779</v>
      </c>
      <c r="F11" s="9">
        <f>(F10+E10-G10)*(1-inputs!$B$20)</f>
        <v>2.3153788121395169</v>
      </c>
      <c r="G11" s="7">
        <f>F11*inputs!$B$33</f>
        <v>0.33076840173421668</v>
      </c>
      <c r="H11" s="30">
        <f>(H10+G10)*(1-inputs!$B$20)</f>
        <v>1.4596947514584706</v>
      </c>
      <c r="I11" s="1">
        <f t="shared" si="0"/>
        <v>99999.999999999985</v>
      </c>
      <c r="J11" s="21">
        <f>B11-((B10-C10)*(1-inputs!$B$20))</f>
        <v>3.9112154101894703</v>
      </c>
      <c r="K11" s="21">
        <f>(H10+F10+D10+B10)*inputs!B$20</f>
        <v>3.9112154101887158</v>
      </c>
    </row>
    <row r="12" spans="1:11" x14ac:dyDescent="0.3">
      <c r="A12" s="6">
        <f t="shared" si="1"/>
        <v>10</v>
      </c>
      <c r="B12" s="12">
        <f>((B11-C11)*(1-inputs!$B$20))+(cyclecalc!I11*inputs!$B$19)</f>
        <v>99993.62939169952</v>
      </c>
      <c r="C12" s="7">
        <f>inputs!$B$28*cyclecalc!F12*cyclecalc!B12</f>
        <v>1.1596806888286963</v>
      </c>
      <c r="D12" s="13">
        <f>(D11+C11-E11)*(1-inputs!$B$20)</f>
        <v>1.8741211742332213</v>
      </c>
      <c r="E12" s="7">
        <f>D12*inputs!$B$31</f>
        <v>0.84335452840494962</v>
      </c>
      <c r="F12" s="9">
        <f>(F11+E11-G11)*(1-inputs!$B$20)</f>
        <v>2.7060940019160631</v>
      </c>
      <c r="G12" s="7">
        <f>F12*inputs!$B$33</f>
        <v>0.38658485741658044</v>
      </c>
      <c r="H12" s="30">
        <f>(H11+G11)*(1-inputs!$B$20)</f>
        <v>1.790393124321926</v>
      </c>
      <c r="I12" s="1">
        <f t="shared" si="0"/>
        <v>99999.999999999985</v>
      </c>
      <c r="J12" s="21">
        <f>B12-((B11-C11)*(1-inputs!$B$20))</f>
        <v>3.9112154101894703</v>
      </c>
      <c r="K12" s="21">
        <f>(H11+F11+D11+B11)*inputs!B$20</f>
        <v>3.9112154101887158</v>
      </c>
    </row>
    <row r="13" spans="1:11" x14ac:dyDescent="0.3">
      <c r="A13" s="6">
        <f t="shared" si="1"/>
        <v>11</v>
      </c>
      <c r="B13" s="12">
        <f>((B12-C12)*(1-inputs!$B$20))+(cyclecalc!I12*inputs!$B$19)</f>
        <v>99992.47000553651</v>
      </c>
      <c r="C13" s="7">
        <f>inputs!$B$28*cyclecalc!F13*cyclecalc!B13</f>
        <v>1.3553579195780068</v>
      </c>
      <c r="D13" s="13">
        <f>(D12+C12-E12)*(1-inputs!$B$20)</f>
        <v>2.1903616615432626</v>
      </c>
      <c r="E13" s="7">
        <f>D13*inputs!$B$31</f>
        <v>0.98566274769446816</v>
      </c>
      <c r="F13" s="9">
        <f>(F12+E12-G12)*(1-inputs!$B$20)</f>
        <v>3.1627399664930542</v>
      </c>
      <c r="G13" s="7">
        <f>F13*inputs!$B$33</f>
        <v>0.45181999521329341</v>
      </c>
      <c r="H13" s="30">
        <f>(H12+G12)*(1-inputs!$B$20)</f>
        <v>2.1768928354402082</v>
      </c>
      <c r="I13" s="1">
        <f t="shared" si="0"/>
        <v>99999.999999999985</v>
      </c>
      <c r="J13" s="21">
        <f>B13-((B12-C12)*(1-inputs!$B$20))</f>
        <v>3.9112154101894703</v>
      </c>
      <c r="K13" s="21">
        <f>(H12+F12+D12+B12)*inputs!B$20</f>
        <v>3.9112154101887158</v>
      </c>
    </row>
    <row r="14" spans="1:11" x14ac:dyDescent="0.3">
      <c r="A14" s="6">
        <f t="shared" si="1"/>
        <v>12</v>
      </c>
      <c r="B14" s="12">
        <f>((B13-C13)*(1-inputs!$B$20))+(cyclecalc!I13*inputs!$B$19)</f>
        <v>99991.114995142212</v>
      </c>
      <c r="C14" s="7">
        <f>inputs!$B$28*cyclecalc!F14*cyclecalc!B14</f>
        <v>1.5840470181227901</v>
      </c>
      <c r="D14" s="13">
        <f>(D13+C13-E13)*(1-inputs!$B$20)</f>
        <v>2.5599567040894224</v>
      </c>
      <c r="E14" s="7">
        <f>D14*inputs!$B$31</f>
        <v>1.1519805168402402</v>
      </c>
      <c r="F14" s="9">
        <f>(F13+E13-G13)*(1-inputs!$B$20)</f>
        <v>3.696438137661274</v>
      </c>
      <c r="G14" s="7">
        <f>F14*inputs!$B$33</f>
        <v>0.52806259109446774</v>
      </c>
      <c r="H14" s="30">
        <f>(H13+G13)*(1-inputs!$B$20)</f>
        <v>2.6286100160321797</v>
      </c>
      <c r="I14" s="1">
        <f t="shared" si="0"/>
        <v>100000</v>
      </c>
      <c r="J14" s="21">
        <f>B14-((B13-C13)*(1-inputs!$B$20))</f>
        <v>3.9112154101894703</v>
      </c>
      <c r="K14" s="21">
        <f>(H13+F13+D13+B13)*inputs!B$20</f>
        <v>3.9112154101887158</v>
      </c>
    </row>
    <row r="15" spans="1:11" x14ac:dyDescent="0.3">
      <c r="A15" s="6">
        <f t="shared" si="1"/>
        <v>13</v>
      </c>
      <c r="B15" s="12">
        <f>((B14-C14)*(1-inputs!$B$20))+(cyclecalc!I14*inputs!$B$19)</f>
        <v>99989.531357591259</v>
      </c>
      <c r="C15" s="7">
        <f>inputs!$B$28*cyclecalc!F15*cyclecalc!B15</f>
        <v>1.8513149228732591</v>
      </c>
      <c r="D15" s="13">
        <f>(D14+C14-E14)*(1-inputs!$B$20)</f>
        <v>2.9919061808992873</v>
      </c>
      <c r="E15" s="7">
        <f>D15*inputs!$B$31</f>
        <v>1.3463577814046792</v>
      </c>
      <c r="F15" s="9">
        <f>(F14+E14-G14)*(1-inputs!$B$20)</f>
        <v>4.3201870849749193</v>
      </c>
      <c r="G15" s="7">
        <f>F15*inputs!$B$33</f>
        <v>0.61716958356784557</v>
      </c>
      <c r="H15" s="30">
        <f>(H14+G14)*(1-inputs!$B$20)</f>
        <v>3.1565491428611883</v>
      </c>
      <c r="I15" s="1">
        <f t="shared" si="0"/>
        <v>100000</v>
      </c>
      <c r="J15" s="21">
        <f>B15-((B14-C14)*(1-inputs!$B$20))</f>
        <v>3.9112154101894703</v>
      </c>
      <c r="K15" s="21">
        <f>(H14+F14+D14+B14)*inputs!B$20</f>
        <v>3.9112154101887162</v>
      </c>
    </row>
    <row r="16" spans="1:11" x14ac:dyDescent="0.3">
      <c r="A16" s="6">
        <f t="shared" si="1"/>
        <v>14</v>
      </c>
      <c r="B16" s="12">
        <f>((B15-C15)*(1-inputs!$B$20))+(cyclecalc!I15*inputs!$B$19)</f>
        <v>99987.680524528463</v>
      </c>
      <c r="C16" s="7">
        <f>inputs!$B$28*cyclecalc!F16*cyclecalc!B16</f>
        <v>2.1636667537063339</v>
      </c>
      <c r="D16" s="13">
        <f>(D15+C15-E15)*(1-inputs!$B$20)</f>
        <v>3.4967265525107289</v>
      </c>
      <c r="E16" s="7">
        <f>D16*inputs!$B$31</f>
        <v>1.573526948629828</v>
      </c>
      <c r="F16" s="9">
        <f>(F15+E15-G15)*(1-inputs!$B$20)</f>
        <v>5.0491777908675735</v>
      </c>
      <c r="G16" s="7">
        <f>F16*inputs!$B$33</f>
        <v>0.72131111298108186</v>
      </c>
      <c r="H16" s="30">
        <f>(H15+G15)*(1-inputs!$B$20)</f>
        <v>3.7735711281606688</v>
      </c>
      <c r="I16" s="1">
        <f t="shared" si="0"/>
        <v>100000</v>
      </c>
      <c r="J16" s="21">
        <f>B16-((B15-C15)*(1-inputs!$B$20))</f>
        <v>3.9112154101894703</v>
      </c>
      <c r="K16" s="21">
        <f>(H15+F15+D15+B15)*inputs!B$20</f>
        <v>3.9112154101887162</v>
      </c>
    </row>
    <row r="17" spans="1:11" x14ac:dyDescent="0.3">
      <c r="A17" s="6">
        <f t="shared" si="1"/>
        <v>15</v>
      </c>
      <c r="B17" s="12">
        <f>((B16-C16)*(1-inputs!$B$20))+(cyclecalc!I16*inputs!$B$19)</f>
        <v>99985.51742424164</v>
      </c>
      <c r="C17" s="7">
        <f>inputs!$B$28*cyclecalc!F17*cyclecalc!B17</f>
        <v>2.528703501396325</v>
      </c>
      <c r="D17" s="13">
        <f>(D16+C16-E16)*(1-inputs!$B$20)</f>
        <v>4.0867065114404628</v>
      </c>
      <c r="E17" s="7">
        <f>D17*inputs!$B$31</f>
        <v>1.8390179301482084</v>
      </c>
      <c r="F17" s="9">
        <f>(F16+E16-G16)*(1-inputs!$B$20)</f>
        <v>5.9011628102993843</v>
      </c>
      <c r="G17" s="7">
        <f>F17*inputs!$B$33</f>
        <v>0.84302325861419769</v>
      </c>
      <c r="H17" s="30">
        <f>(H16+G16)*(1-inputs!$B$20)</f>
        <v>4.494706436614865</v>
      </c>
      <c r="I17" s="1">
        <f t="shared" si="0"/>
        <v>100000</v>
      </c>
      <c r="J17" s="21">
        <f>B17-((B16-C16)*(1-inputs!$B$20))</f>
        <v>3.9112154101894703</v>
      </c>
      <c r="K17" s="21">
        <f>(H16+F16+D16+B16)*inputs!B$20</f>
        <v>3.9112154101887162</v>
      </c>
    </row>
    <row r="18" spans="1:11" x14ac:dyDescent="0.3">
      <c r="A18" s="6">
        <f t="shared" si="1"/>
        <v>16</v>
      </c>
      <c r="B18" s="12">
        <f>((B17-C17)*(1-inputs!$B$20))+(cyclecalc!I17*inputs!$B$19)</f>
        <v>99982.989386088026</v>
      </c>
      <c r="C18" s="7">
        <f>inputs!$B$28*cyclecalc!F18*cyclecalc!B18</f>
        <v>2.9553062212308223</v>
      </c>
      <c r="D18" s="13">
        <f>(D17+C17-E17)*(1-inputs!$B$20)</f>
        <v>4.7762052677053903</v>
      </c>
      <c r="E18" s="7">
        <f>D18*inputs!$B$31</f>
        <v>2.1492923704674256</v>
      </c>
      <c r="F18" s="9">
        <f>(F17+E17-G17)*(1-inputs!$B$20)</f>
        <v>6.8968877191470996</v>
      </c>
      <c r="G18" s="7">
        <f>F18*inputs!$B$33</f>
        <v>0.98526967416387135</v>
      </c>
      <c r="H18" s="30">
        <f>(H17+G17)*(1-inputs!$B$20)</f>
        <v>5.3375209251226687</v>
      </c>
      <c r="I18" s="1">
        <f t="shared" si="0"/>
        <v>100000</v>
      </c>
      <c r="J18" s="21">
        <f>B18-((B17-C17)*(1-inputs!$B$20))</f>
        <v>3.9112154101894703</v>
      </c>
      <c r="K18" s="21">
        <f>(H17+F17+D17+B17)*inputs!B$20</f>
        <v>3.9112154101887162</v>
      </c>
    </row>
    <row r="19" spans="1:11" x14ac:dyDescent="0.3">
      <c r="A19" s="6">
        <f t="shared" si="1"/>
        <v>17</v>
      </c>
      <c r="B19" s="12">
        <f>((B18-C18)*(1-inputs!$B$20))+(cyclecalc!I18*inputs!$B$19)</f>
        <v>99980.034860776927</v>
      </c>
      <c r="C19" s="7">
        <f>inputs!$B$28*cyclecalc!F19*cyclecalc!B19</f>
        <v>3.4538510686453692</v>
      </c>
      <c r="D19" s="13">
        <f>(D18+C18-E18)*(1-inputs!$B$20)</f>
        <v>5.5820007858543947</v>
      </c>
      <c r="E19" s="7">
        <f>D19*inputs!$B$31</f>
        <v>2.5119003536344775</v>
      </c>
      <c r="F19" s="9">
        <f>(F18+E18-G18)*(1-inputs!$B$20)</f>
        <v>8.0605951358802823</v>
      </c>
      <c r="G19" s="7">
        <f>F19*inputs!$B$33</f>
        <v>1.1515135908400402</v>
      </c>
      <c r="H19" s="30">
        <f>(H18+G18)*(1-inputs!$B$20)</f>
        <v>6.3225433013262666</v>
      </c>
      <c r="I19" s="1">
        <f t="shared" si="0"/>
        <v>99999.999999999985</v>
      </c>
      <c r="J19" s="21">
        <f>B19-((B18-C18)*(1-inputs!$B$20))</f>
        <v>3.9112154101894703</v>
      </c>
      <c r="K19" s="21">
        <f>(H18+F18+D18+B18)*inputs!B$20</f>
        <v>3.9112154101887162</v>
      </c>
    </row>
    <row r="20" spans="1:11" x14ac:dyDescent="0.3">
      <c r="A20" s="6">
        <f t="shared" si="1"/>
        <v>18</v>
      </c>
      <c r="B20" s="12">
        <f>((B19-C19)*(1-inputs!$B$20))+(cyclecalc!I19*inputs!$B$19)</f>
        <v>99976.581925675448</v>
      </c>
      <c r="C20" s="7">
        <f>inputs!$B$28*cyclecalc!F20*cyclecalc!B20</f>
        <v>4.036460270368071</v>
      </c>
      <c r="D20" s="13">
        <f>(D19+C19-E19)*(1-inputs!$B$20)</f>
        <v>6.5236963350688324</v>
      </c>
      <c r="E20" s="7">
        <f>D20*inputs!$B$31</f>
        <v>2.9356633507809748</v>
      </c>
      <c r="F20" s="9">
        <f>(F19+E19-G19)*(1-inputs!$B$20)</f>
        <v>9.4206134237789083</v>
      </c>
      <c r="G20" s="7">
        <f>F20*inputs!$B$33</f>
        <v>1.3458019176827012</v>
      </c>
      <c r="H20" s="30">
        <f>(H19+G19)*(1-inputs!$B$20)</f>
        <v>7.4737645657013747</v>
      </c>
      <c r="I20" s="1">
        <f t="shared" si="0"/>
        <v>100000</v>
      </c>
      <c r="J20" s="21">
        <f>B20-((B19-C19)*(1-inputs!$B$20))</f>
        <v>3.9112154101894703</v>
      </c>
      <c r="K20" s="21">
        <f>(H19+F19+D19+B19)*inputs!B$20</f>
        <v>3.9112154101887158</v>
      </c>
    </row>
    <row r="21" spans="1:11" x14ac:dyDescent="0.3">
      <c r="A21" s="6">
        <f t="shared" si="1"/>
        <v>19</v>
      </c>
      <c r="B21" s="12">
        <f>((B20-C20)*(1-inputs!$B$20))+(cyclecalc!I20*inputs!$B$19)</f>
        <v>99972.546539211078</v>
      </c>
      <c r="C21" s="7">
        <f>inputs!$B$28*cyclecalc!F21*cyclecalc!B21</f>
        <v>4.7172949608500785</v>
      </c>
      <c r="D21" s="13">
        <f>(D20+C20-E20)*(1-inputs!$B$20)</f>
        <v>7.6241950443008033</v>
      </c>
      <c r="E21" s="7">
        <f>D21*inputs!$B$31</f>
        <v>3.4308877699353615</v>
      </c>
      <c r="F21" s="9">
        <f>(F20+E20-G20)*(1-inputs!$B$20)</f>
        <v>11.010044213487845</v>
      </c>
      <c r="G21" s="7">
        <f>F21*inputs!$B$33</f>
        <v>1.5728634590696919</v>
      </c>
      <c r="H21" s="30">
        <f>(H20+G20)*(1-inputs!$B$20)</f>
        <v>8.8192215311406663</v>
      </c>
      <c r="I21" s="1">
        <f t="shared" si="0"/>
        <v>100000.00000000001</v>
      </c>
      <c r="J21" s="21">
        <f>B21-((B20-C20)*(1-inputs!$B$20))</f>
        <v>3.9112154101894703</v>
      </c>
      <c r="K21" s="21">
        <f>(H20+F20+D20+B20)*inputs!B$20</f>
        <v>3.9112154101887162</v>
      </c>
    </row>
    <row r="22" spans="1:11" x14ac:dyDescent="0.3">
      <c r="A22" s="6">
        <f t="shared" si="1"/>
        <v>20</v>
      </c>
      <c r="B22" s="12">
        <f>((B21-C21)*(1-inputs!$B$20))+(cyclecalc!I21*inputs!$B$19)</f>
        <v>99967.830502517783</v>
      </c>
      <c r="C22" s="7">
        <f>inputs!$B$28*cyclecalc!F22*cyclecalc!B22</f>
        <v>5.5128967694583606</v>
      </c>
      <c r="D22" s="13">
        <f>(D21+C21-E21)*(1-inputs!$B$20)</f>
        <v>8.910253722367754</v>
      </c>
      <c r="E22" s="7">
        <f>D22*inputs!$B$31</f>
        <v>4.0096141750654892</v>
      </c>
      <c r="F22" s="9">
        <f>(F21+E21-G21)*(1-inputs!$B$20)</f>
        <v>12.867565226474396</v>
      </c>
      <c r="G22" s="7">
        <f>F22*inputs!$B$33</f>
        <v>1.8382236037820565</v>
      </c>
      <c r="H22" s="30">
        <f>(H21+G21)*(1-inputs!$B$20)</f>
        <v>10.391678533380782</v>
      </c>
      <c r="I22" s="1">
        <f t="shared" si="0"/>
        <v>100000</v>
      </c>
      <c r="J22" s="21">
        <f>B22-((B21-C21)*(1-inputs!$B$20))</f>
        <v>3.9112154101894703</v>
      </c>
      <c r="K22" s="21">
        <f>(H21+F21+D21+B21)*inputs!B$20</f>
        <v>3.9112154101887167</v>
      </c>
    </row>
    <row r="23" spans="1:11" x14ac:dyDescent="0.3">
      <c r="A23" s="6">
        <f t="shared" si="1"/>
        <v>21</v>
      </c>
      <c r="B23" s="12">
        <f>((B22-C22)*(1-inputs!$B$20))+(cyclecalc!I22*inputs!$B$19)</f>
        <v>99962.319079587935</v>
      </c>
      <c r="C23" s="7">
        <f>inputs!$B$28*cyclecalc!F23*cyclecalc!B23</f>
        <v>6.4425861413475394</v>
      </c>
      <c r="D23" s="13">
        <f>(D22+C22-E22)*(1-inputs!$B$20)</f>
        <v>10.413129020923456</v>
      </c>
      <c r="E23" s="7">
        <f>D23*inputs!$B$31</f>
        <v>4.6859080594155555</v>
      </c>
      <c r="F23" s="9">
        <f>(F22+E22-G22)*(1-inputs!$B$20)</f>
        <v>15.038367591801133</v>
      </c>
      <c r="G23" s="7">
        <f>F23*inputs!$B$33</f>
        <v>2.1483382274001617</v>
      </c>
      <c r="H23" s="30">
        <f>(H22+G22)*(1-inputs!$B$20)</f>
        <v>12.229423799345799</v>
      </c>
      <c r="I23" s="1">
        <f t="shared" si="0"/>
        <v>100000</v>
      </c>
      <c r="J23" s="21">
        <f>B23-((B22-C22)*(1-inputs!$B$20))</f>
        <v>3.9112154101894703</v>
      </c>
      <c r="K23" s="21">
        <f>(H22+F22+D22+B22)*inputs!B$20</f>
        <v>3.9112154101887162</v>
      </c>
    </row>
    <row r="24" spans="1:11" x14ac:dyDescent="0.3">
      <c r="A24" s="6">
        <f t="shared" si="1"/>
        <v>22</v>
      </c>
      <c r="B24" s="12">
        <f>((B23-C23)*(1-inputs!$B$20))+(cyclecalc!I23*inputs!$B$19)</f>
        <v>99955.878219211969</v>
      </c>
      <c r="C24" s="7">
        <f>inputs!$B$28*cyclecalc!F24*cyclecalc!B24</f>
        <v>7.5289266333297959</v>
      </c>
      <c r="D24" s="13">
        <f>(D23+C23-E23)*(1-inputs!$B$20)</f>
        <v>12.169331115484642</v>
      </c>
      <c r="E24" s="7">
        <f>D24*inputs!$B$31</f>
        <v>5.4761990019680891</v>
      </c>
      <c r="F24" s="9">
        <f>(F23+E23-G23)*(1-inputs!$B$20)</f>
        <v>17.57524999104352</v>
      </c>
      <c r="G24" s="7">
        <f>F24*inputs!$B$33</f>
        <v>2.5107499987205029</v>
      </c>
      <c r="H24" s="30">
        <f>(H23+G23)*(1-inputs!$B$20)</f>
        <v>14.37719968150193</v>
      </c>
      <c r="I24" s="1">
        <f t="shared" si="0"/>
        <v>100000</v>
      </c>
      <c r="J24" s="21">
        <f>B24-((B23-C23)*(1-inputs!$B$20))</f>
        <v>3.9112154101894703</v>
      </c>
      <c r="K24" s="21">
        <f>(H23+F23+D23+B23)*inputs!B$20</f>
        <v>3.9112154101887162</v>
      </c>
    </row>
    <row r="25" spans="1:11" x14ac:dyDescent="0.3">
      <c r="A25" s="6">
        <f t="shared" si="1"/>
        <v>23</v>
      </c>
      <c r="B25" s="12">
        <f>((B24-C24)*(1-inputs!$B$20))+(cyclecalc!I24*inputs!$B$19)</f>
        <v>99948.351312749073</v>
      </c>
      <c r="C25" s="7">
        <f>inputs!$B$28*cyclecalc!F25*cyclecalc!B25</f>
        <v>8.7982658643706557</v>
      </c>
      <c r="D25" s="13">
        <f>(D24+C24-E24)*(1-inputs!$B$20)</f>
        <v>14.221502491492997</v>
      </c>
      <c r="E25" s="7">
        <f>D25*inputs!$B$31</f>
        <v>6.3996761211718489</v>
      </c>
      <c r="F25" s="9">
        <f>(F24+E24-G24)*(1-inputs!$B$20)</f>
        <v>20.539895603306682</v>
      </c>
      <c r="G25" s="7">
        <f>F25*inputs!$B$33</f>
        <v>2.9342708004723832</v>
      </c>
      <c r="H25" s="30">
        <f>(H24+G24)*(1-inputs!$B$20)</f>
        <v>16.887289156132077</v>
      </c>
      <c r="I25" s="1">
        <f t="shared" si="0"/>
        <v>100000</v>
      </c>
      <c r="J25" s="21">
        <f>B25-((B24-C24)*(1-inputs!$B$20))</f>
        <v>3.9112154101894703</v>
      </c>
      <c r="K25" s="21">
        <f>(H24+F24+D24+B24)*inputs!B$20</f>
        <v>3.9112154101887162</v>
      </c>
    </row>
    <row r="26" spans="1:11" x14ac:dyDescent="0.3">
      <c r="A26" s="6">
        <f t="shared" si="1"/>
        <v>24</v>
      </c>
      <c r="B26" s="12">
        <f>((B25-C25)*(1-inputs!$B$20))+(cyclecalc!I25*inputs!$B$19)</f>
        <v>99939.555411095236</v>
      </c>
      <c r="C26" s="7">
        <f>inputs!$B$28*cyclecalc!F26*cyclecalc!B26</f>
        <v>10.281365437299401</v>
      </c>
      <c r="D26" s="13">
        <f>(D25+C25-E25)*(1-inputs!$B$20)</f>
        <v>16.619442187083131</v>
      </c>
      <c r="E26" s="7">
        <f>D26*inputs!$B$31</f>
        <v>7.4787489841874093</v>
      </c>
      <c r="F26" s="9">
        <f>(F25+E25-G25)*(1-inputs!$B$20)</f>
        <v>24.004362024977148</v>
      </c>
      <c r="G26" s="7">
        <f>F26*inputs!$B$33</f>
        <v>3.4291945749967354</v>
      </c>
      <c r="H26" s="30">
        <f>(H25+G25)*(1-inputs!$B$20)</f>
        <v>19.820784692696897</v>
      </c>
      <c r="I26" s="1">
        <f t="shared" si="0"/>
        <v>100000</v>
      </c>
      <c r="J26" s="21">
        <f>B26-((B25-C25)*(1-inputs!$B$20))</f>
        <v>3.9112154101894703</v>
      </c>
      <c r="K26" s="21">
        <f>(H25+F25+D25+B25)*inputs!B$20</f>
        <v>3.9112154101887162</v>
      </c>
    </row>
    <row r="27" spans="1:11" x14ac:dyDescent="0.3">
      <c r="A27" s="6">
        <f t="shared" si="1"/>
        <v>25</v>
      </c>
      <c r="B27" s="12">
        <f>((B26-C26)*(1-inputs!$B$20))+(cyclecalc!I26*inputs!$B$19)</f>
        <v>99929.276811902353</v>
      </c>
      <c r="C27" s="7">
        <f>inputs!$B$28*cyclecalc!F27*cyclecalc!B27</f>
        <v>12.014134001565488</v>
      </c>
      <c r="D27" s="13">
        <f>(D26+C26-E26)*(1-inputs!$B$20)</f>
        <v>19.421299001644609</v>
      </c>
      <c r="E27" s="7">
        <f>D27*inputs!$B$31</f>
        <v>8.7395845507400747</v>
      </c>
      <c r="F27" s="9">
        <f>(F26+E26-G26)*(1-inputs!$B$20)</f>
        <v>28.052819185065086</v>
      </c>
      <c r="G27" s="7">
        <f>F27*inputs!$B$33</f>
        <v>4.0075455978664403</v>
      </c>
      <c r="H27" s="30">
        <f>(H26+G26)*(1-inputs!$B$20)</f>
        <v>23.249069910921648</v>
      </c>
      <c r="I27" s="1">
        <f t="shared" si="0"/>
        <v>99999.999999999985</v>
      </c>
      <c r="J27" s="21">
        <f>B27-((B26-C26)*(1-inputs!$B$20))</f>
        <v>3.9112154101894703</v>
      </c>
      <c r="K27" s="21">
        <f>(H26+F26+D26+B26)*inputs!B$20</f>
        <v>3.9112154101887162</v>
      </c>
    </row>
    <row r="28" spans="1:11" x14ac:dyDescent="0.3">
      <c r="A28" s="6">
        <f t="shared" si="1"/>
        <v>26</v>
      </c>
      <c r="B28" s="12">
        <f>((B27-C27)*(1-inputs!$B$20))+(cyclecalc!I27*inputs!$B$19)</f>
        <v>99917.265913935669</v>
      </c>
      <c r="C28" s="7">
        <f>inputs!$B$28*cyclecalc!F28*cyclecalc!B28</f>
        <v>14.03847971128074</v>
      </c>
      <c r="D28" s="13">
        <f>(D27+C27-E27)*(1-inputs!$B$20)</f>
        <v>22.694960768947876</v>
      </c>
      <c r="E28" s="7">
        <f>D28*inputs!$B$31</f>
        <v>10.212732346026545</v>
      </c>
      <c r="F28" s="9">
        <f>(F27+E27-G27)*(1-inputs!$B$20)</f>
        <v>32.783575851515018</v>
      </c>
      <c r="G28" s="7">
        <f>F28*inputs!$B$33</f>
        <v>4.6833679787878593</v>
      </c>
      <c r="H28" s="30">
        <f>(H27+G27)*(1-inputs!$B$20)</f>
        <v>27.255549443842011</v>
      </c>
      <c r="I28" s="1">
        <f t="shared" si="0"/>
        <v>99999.999999999971</v>
      </c>
      <c r="J28" s="21">
        <f>B28-((B27-C27)*(1-inputs!$B$20))</f>
        <v>3.9112154101894703</v>
      </c>
      <c r="K28" s="21">
        <f>(H27+F27+D27+B27)*inputs!B$20</f>
        <v>3.9112154101887158</v>
      </c>
    </row>
    <row r="29" spans="1:11" x14ac:dyDescent="0.3">
      <c r="A29" s="6">
        <f t="shared" si="1"/>
        <v>27</v>
      </c>
      <c r="B29" s="12">
        <f>((B28-C28)*(1-inputs!$B$20))+(cyclecalc!I28*inputs!$B$19)</f>
        <v>99903.231219207897</v>
      </c>
      <c r="C29" s="7">
        <f>inputs!$B$28*cyclecalc!F29*cyclecalc!B29</f>
        <v>16.40330065803353</v>
      </c>
      <c r="D29" s="13">
        <f>(D28+C28-E28)*(1-inputs!$B$20)</f>
        <v>26.519670852178635</v>
      </c>
      <c r="E29" s="7">
        <f>D29*inputs!$B$31</f>
        <v>11.933851883480386</v>
      </c>
      <c r="F29" s="9">
        <f>(F28+E28-G28)*(1-inputs!$B$20)</f>
        <v>38.311441717131778</v>
      </c>
      <c r="G29" s="7">
        <f>F29*inputs!$B$33</f>
        <v>5.473063102447397</v>
      </c>
      <c r="H29" s="30">
        <f>(H28+G28)*(1-inputs!$B$20)</f>
        <v>31.937668222769787</v>
      </c>
      <c r="I29" s="1">
        <f t="shared" si="0"/>
        <v>99999.999999999971</v>
      </c>
      <c r="J29" s="21">
        <f>B29-((B28-C28)*(1-inputs!$B$20))</f>
        <v>3.9112154101894703</v>
      </c>
      <c r="K29" s="21">
        <f>(H28+F28+D28+B28)*inputs!B$20</f>
        <v>3.9112154101887153</v>
      </c>
    </row>
    <row r="30" spans="1:11" x14ac:dyDescent="0.3">
      <c r="A30" s="6">
        <f t="shared" si="1"/>
        <v>28</v>
      </c>
      <c r="B30" s="12">
        <f>((B29-C29)*(1-inputs!$B$20))+(cyclecalc!I29*inputs!$B$19)</f>
        <v>99886.832344953757</v>
      </c>
      <c r="C30" s="7">
        <f>inputs!$B$28*cyclecalc!F30*cyclecalc!B30</f>
        <v>19.16563442491783</v>
      </c>
      <c r="D30" s="13">
        <f>(D29+C29-E29)*(1-inputs!$B$20)</f>
        <v>30.987907575509453</v>
      </c>
      <c r="E30" s="7">
        <f>D30*inputs!$B$31</f>
        <v>13.944558408979255</v>
      </c>
      <c r="F30" s="9">
        <f>(F29+E29-G29)*(1-inputs!$B$20)</f>
        <v>44.770479359786037</v>
      </c>
      <c r="G30" s="7">
        <f>F30*inputs!$B$33</f>
        <v>6.3957827656837196</v>
      </c>
      <c r="H30" s="30">
        <f>(H29+G29)*(1-inputs!$B$20)</f>
        <v>37.409268110928529</v>
      </c>
      <c r="I30" s="1">
        <f t="shared" si="0"/>
        <v>99999.999999999985</v>
      </c>
      <c r="J30" s="21">
        <f>B30-((B29-C29)*(1-inputs!$B$20))</f>
        <v>3.9112154101894703</v>
      </c>
      <c r="K30" s="21">
        <f>(H29+F29+D29+B29)*inputs!B$20</f>
        <v>3.9112154101887153</v>
      </c>
    </row>
    <row r="31" spans="1:11" x14ac:dyDescent="0.3">
      <c r="A31" s="6">
        <f t="shared" si="1"/>
        <v>29</v>
      </c>
      <c r="B31" s="12">
        <f>((B30-C30)*(1-inputs!$B$20))+(cyclecalc!I30*inputs!$B$19)</f>
        <v>99867.671886368844</v>
      </c>
      <c r="C31" s="7">
        <f>inputs!$B$28*cyclecalc!F31*cyclecalc!B31</f>
        <v>22.39199070384041</v>
      </c>
      <c r="D31" s="13">
        <f>(D30+C30-E30)*(1-inputs!$B$20)</f>
        <v>36.207567380101921</v>
      </c>
      <c r="E31" s="7">
        <f>D31*inputs!$B$31</f>
        <v>16.293405321045864</v>
      </c>
      <c r="F31" s="9">
        <f>(F30+E30-G30)*(1-inputs!$B$20)</f>
        <v>52.317208684317393</v>
      </c>
      <c r="G31" s="7">
        <f>F31*inputs!$B$33</f>
        <v>7.4738869549024844</v>
      </c>
      <c r="H31" s="30">
        <f>(H30+G30)*(1-inputs!$B$20)</f>
        <v>43.803337566711924</v>
      </c>
      <c r="I31" s="1">
        <f t="shared" si="0"/>
        <v>99999.999999999971</v>
      </c>
      <c r="J31" s="21">
        <f>B31-((B30-C30)*(1-inputs!$B$20))</f>
        <v>3.9112154101894703</v>
      </c>
      <c r="K31" s="21">
        <f>(H30+F30+D30+B30)*inputs!B$20</f>
        <v>3.9112154101887158</v>
      </c>
    </row>
    <row r="32" spans="1:11" x14ac:dyDescent="0.3">
      <c r="A32" s="6">
        <f t="shared" si="1"/>
        <v>30</v>
      </c>
      <c r="B32" s="12">
        <f>((B31-C31)*(1-inputs!$B$20))+(cyclecalc!I31*inputs!$B$19)</f>
        <v>99845.285947101569</v>
      </c>
      <c r="C32" s="7">
        <f>inputs!$B$28*cyclecalc!F32*cyclecalc!B32</f>
        <v>26.159893908277468</v>
      </c>
      <c r="D32" s="13">
        <f>(D31+C31-E31)*(1-inputs!$B$20)</f>
        <v>42.304498078130138</v>
      </c>
      <c r="E32" s="7">
        <f>D32*inputs!$B$31</f>
        <v>19.037024135158564</v>
      </c>
      <c r="F32" s="9">
        <f>(F31+E31-G31)*(1-inputs!$B$20)</f>
        <v>61.134335861371092</v>
      </c>
      <c r="G32" s="7">
        <f>F32*inputs!$B$33</f>
        <v>8.7334765516244417</v>
      </c>
      <c r="H32" s="30">
        <f>(H31+G31)*(1-inputs!$B$20)</f>
        <v>51.275218958906997</v>
      </c>
      <c r="I32" s="1">
        <f t="shared" si="0"/>
        <v>99999.999999999971</v>
      </c>
      <c r="J32" s="21">
        <f>B32-((B31-C31)*(1-inputs!$B$20))</f>
        <v>3.9112154101894703</v>
      </c>
      <c r="K32" s="21">
        <f>(H31+F31+D31+B31)*inputs!B$20</f>
        <v>3.9112154101887153</v>
      </c>
    </row>
    <row r="33" spans="1:11" x14ac:dyDescent="0.3">
      <c r="A33" s="6">
        <f t="shared" si="1"/>
        <v>31</v>
      </c>
      <c r="B33" s="12">
        <f>((B32-C32)*(1-inputs!$B$20))+(cyclecalc!I32*inputs!$B$19)</f>
        <v>99819.133127562978</v>
      </c>
      <c r="C33" s="7">
        <f>inputs!$B$28*cyclecalc!F33*cyclecalc!B33</f>
        <v>30.559665832911218</v>
      </c>
      <c r="D33" s="13">
        <f>(D32+C32-E32)*(1-inputs!$B$20)</f>
        <v>49.425434640420796</v>
      </c>
      <c r="E33" s="7">
        <f>D33*inputs!$B$31</f>
        <v>22.241445588189357</v>
      </c>
      <c r="F33" s="9">
        <f>(F32+E32-G32)*(1-inputs!$B$20)</f>
        <v>71.435089355399214</v>
      </c>
      <c r="G33" s="7">
        <f>F33*inputs!$B$33</f>
        <v>10.205012765057029</v>
      </c>
      <c r="H33" s="30">
        <f>(H32+G32)*(1-inputs!$B$20)</f>
        <v>60.006348441185175</v>
      </c>
      <c r="I33" s="1">
        <f t="shared" si="0"/>
        <v>99999.999999999985</v>
      </c>
      <c r="J33" s="21">
        <f>B33-((B32-C32)*(1-inputs!$B$20))</f>
        <v>3.9112154101894703</v>
      </c>
      <c r="K33" s="21">
        <f>(H32+F32+D32+B32)*inputs!B$20</f>
        <v>3.9112154101887153</v>
      </c>
    </row>
    <row r="34" spans="1:11" x14ac:dyDescent="0.3">
      <c r="A34" s="6">
        <f t="shared" si="1"/>
        <v>32</v>
      </c>
      <c r="B34" s="12">
        <f>((B33-C33)*(1-inputs!$B$20))+(cyclecalc!I33*inputs!$B$19)</f>
        <v>99788.5817310774</v>
      </c>
      <c r="C34" s="7">
        <f>inputs!$B$28*cyclecalc!F34*cyclecalc!B34</f>
        <v>35.696481549659957</v>
      </c>
      <c r="D34" s="13">
        <f>(D33+C33-E33)*(1-inputs!$B$20)</f>
        <v>57.741396406414381</v>
      </c>
      <c r="E34" s="7">
        <f>D34*inputs!$B$31</f>
        <v>25.983628382886472</v>
      </c>
      <c r="F34" s="9">
        <f>(F33+E33-G33)*(1-inputs!$B$20)</f>
        <v>83.468257427492958</v>
      </c>
      <c r="G34" s="7">
        <f>F34*inputs!$B$33</f>
        <v>11.924036775356136</v>
      </c>
      <c r="H34" s="30">
        <f>(H33+G33)*(1-inputs!$B$20)</f>
        <v>70.208615088662995</v>
      </c>
      <c r="I34" s="1">
        <f t="shared" si="0"/>
        <v>99999.999999999971</v>
      </c>
      <c r="J34" s="21">
        <f>B34-((B33-C33)*(1-inputs!$B$20))</f>
        <v>3.9112154101894703</v>
      </c>
      <c r="K34" s="21">
        <f>(H33+F33+D33+B33)*inputs!B$20</f>
        <v>3.9112154101887158</v>
      </c>
    </row>
    <row r="35" spans="1:11" x14ac:dyDescent="0.3">
      <c r="A35" s="6">
        <f t="shared" si="1"/>
        <v>33</v>
      </c>
      <c r="B35" s="12">
        <f>((B34-C34)*(1-inputs!$B$20))+(cyclecalc!I34*inputs!$B$19)</f>
        <v>99752.894914717937</v>
      </c>
      <c r="C35" s="7">
        <f>inputs!$B$28*cyclecalc!F35*cyclecalc!B35</f>
        <v>41.692734712334683</v>
      </c>
      <c r="D35" s="13">
        <f>(D34+C34-E34)*(1-inputs!$B$20)</f>
        <v>67.451611292183728</v>
      </c>
      <c r="E35" s="7">
        <f>D35*inputs!$B$31</f>
        <v>30.353225081482677</v>
      </c>
      <c r="F35" s="9">
        <f>(F34+E34-G34)*(1-inputs!$B$20)</f>
        <v>97.52403451076259</v>
      </c>
      <c r="G35" s="7">
        <f>F35*inputs!$B$33</f>
        <v>13.93200493010894</v>
      </c>
      <c r="H35" s="30">
        <f>(H34+G34)*(1-inputs!$B$20)</f>
        <v>82.12943947908262</v>
      </c>
      <c r="I35" s="1">
        <f t="shared" si="0"/>
        <v>99999.999999999971</v>
      </c>
      <c r="J35" s="21">
        <f>B35-((B34-C34)*(1-inputs!$B$20))</f>
        <v>3.9112154101894703</v>
      </c>
      <c r="K35" s="21">
        <f>(H34+F34+D34+B34)*inputs!B$20</f>
        <v>3.9112154101887153</v>
      </c>
    </row>
    <row r="36" spans="1:11" x14ac:dyDescent="0.3">
      <c r="A36" s="6">
        <f t="shared" si="1"/>
        <v>34</v>
      </c>
      <c r="B36" s="12">
        <f>((B35-C35)*(1-inputs!$B$20))+(cyclecalc!I35*inputs!$B$19)</f>
        <v>99711.213475510434</v>
      </c>
      <c r="C36" s="7">
        <f>inputs!$B$28*cyclecalc!F36*cyclecalc!B36</f>
        <v>48.690751005945252</v>
      </c>
      <c r="D36" s="13">
        <f>(D35+C35-E35)*(1-inputs!$B$20)</f>
        <v>78.788039232572331</v>
      </c>
      <c r="E36" s="7">
        <f>D36*inputs!$B$31</f>
        <v>35.454617654657547</v>
      </c>
      <c r="F36" s="9">
        <f>(F35+E35-G35)*(1-inputs!$B$20)</f>
        <v>113.9407980177768</v>
      </c>
      <c r="G36" s="7">
        <f>F36*inputs!$B$33</f>
        <v>16.277256859682399</v>
      </c>
      <c r="H36" s="30">
        <f>(H35+G35)*(1-inputs!$B$20)</f>
        <v>96.057687239174584</v>
      </c>
      <c r="I36" s="1">
        <f t="shared" si="0"/>
        <v>99999.999999999956</v>
      </c>
      <c r="J36" s="21">
        <f>B36-((B35-C35)*(1-inputs!$B$20))</f>
        <v>3.9112154101894703</v>
      </c>
      <c r="K36" s="21">
        <f>(H35+F35+D35+B35)*inputs!B$20</f>
        <v>3.9112154101887153</v>
      </c>
    </row>
    <row r="37" spans="1:11" x14ac:dyDescent="0.3">
      <c r="A37" s="6">
        <f t="shared" si="1"/>
        <v>35</v>
      </c>
      <c r="B37" s="12">
        <f>((B36-C36)*(1-inputs!$B$20))+(cyclecalc!I36*inputs!$B$19)</f>
        <v>99662.535923967705</v>
      </c>
      <c r="C37" s="7">
        <f>inputs!$B$28*cyclecalc!F37*cyclecalc!B37</f>
        <v>56.855890234430234</v>
      </c>
      <c r="D37" s="13">
        <f>(D36+C36-E36)*(1-inputs!$B$20)</f>
        <v>92.020573320240842</v>
      </c>
      <c r="E37" s="7">
        <f>D37*inputs!$B$31</f>
        <v>41.40925799410838</v>
      </c>
      <c r="F37" s="9">
        <f>(F36+E36-G36)*(1-inputs!$B$20)</f>
        <v>133.11295227481071</v>
      </c>
      <c r="G37" s="7">
        <f>F37*inputs!$B$33</f>
        <v>19.016136039258672</v>
      </c>
      <c r="H37" s="30">
        <f>(H36+G36)*(1-inputs!$B$20)</f>
        <v>112.33055043721235</v>
      </c>
      <c r="I37" s="1">
        <f t="shared" si="0"/>
        <v>99999.999999999971</v>
      </c>
      <c r="J37" s="21">
        <f>B37-((B36-C36)*(1-inputs!$B$20))</f>
        <v>3.9112154101894703</v>
      </c>
      <c r="K37" s="21">
        <f>(H36+F36+D36+B36)*inputs!B$20</f>
        <v>3.9112154101887144</v>
      </c>
    </row>
    <row r="38" spans="1:11" x14ac:dyDescent="0.3">
      <c r="A38" s="6">
        <f t="shared" si="1"/>
        <v>36</v>
      </c>
      <c r="B38" s="12">
        <f>((B37-C37)*(1-inputs!$B$20))+(cyclecalc!I37*inputs!$B$19)</f>
        <v>99605.695456436573</v>
      </c>
      <c r="C38" s="7">
        <f>inputs!$B$28*cyclecalc!F38*cyclecalc!B38</f>
        <v>66.380077936379607</v>
      </c>
      <c r="D38" s="13">
        <f>(D37+C37-E37)*(1-inputs!$B$20)</f>
        <v>107.46300228665793</v>
      </c>
      <c r="E38" s="7">
        <f>D38*inputs!$B$31</f>
        <v>48.358351028996069</v>
      </c>
      <c r="F38" s="9">
        <f>(F37+E37-G37)*(1-inputs!$B$20)</f>
        <v>155.49999205212137</v>
      </c>
      <c r="G38" s="7">
        <f>F38*inputs!$B$33</f>
        <v>22.21428457887448</v>
      </c>
      <c r="H38" s="30">
        <f>(H37+G37)*(1-inputs!$B$20)</f>
        <v>131.34154922462881</v>
      </c>
      <c r="I38" s="1">
        <f t="shared" si="0"/>
        <v>99999.999999999985</v>
      </c>
      <c r="J38" s="21">
        <f>B38-((B37-C37)*(1-inputs!$B$20))</f>
        <v>3.9112154101894703</v>
      </c>
      <c r="K38" s="21">
        <f>(H37+F37+D37+B37)*inputs!B$20</f>
        <v>3.9112154101887153</v>
      </c>
    </row>
    <row r="39" spans="1:11" x14ac:dyDescent="0.3">
      <c r="A39" s="6">
        <f t="shared" si="1"/>
        <v>37</v>
      </c>
      <c r="B39" s="12">
        <f>((B38-C38)*(1-inputs!$B$20))+(cyclecalc!I38*inputs!$B$19)</f>
        <v>99539.333396868096</v>
      </c>
      <c r="C39" s="7">
        <f>inputs!$B$28*cyclecalc!F39*cyclecalc!B39</f>
        <v>77.485805668181371</v>
      </c>
      <c r="D39" s="13">
        <f>(D38+C38-E38)*(1-inputs!$B$20)</f>
        <v>125.47982121597579</v>
      </c>
      <c r="E39" s="7">
        <f>D39*inputs!$B$31</f>
        <v>56.46591954718911</v>
      </c>
      <c r="F39" s="9">
        <f>(F38+E38-G38)*(1-inputs!$B$20)</f>
        <v>181.63695401183512</v>
      </c>
      <c r="G39" s="7">
        <f>F39*inputs!$B$33</f>
        <v>25.948136287405013</v>
      </c>
      <c r="H39" s="30">
        <f>(H38+G38)*(1-inputs!$B$20)</f>
        <v>153.54982790406831</v>
      </c>
      <c r="I39" s="1">
        <f t="shared" si="0"/>
        <v>99999.999999999971</v>
      </c>
      <c r="J39" s="21">
        <f>B39-((B38-C38)*(1-inputs!$B$20))</f>
        <v>3.9112154101894703</v>
      </c>
      <c r="K39" s="21">
        <f>(H38+F38+D38+B38)*inputs!B$20</f>
        <v>3.9112154101887158</v>
      </c>
    </row>
    <row r="40" spans="1:11" x14ac:dyDescent="0.3">
      <c r="A40" s="6">
        <f t="shared" si="1"/>
        <v>38</v>
      </c>
      <c r="B40" s="12">
        <f>((B39-C39)*(1-inputs!$B$20))+(cyclecalc!I39*inputs!$B$19)</f>
        <v>99461.868639499851</v>
      </c>
      <c r="C40" s="7">
        <f>inputs!$B$28*cyclecalc!F40*cyclecalc!B40</f>
        <v>90.43063410943509</v>
      </c>
      <c r="D40" s="13">
        <f>(D39+C39-E39)*(1-inputs!$B$20)</f>
        <v>146.49397741783881</v>
      </c>
      <c r="E40" s="7">
        <f>D40*inputs!$B$31</f>
        <v>65.922289838027467</v>
      </c>
      <c r="F40" s="9">
        <f>(F39+E39-G39)*(1-inputs!$B$20)</f>
        <v>212.1464394428416</v>
      </c>
      <c r="G40" s="7">
        <f>F40*inputs!$B$33</f>
        <v>30.306634206120226</v>
      </c>
      <c r="H40" s="30">
        <f>(H39+G39)*(1-inputs!$B$20)</f>
        <v>179.49094363943689</v>
      </c>
      <c r="I40" s="1">
        <f t="shared" si="0"/>
        <v>99999.999999999971</v>
      </c>
      <c r="J40" s="21">
        <f>B40-((B39-C39)*(1-inputs!$B$20))</f>
        <v>3.9112154101894703</v>
      </c>
      <c r="K40" s="21">
        <f>(H39+F39+D39+B39)*inputs!B$20</f>
        <v>3.9112154101887153</v>
      </c>
    </row>
    <row r="41" spans="1:11" x14ac:dyDescent="0.3">
      <c r="A41" s="6">
        <f t="shared" si="1"/>
        <v>39</v>
      </c>
      <c r="B41" s="12">
        <f>((B40-C40)*(1-inputs!$B$20))+(cyclecalc!I40*inputs!$B$19)</f>
        <v>99371.46258980401</v>
      </c>
      <c r="C41" s="7">
        <f>inputs!$B$28*cyclecalc!F41*cyclecalc!B41</f>
        <v>105.51222343635058</v>
      </c>
      <c r="D41" s="13">
        <f>(D40+C40-E40)*(1-inputs!$B$20)</f>
        <v>170.99563342008872</v>
      </c>
      <c r="E41" s="7">
        <f>D41*inputs!$B$31</f>
        <v>76.948035039039922</v>
      </c>
      <c r="F41" s="9">
        <f>(F40+E40-G40)*(1-inputs!$B$20)</f>
        <v>247.75240456550569</v>
      </c>
      <c r="G41" s="7">
        <f>F41*inputs!$B$33</f>
        <v>35.393200652215093</v>
      </c>
      <c r="H41" s="30">
        <f>(H40+G40)*(1-inputs!$B$20)</f>
        <v>209.78937221036222</v>
      </c>
      <c r="I41" s="1">
        <f t="shared" si="0"/>
        <v>99999.999999999971</v>
      </c>
      <c r="J41" s="21">
        <f>B41-((B40-C40)*(1-inputs!$B$20))</f>
        <v>3.9112154101894703</v>
      </c>
      <c r="K41" s="21">
        <f>(H40+F40+D40+B40)*inputs!B$20</f>
        <v>3.9112154101887153</v>
      </c>
    </row>
    <row r="42" spans="1:11" x14ac:dyDescent="0.3">
      <c r="A42" s="6">
        <f t="shared" si="1"/>
        <v>40</v>
      </c>
      <c r="B42" s="12">
        <f>((B41-C41)*(1-inputs!$B$20))+(cyclecalc!I41*inputs!$B$19)</f>
        <v>99265.979076630043</v>
      </c>
      <c r="C42" s="7">
        <f>inputs!$B$28*cyclecalc!F42*cyclecalc!B42</f>
        <v>123.07389896310109</v>
      </c>
      <c r="D42" s="13">
        <f>(D41+C41-E41)*(1-inputs!$B$20)</f>
        <v>199.55201660289589</v>
      </c>
      <c r="E42" s="7">
        <f>D42*inputs!$B$31</f>
        <v>89.79840747130315</v>
      </c>
      <c r="F42" s="9">
        <f>(F41+E41-G41)*(1-inputs!$B$20)</f>
        <v>289.29592352301785</v>
      </c>
      <c r="G42" s="7">
        <f>F42*inputs!$B$33</f>
        <v>41.327989074716832</v>
      </c>
      <c r="H42" s="30">
        <f>(H41+G41)*(1-inputs!$B$20)</f>
        <v>245.1729832440044</v>
      </c>
      <c r="I42" s="1">
        <f t="shared" si="0"/>
        <v>99999.999999999956</v>
      </c>
      <c r="J42" s="21">
        <f>B42-((B41-C41)*(1-inputs!$B$20))</f>
        <v>3.9112154101894703</v>
      </c>
      <c r="K42" s="21">
        <f>(H41+F41+D41+B41)*inputs!B$20</f>
        <v>3.9112154101887153</v>
      </c>
    </row>
    <row r="43" spans="1:11" x14ac:dyDescent="0.3">
      <c r="A43" s="6">
        <f t="shared" si="1"/>
        <v>41</v>
      </c>
      <c r="B43" s="12">
        <f>((B42-C42)*(1-inputs!$B$20))+(cyclecalc!I42*inputs!$B$19)</f>
        <v>99142.938700491708</v>
      </c>
      <c r="C43" s="7">
        <f>inputs!$B$28*cyclecalc!F43*cyclecalc!B43</f>
        <v>143.51073418946618</v>
      </c>
      <c r="D43" s="13">
        <f>(D42+C42-E42)*(1-inputs!$B$20)</f>
        <v>232.81840170931807</v>
      </c>
      <c r="E43" s="7">
        <f>D43*inputs!$B$31</f>
        <v>104.76828076919313</v>
      </c>
      <c r="F43" s="9">
        <f>(F42+E42-G42)*(1-inputs!$B$20)</f>
        <v>337.75313115038858</v>
      </c>
      <c r="G43" s="7">
        <f>F43*inputs!$B$33</f>
        <v>48.250447307198364</v>
      </c>
      <c r="H43" s="30">
        <f>(H42+G42)*(1-inputs!$B$20)</f>
        <v>286.48976664854155</v>
      </c>
      <c r="I43" s="1">
        <f t="shared" si="0"/>
        <v>99999.999999999956</v>
      </c>
      <c r="J43" s="21">
        <f>B43-((B42-C42)*(1-inputs!$B$20))</f>
        <v>3.9112154101894703</v>
      </c>
      <c r="K43" s="21">
        <f>(H42+F42+D42+B42)*inputs!B$20</f>
        <v>3.9112154101887144</v>
      </c>
    </row>
    <row r="44" spans="1:11" x14ac:dyDescent="0.3">
      <c r="A44" s="6">
        <f t="shared" si="1"/>
        <v>42</v>
      </c>
      <c r="B44" s="12">
        <f>((B43-C43)*(1-inputs!$B$20))+(cyclecalc!I43*inputs!$B$19)</f>
        <v>98999.467100829817</v>
      </c>
      <c r="C44" s="7">
        <f>inputs!$B$28*cyclecalc!F44*cyclecalc!B44</f>
        <v>167.27609460123406</v>
      </c>
      <c r="D44" s="13">
        <f>(D43+C43-E43)*(1-inputs!$B$20)</f>
        <v>271.55023379957726</v>
      </c>
      <c r="E44" s="7">
        <f>D44*inputs!$B$31</f>
        <v>122.19760520980977</v>
      </c>
      <c r="F44" s="9">
        <f>(F43+E43-G43)*(1-inputs!$B$20)</f>
        <v>394.25554382565753</v>
      </c>
      <c r="G44" s="7">
        <f>F44*inputs!$B$33</f>
        <v>56.322220546522502</v>
      </c>
      <c r="H44" s="30">
        <f>(H43+G43)*(1-inputs!$B$20)</f>
        <v>334.72712154490762</v>
      </c>
      <c r="I44" s="1">
        <f t="shared" si="0"/>
        <v>99999.999999999956</v>
      </c>
      <c r="J44" s="21">
        <f>B44-((B43-C43)*(1-inputs!$B$20))</f>
        <v>3.9112154101894703</v>
      </c>
      <c r="K44" s="21">
        <f>(H43+F43+D43+B43)*inputs!B$20</f>
        <v>3.9112154101887144</v>
      </c>
    </row>
    <row r="45" spans="1:11" x14ac:dyDescent="0.3">
      <c r="A45" s="6">
        <f t="shared" si="1"/>
        <v>43</v>
      </c>
      <c r="B45" s="12">
        <f>((B44-C44)*(1-inputs!$B$20))+(cyclecalc!I44*inputs!$B$19)</f>
        <v>98832.236681753915</v>
      </c>
      <c r="C45" s="7">
        <f>inputs!$B$28*cyclecalc!F45*cyclecalc!B45</f>
        <v>194.88852931601244</v>
      </c>
      <c r="D45" s="13">
        <f>(D44+C44-E44)*(1-inputs!$B$20)</f>
        <v>316.61633915958708</v>
      </c>
      <c r="E45" s="7">
        <f>D45*inputs!$B$31</f>
        <v>142.47735262181419</v>
      </c>
      <c r="F45" s="9">
        <f>(F44+E44-G44)*(1-inputs!$B$20)</f>
        <v>460.11293177716266</v>
      </c>
      <c r="G45" s="7">
        <f>F45*inputs!$B$33</f>
        <v>65.730418825308945</v>
      </c>
      <c r="H45" s="30">
        <f>(H44+G44)*(1-inputs!$B$20)</f>
        <v>391.03404730930077</v>
      </c>
      <c r="I45" s="1">
        <f t="shared" si="0"/>
        <v>99999.999999999971</v>
      </c>
      <c r="J45" s="21">
        <f>B45-((B44-C44)*(1-inputs!$B$20))</f>
        <v>3.9112154101894703</v>
      </c>
      <c r="K45" s="21">
        <f>(H44+F44+D44+B44)*inputs!B$20</f>
        <v>3.9112154101887144</v>
      </c>
    </row>
    <row r="46" spans="1:11" x14ac:dyDescent="0.3">
      <c r="A46" s="6">
        <f t="shared" si="1"/>
        <v>44</v>
      </c>
      <c r="B46" s="12">
        <f>((B45-C45)*(1-inputs!$B$20))+(cyclecalc!I45*inputs!$B$19)</f>
        <v>98637.401448686956</v>
      </c>
      <c r="C46" s="7">
        <f>inputs!$B$28*cyclecalc!F46*cyclecalc!B46</f>
        <v>226.9388182251285</v>
      </c>
      <c r="D46" s="13">
        <f>(D45+C45-E45)*(1-inputs!$B$20)</f>
        <v>369.01308239271742</v>
      </c>
      <c r="E46" s="7">
        <f>D46*inputs!$B$31</f>
        <v>166.05588707672285</v>
      </c>
      <c r="F46" s="9">
        <f>(F45+E45-G45)*(1-inputs!$B$20)</f>
        <v>536.83886782787442</v>
      </c>
      <c r="G46" s="7">
        <f>F46*inputs!$B$33</f>
        <v>76.691266832553481</v>
      </c>
      <c r="H46" s="30">
        <f>(H45+G45)*(1-inputs!$B$20)</f>
        <v>456.746601092422</v>
      </c>
      <c r="I46" s="1">
        <f t="shared" si="0"/>
        <v>99999.999999999971</v>
      </c>
      <c r="J46" s="21">
        <f>B46-((B45-C45)*(1-inputs!$B$20))</f>
        <v>3.9112154101894703</v>
      </c>
      <c r="K46" s="21">
        <f>(H45+F45+D45+B45)*inputs!B$20</f>
        <v>3.9112154101887153</v>
      </c>
    </row>
    <row r="47" spans="1:11" x14ac:dyDescent="0.3">
      <c r="A47" s="6">
        <f t="shared" si="1"/>
        <v>45</v>
      </c>
      <c r="B47" s="12">
        <f>((B46-C46)*(1-inputs!$B$20))+(cyclecalc!I46*inputs!$B$19)</f>
        <v>98410.524800692379</v>
      </c>
      <c r="C47" s="7">
        <f>inputs!$B$28*cyclecalc!F47*cyclecalc!B47</f>
        <v>264.09687259780287</v>
      </c>
      <c r="D47" s="13">
        <f>(D46+C46-E46)*(1-inputs!$B$20)</f>
        <v>429.87919938199366</v>
      </c>
      <c r="E47" s="7">
        <f>D47*inputs!$B$31</f>
        <v>193.44563972189715</v>
      </c>
      <c r="F47" s="9">
        <f>(F46+E46-G46)*(1-inputs!$B$20)</f>
        <v>626.17899590471905</v>
      </c>
      <c r="G47" s="7">
        <f>F47*inputs!$B$33</f>
        <v>89.454142272102715</v>
      </c>
      <c r="H47" s="30">
        <f>(H46+G46)*(1-inputs!$B$20)</f>
        <v>533.41700402088145</v>
      </c>
      <c r="I47" s="1">
        <f t="shared" si="0"/>
        <v>99999.999999999971</v>
      </c>
      <c r="J47" s="21">
        <f>B47-((B46-C46)*(1-inputs!$B$20))</f>
        <v>3.9112154101894703</v>
      </c>
      <c r="K47" s="21">
        <f>(H46+F46+D46+B46)*inputs!B$20</f>
        <v>3.9112154101887153</v>
      </c>
    </row>
    <row r="48" spans="1:11" x14ac:dyDescent="0.3">
      <c r="A48" s="6">
        <f t="shared" si="1"/>
        <v>46</v>
      </c>
      <c r="B48" s="12">
        <f>((B47-C47)*(1-inputs!$B$20))+(cyclecalc!I47*inputs!$B$19)</f>
        <v>98146.500425291088</v>
      </c>
      <c r="C48" s="7">
        <f>inputs!$B$28*cyclecalc!F48*cyclecalc!B48</f>
        <v>307.11803878162033</v>
      </c>
      <c r="D48" s="13">
        <f>(D47+C47-E47)*(1-inputs!$B$20)</f>
        <v>500.51085543450023</v>
      </c>
      <c r="E48" s="7">
        <f>D48*inputs!$B$31</f>
        <v>225.2298849455251</v>
      </c>
      <c r="F48" s="9">
        <f>(F47+E47-G47)*(1-inputs!$B$20)</f>
        <v>730.1419348136568</v>
      </c>
      <c r="G48" s="7">
        <f>F48*inputs!$B$33</f>
        <v>104.30599068766526</v>
      </c>
      <c r="H48" s="30">
        <f>(H47+G47)*(1-inputs!$B$20)</f>
        <v>622.84678446072473</v>
      </c>
      <c r="I48" s="1">
        <f t="shared" si="0"/>
        <v>99999.999999999971</v>
      </c>
      <c r="J48" s="21">
        <f>B48-((B47-C47)*(1-inputs!$B$20))</f>
        <v>3.9112154101894703</v>
      </c>
      <c r="K48" s="21">
        <f>(H47+F47+D47+B47)*inputs!B$20</f>
        <v>3.9112154101887153</v>
      </c>
    </row>
    <row r="49" spans="1:11" x14ac:dyDescent="0.3">
      <c r="A49" s="6">
        <f t="shared" si="1"/>
        <v>47</v>
      </c>
      <c r="B49" s="12">
        <f>((B48-C48)*(1-inputs!$B$20))+(cyclecalc!I48*inputs!$B$19)</f>
        <v>97839.466892918514</v>
      </c>
      <c r="C49" s="7">
        <f>inputs!$B$28*cyclecalc!F49*cyclecalc!B49</f>
        <v>356.8481580988082</v>
      </c>
      <c r="D49" s="13">
        <f>(D48+C48-E48)*(1-inputs!$B$20)</f>
        <v>582.37623039079608</v>
      </c>
      <c r="E49" s="7">
        <f>D49*inputs!$B$31</f>
        <v>262.06930367585824</v>
      </c>
      <c r="F49" s="9">
        <f>(F48+E48-G48)*(1-inputs!$B$20)</f>
        <v>851.03254205365909</v>
      </c>
      <c r="G49" s="7">
        <f>F49*inputs!$B$33</f>
        <v>121.576077436237</v>
      </c>
      <c r="H49" s="30">
        <f>(H48+G48)*(1-inputs!$B$20)</f>
        <v>727.12433463699278</v>
      </c>
      <c r="I49" s="1">
        <f t="shared" si="0"/>
        <v>99999.999999999956</v>
      </c>
      <c r="J49" s="21">
        <f>B49-((B48-C48)*(1-inputs!$B$20))</f>
        <v>3.9112154101894703</v>
      </c>
      <c r="K49" s="21">
        <f>(H48+F48+D48+B48)*inputs!B$20</f>
        <v>3.9112154101887153</v>
      </c>
    </row>
    <row r="50" spans="1:11" x14ac:dyDescent="0.3">
      <c r="A50" s="6">
        <f t="shared" si="1"/>
        <v>48</v>
      </c>
      <c r="B50" s="12">
        <f>((B49-C49)*(1-inputs!$B$20))+(cyclecalc!I49*inputs!$B$19)</f>
        <v>97482.717195023681</v>
      </c>
      <c r="C50" s="7">
        <f>inputs!$B$28*cyclecalc!F50*cyclecalc!B50</f>
        <v>414.22648119968096</v>
      </c>
      <c r="D50" s="13">
        <f>(D49+C49-E49)*(1-inputs!$B$20)</f>
        <v>677.12859981971792</v>
      </c>
      <c r="E50" s="7">
        <f>D50*inputs!$B$31</f>
        <v>304.70786991887309</v>
      </c>
      <c r="F50" s="9">
        <f>(F49+E49-G49)*(1-inputs!$B$20)</f>
        <v>991.48698758463468</v>
      </c>
      <c r="G50" s="7">
        <f>F50*inputs!$B$33</f>
        <v>141.64099822637638</v>
      </c>
      <c r="H50" s="30">
        <f>(H49+G49)*(1-inputs!$B$20)</f>
        <v>848.66721757192647</v>
      </c>
      <c r="I50" s="1">
        <f t="shared" si="0"/>
        <v>99999.999999999956</v>
      </c>
      <c r="J50" s="21">
        <f>B50-((B49-C49)*(1-inputs!$B$20))</f>
        <v>3.9112154101894703</v>
      </c>
      <c r="K50" s="21">
        <f>(H49+F49+D49+B49)*inputs!B$20</f>
        <v>3.9112154101887144</v>
      </c>
    </row>
    <row r="51" spans="1:11" x14ac:dyDescent="0.3">
      <c r="A51" s="6">
        <f t="shared" si="1"/>
        <v>49</v>
      </c>
      <c r="B51" s="12">
        <f>((B50-C50)*(1-inputs!$B$20))+(cyclecalc!I50*inputs!$B$19)</f>
        <v>97068.60537146694</v>
      </c>
      <c r="C51" s="7">
        <f>inputs!$B$28*cyclecalc!F51*cyclecalc!B51</f>
        <v>480.28521261718413</v>
      </c>
      <c r="D51" s="13">
        <f>(D50+C50-E50)*(1-inputs!$B$20)</f>
        <v>786.6164436335813</v>
      </c>
      <c r="E51" s="7">
        <f>D51*inputs!$B$31</f>
        <v>353.97739963511157</v>
      </c>
      <c r="F51" s="9">
        <f>(F50+E50-G50)*(1-inputs!$B$20)</f>
        <v>1154.5087021886684</v>
      </c>
      <c r="G51" s="7">
        <f>F51*inputs!$B$33</f>
        <v>164.9298145983812</v>
      </c>
      <c r="H51" s="30">
        <f>(H50+G50)*(1-inputs!$B$20)</f>
        <v>990.26948271075821</v>
      </c>
      <c r="I51" s="1">
        <f t="shared" si="0"/>
        <v>99999.999999999942</v>
      </c>
      <c r="J51" s="21">
        <f>B51-((B50-C50)*(1-inputs!$B$20))</f>
        <v>3.9112154101894703</v>
      </c>
      <c r="K51" s="21">
        <f>(H50+F50+D50+B50)*inputs!B$20</f>
        <v>3.9112154101887144</v>
      </c>
    </row>
    <row r="52" spans="1:11" x14ac:dyDescent="0.3">
      <c r="A52" s="6">
        <f t="shared" si="1"/>
        <v>50</v>
      </c>
      <c r="B52" s="12">
        <f>((B51-C51)*(1-inputs!$B$20))+(cyclecalc!I51*inputs!$B$19)</f>
        <v>96588.453596997453</v>
      </c>
      <c r="C52" s="7">
        <f>inputs!$B$28*cyclecalc!F52*cyclecalc!B52</f>
        <v>556.14406474379894</v>
      </c>
      <c r="D52" s="13">
        <f>(D51+C51-E51)*(1-inputs!$B$20)</f>
        <v>912.88855018144568</v>
      </c>
      <c r="E52" s="7">
        <f>D52*inputs!$B$31</f>
        <v>410.79984758165057</v>
      </c>
      <c r="F52" s="9">
        <f>(F51+E51-G51)*(1-inputs!$B$20)</f>
        <v>1343.5037378448483</v>
      </c>
      <c r="G52" s="7">
        <f>F52*inputs!$B$33</f>
        <v>191.92910540640688</v>
      </c>
      <c r="H52" s="30">
        <f>(H51+G51)*(1-inputs!$B$20)</f>
        <v>1155.1541149762047</v>
      </c>
      <c r="I52" s="1">
        <f t="shared" si="0"/>
        <v>99999.999999999956</v>
      </c>
      <c r="J52" s="21">
        <f>B52-((B51-C51)*(1-inputs!$B$20))</f>
        <v>3.9112154101894703</v>
      </c>
      <c r="K52" s="21">
        <f>(H51+F51+D51+B51)*inputs!B$20</f>
        <v>3.911215410188714</v>
      </c>
    </row>
    <row r="53" spans="1:11" x14ac:dyDescent="0.3">
      <c r="A53" s="6">
        <f t="shared" si="1"/>
        <v>51</v>
      </c>
      <c r="B53" s="12">
        <f>((B52-C52)*(1-inputs!$B$20))+(cyclecalc!I52*inputs!$B$19)</f>
        <v>96032.464717174662</v>
      </c>
      <c r="C53" s="7">
        <f>inputs!$B$28*cyclecalc!F53*cyclecalc!B53</f>
        <v>642.99773053662022</v>
      </c>
      <c r="D53" s="13">
        <f>(D52+C52-E52)*(1-inputs!$B$20)</f>
        <v>1058.1913775805222</v>
      </c>
      <c r="E53" s="7">
        <f>D53*inputs!$B$31</f>
        <v>476.18611991123498</v>
      </c>
      <c r="F53" s="9">
        <f>(F52+E52-G52)*(1-inputs!$B$20)</f>
        <v>1562.3133721886643</v>
      </c>
      <c r="G53" s="7">
        <f>F53*inputs!$B$33</f>
        <v>223.18762459838061</v>
      </c>
      <c r="H53" s="30">
        <f>(H52+G52)*(1-inputs!$B$20)</f>
        <v>1347.030533056108</v>
      </c>
      <c r="I53" s="1">
        <f t="shared" si="0"/>
        <v>99999.999999999956</v>
      </c>
      <c r="J53" s="21">
        <f>B53-((B52-C52)*(1-inputs!$B$20))</f>
        <v>3.9112154101894703</v>
      </c>
      <c r="K53" s="21">
        <f>(H52+F52+D52+B52)*inputs!B$20</f>
        <v>3.9112154101887144</v>
      </c>
    </row>
    <row r="54" spans="1:11" x14ac:dyDescent="0.3">
      <c r="A54" s="6">
        <f t="shared" si="1"/>
        <v>52</v>
      </c>
      <c r="B54" s="12">
        <f>((B53-C53)*(1-inputs!$B$20))+(cyclecalc!I53*inputs!$B$19)</f>
        <v>95389.647314515751</v>
      </c>
      <c r="C54" s="7">
        <f>inputs!$B$28*cyclecalc!F54*cyclecalc!B54</f>
        <v>742.09365458403158</v>
      </c>
      <c r="D54" s="13">
        <f>(D53+C53-E53)*(1-inputs!$B$20)</f>
        <v>1224.9550757002576</v>
      </c>
      <c r="E54" s="7">
        <f>D54*inputs!$B$31</f>
        <v>551.22978406511595</v>
      </c>
      <c r="F54" s="9">
        <f>(F53+E53-G53)*(1-inputs!$B$20)</f>
        <v>1815.2408667440141</v>
      </c>
      <c r="G54" s="7">
        <f>F54*inputs!$B$33</f>
        <v>259.32012382057343</v>
      </c>
      <c r="H54" s="30">
        <f>(H53+G53)*(1-inputs!$B$20)</f>
        <v>1570.1567430399327</v>
      </c>
      <c r="I54" s="1">
        <f t="shared" si="0"/>
        <v>99999.999999999956</v>
      </c>
      <c r="J54" s="21">
        <f>B54-((B53-C53)*(1-inputs!$B$20))</f>
        <v>3.9112154101894703</v>
      </c>
      <c r="K54" s="21">
        <f>(H53+F53+D53+B53)*inputs!B$20</f>
        <v>3.9112154101887144</v>
      </c>
    </row>
    <row r="55" spans="1:11" x14ac:dyDescent="0.3">
      <c r="A55" s="6">
        <f t="shared" si="1"/>
        <v>53</v>
      </c>
      <c r="B55" s="12">
        <f>((B54-C54)*(1-inputs!$B$20))+(cyclecalc!I54*inputs!$B$19)</f>
        <v>94647.763005637782</v>
      </c>
      <c r="C55" s="7">
        <f>inputs!$B$28*cyclecalc!F55*cyclecalc!B55</f>
        <v>854.69692834999933</v>
      </c>
      <c r="D55" s="13">
        <f>(D54+C54-E54)*(1-inputs!$B$20)</f>
        <v>1415.7635704903682</v>
      </c>
      <c r="E55" s="7">
        <f>D55*inputs!$B$31</f>
        <v>637.09360672066578</v>
      </c>
      <c r="F55" s="9">
        <f>(F54+E54-G54)*(1-inputs!$B$20)</f>
        <v>2107.0681117924291</v>
      </c>
      <c r="G55" s="7">
        <f>F55*inputs!$B$33</f>
        <v>301.00973025606129</v>
      </c>
      <c r="H55" s="30">
        <f>(H54+G54)*(1-inputs!$B$20)</f>
        <v>1829.4053120793635</v>
      </c>
      <c r="I55" s="1">
        <f t="shared" si="0"/>
        <v>99999.999999999942</v>
      </c>
      <c r="J55" s="21">
        <f>B55-((B54-C54)*(1-inputs!$B$20))</f>
        <v>3.9112154101894703</v>
      </c>
      <c r="K55" s="21">
        <f>(H54+F54+D54+B54)*inputs!B$20</f>
        <v>3.9112154101887144</v>
      </c>
    </row>
    <row r="56" spans="1:11" x14ac:dyDescent="0.3">
      <c r="A56" s="6">
        <f t="shared" si="1"/>
        <v>54</v>
      </c>
      <c r="B56" s="12">
        <f>((B55-C55)*(1-inputs!$B$20))+(cyclecalc!I55*inputs!$B$19)</f>
        <v>93793.308843843872</v>
      </c>
      <c r="C56" s="7">
        <f>inputs!$B$28*cyclecalc!F56*cyclecalc!B56</f>
        <v>982.03862736742894</v>
      </c>
      <c r="D56" s="13">
        <f>(D55+C55-E55)*(1-inputs!$B$20)</f>
        <v>1633.3030076221123</v>
      </c>
      <c r="E56" s="7">
        <f>D56*inputs!$B$31</f>
        <v>734.98635342995055</v>
      </c>
      <c r="F56" s="9">
        <f>(F55+E55-G55)*(1-inputs!$B$20)</f>
        <v>2443.0564313199748</v>
      </c>
      <c r="G56" s="7">
        <f>F56*inputs!$B$33</f>
        <v>349.00806161713922</v>
      </c>
      <c r="H56" s="30">
        <f>(H55+G55)*(1-inputs!$B$20)</f>
        <v>2130.3317172139882</v>
      </c>
      <c r="I56" s="1">
        <f t="shared" si="0"/>
        <v>99999.999999999942</v>
      </c>
      <c r="J56" s="21">
        <f>B56-((B55-C55)*(1-inputs!$B$20))</f>
        <v>3.9112154101894703</v>
      </c>
      <c r="K56" s="21">
        <f>(H55+F55+D55+B55)*inputs!B$20</f>
        <v>3.911215410188714</v>
      </c>
    </row>
    <row r="57" spans="1:11" x14ac:dyDescent="0.3">
      <c r="A57" s="6">
        <f t="shared" si="1"/>
        <v>55</v>
      </c>
      <c r="B57" s="12">
        <f>((B56-C56)*(1-inputs!$B$20))+(cyclecalc!I56*inputs!$B$19)</f>
        <v>92811.551383183541</v>
      </c>
      <c r="C57" s="7">
        <f>inputs!$B$28*cyclecalc!F57*cyclecalc!B57</f>
        <v>1125.2435657396154</v>
      </c>
      <c r="D57" s="13">
        <f>(D56+C56-E56)*(1-inputs!$B$20)</f>
        <v>1880.2817368140522</v>
      </c>
      <c r="E57" s="7">
        <f>D57*inputs!$B$31</f>
        <v>846.12678156632353</v>
      </c>
      <c r="F57" s="9">
        <f>(F56+E56-G56)*(1-inputs!$B$20)</f>
        <v>2828.9240734907353</v>
      </c>
      <c r="G57" s="7">
        <f>F57*inputs!$B$33</f>
        <v>404.13201049867644</v>
      </c>
      <c r="H57" s="30">
        <f>(H56+G56)*(1-inputs!$B$20)</f>
        <v>2479.2428065116269</v>
      </c>
      <c r="I57" s="1">
        <f t="shared" si="0"/>
        <v>99999.999999999956</v>
      </c>
      <c r="J57" s="21">
        <f>B57-((B56-C56)*(1-inputs!$B$20))</f>
        <v>3.9112154101894703</v>
      </c>
      <c r="K57" s="21">
        <f>(H56+F56+D56+B56)*inputs!B$20</f>
        <v>3.911215410188714</v>
      </c>
    </row>
    <row r="58" spans="1:11" x14ac:dyDescent="0.3">
      <c r="A58" s="6">
        <f t="shared" si="1"/>
        <v>56</v>
      </c>
      <c r="B58" s="12">
        <f>((B57-C57)*(1-inputs!$B$20))+(cyclecalc!I57*inputs!$B$19)</f>
        <v>91686.63298385372</v>
      </c>
      <c r="C58" s="7">
        <f>inputs!$B$28*cyclecalc!F58*cyclecalc!B58</f>
        <v>1285.2334538748985</v>
      </c>
      <c r="D58" s="13">
        <f>(D57+C57-E57)*(1-inputs!$B$20)</f>
        <v>2159.3140622596238</v>
      </c>
      <c r="E58" s="7">
        <f>D58*inputs!$B$31</f>
        <v>971.69132801683077</v>
      </c>
      <c r="F58" s="9">
        <f>(F57+E57-G57)*(1-inputs!$B$20)</f>
        <v>3270.7909118764792</v>
      </c>
      <c r="G58" s="7">
        <f>F58*inputs!$B$33</f>
        <v>467.25584455378271</v>
      </c>
      <c r="H58" s="30">
        <f>(H57+G57)*(1-inputs!$B$20)</f>
        <v>2883.2620420101271</v>
      </c>
      <c r="I58" s="1">
        <f t="shared" si="0"/>
        <v>99999.999999999956</v>
      </c>
      <c r="J58" s="21">
        <f>B58-((B57-C57)*(1-inputs!$B$20))</f>
        <v>3.9112154101894703</v>
      </c>
      <c r="K58" s="21">
        <f>(H57+F57+D57+B57)*inputs!B$20</f>
        <v>3.9112154101887144</v>
      </c>
    </row>
    <row r="59" spans="1:11" x14ac:dyDescent="0.3">
      <c r="A59" s="6">
        <f t="shared" si="1"/>
        <v>57</v>
      </c>
      <c r="B59" s="12">
        <f>((B58-C58)*(1-inputs!$B$20))+(cyclecalc!I58*inputs!$B$19)</f>
        <v>90401.774951919564</v>
      </c>
      <c r="C59" s="7">
        <f>inputs!$B$28*cyclecalc!F59*cyclecalc!B59</f>
        <v>1462.6020793189819</v>
      </c>
      <c r="D59" s="13">
        <f>(D58+C58-E58)*(1-inputs!$B$20)</f>
        <v>2472.7594693853894</v>
      </c>
      <c r="E59" s="7">
        <f>D59*inputs!$B$31</f>
        <v>1112.7417612234253</v>
      </c>
      <c r="F59" s="9">
        <f>(F58+E58-G58)*(1-inputs!$B$20)</f>
        <v>3775.0787381029836</v>
      </c>
      <c r="G59" s="7">
        <f>F59*inputs!$B$33</f>
        <v>539.29696258614047</v>
      </c>
      <c r="H59" s="30">
        <f>(H58+G58)*(1-inputs!$B$20)</f>
        <v>3350.3868405920093</v>
      </c>
      <c r="I59" s="1">
        <f t="shared" si="0"/>
        <v>99999.999999999942</v>
      </c>
      <c r="J59" s="21">
        <f>B59-((B58-C58)*(1-inputs!$B$20))</f>
        <v>3.9112154101894703</v>
      </c>
      <c r="K59" s="21">
        <f>(H58+F58+D58+B58)*inputs!B$20</f>
        <v>3.9112154101887144</v>
      </c>
    </row>
    <row r="60" spans="1:11" x14ac:dyDescent="0.3">
      <c r="A60" s="6">
        <f t="shared" si="1"/>
        <v>58</v>
      </c>
      <c r="B60" s="12">
        <f>((B59-C59)*(1-inputs!$B$20))+(cyclecalc!I59*inputs!$B$19)</f>
        <v>88939.60548537568</v>
      </c>
      <c r="C60" s="7">
        <f>inputs!$B$28*cyclecalc!F60*cyclecalc!B60</f>
        <v>1657.4607468965896</v>
      </c>
      <c r="D60" s="13">
        <f>(D59+C59-E59)*(1-inputs!$B$20)</f>
        <v>2822.509388740847</v>
      </c>
      <c r="E60" s="7">
        <f>D60*inputs!$B$31</f>
        <v>1270.1292249333812</v>
      </c>
      <c r="F60" s="9">
        <f>(F59+E59-G59)*(1-inputs!$B$20)</f>
        <v>4348.353456617584</v>
      </c>
      <c r="G60" s="7">
        <f>F60*inputs!$B$33</f>
        <v>621.19335094536916</v>
      </c>
      <c r="H60" s="30">
        <f>(H59+G59)*(1-inputs!$B$20)</f>
        <v>3889.5316692658325</v>
      </c>
      <c r="I60" s="1">
        <f t="shared" si="0"/>
        <v>99999.999999999942</v>
      </c>
      <c r="J60" s="21">
        <f>B60-((B59-C59)*(1-inputs!$B$20))</f>
        <v>3.9112154101894703</v>
      </c>
      <c r="K60" s="21">
        <f>(H59+F59+D59+B59)*inputs!B$20</f>
        <v>3.911215410188714</v>
      </c>
    </row>
    <row r="61" spans="1:11" x14ac:dyDescent="0.3">
      <c r="A61" s="6">
        <f t="shared" si="1"/>
        <v>59</v>
      </c>
      <c r="B61" s="12">
        <f>((B60-C60)*(1-inputs!$B$20))+(cyclecalc!I60*inputs!$B$19)</f>
        <v>87282.642161193929</v>
      </c>
      <c r="C61" s="7">
        <f>inputs!$B$28*cyclecalc!F61*cyclecalc!B61</f>
        <v>1869.2552426235579</v>
      </c>
      <c r="D61" s="13">
        <f>(D60+C60-E60)*(1-inputs!$B$20)</f>
        <v>3209.7153669117142</v>
      </c>
      <c r="E61" s="7">
        <f>D61*inputs!$B$31</f>
        <v>1444.3719151102714</v>
      </c>
      <c r="F61" s="9">
        <f>(F60+E60-G60)*(1-inputs!$B$20)</f>
        <v>4997.0938758552056</v>
      </c>
      <c r="G61" s="7">
        <f>F61*inputs!$B$33</f>
        <v>713.87055369360075</v>
      </c>
      <c r="H61" s="30">
        <f>(H60+G60)*(1-inputs!$B$20)</f>
        <v>4510.5485960390997</v>
      </c>
      <c r="I61" s="1">
        <f t="shared" si="0"/>
        <v>99999.999999999942</v>
      </c>
      <c r="J61" s="21">
        <f>B61-((B60-C60)*(1-inputs!$B$20))</f>
        <v>3.9112154101894703</v>
      </c>
      <c r="K61" s="21">
        <f>(H60+F60+D60+B60)*inputs!B$20</f>
        <v>3.911215410188714</v>
      </c>
    </row>
    <row r="62" spans="1:11" x14ac:dyDescent="0.3">
      <c r="A62" s="6">
        <f t="shared" si="1"/>
        <v>60</v>
      </c>
      <c r="B62" s="12">
        <f>((B61-C61)*(1-inputs!$B$20))+(cyclecalc!I61*inputs!$B$19)</f>
        <v>85413.95743242903</v>
      </c>
      <c r="C62" s="7">
        <f>inputs!$B$28*cyclecalc!F62*cyclecalc!B62</f>
        <v>2096.5604634532369</v>
      </c>
      <c r="D62" s="13">
        <f>(D61+C61-E61)*(1-inputs!$B$20)</f>
        <v>3634.4565374407657</v>
      </c>
      <c r="E62" s="7">
        <f>D62*inputs!$B$31</f>
        <v>1635.5054418483446</v>
      </c>
      <c r="F62" s="9">
        <f>(F61+E61-G61)*(1-inputs!$B$20)</f>
        <v>5727.3712186843231</v>
      </c>
      <c r="G62" s="7">
        <f>F62*inputs!$B$33</f>
        <v>818.19588838347465</v>
      </c>
      <c r="H62" s="30">
        <f>(H61+G61)*(1-inputs!$B$20)</f>
        <v>5224.2148114458232</v>
      </c>
      <c r="I62" s="1">
        <f t="shared" si="0"/>
        <v>99999.999999999942</v>
      </c>
      <c r="J62" s="21">
        <f>B62-((B61-C61)*(1-inputs!$B$20))</f>
        <v>3.9112154101894703</v>
      </c>
      <c r="K62" s="21">
        <f>(H61+F61+D61+B61)*inputs!B$20</f>
        <v>3.911215410188714</v>
      </c>
    </row>
    <row r="63" spans="1:11" x14ac:dyDescent="0.3">
      <c r="A63" s="6">
        <f t="shared" si="1"/>
        <v>61</v>
      </c>
      <c r="B63" s="12">
        <f>((B62-C62)*(1-inputs!$B$20))+(cyclecalc!I62*inputs!$B$19)</f>
        <v>83318.049461516362</v>
      </c>
      <c r="C63" s="7">
        <f>inputs!$B$28*cyclecalc!F63*cyclecalc!B63</f>
        <v>2336.8658949249943</v>
      </c>
      <c r="D63" s="13">
        <f>(D62+C62-E62)*(1-inputs!$B$20)</f>
        <v>4095.3513747664342</v>
      </c>
      <c r="E63" s="7">
        <f>D63*inputs!$B$31</f>
        <v>1842.9081186448955</v>
      </c>
      <c r="F63" s="9">
        <f>(F62+E62-G62)*(1-inputs!$B$20)</f>
        <v>6544.4247955862838</v>
      </c>
      <c r="G63" s="7">
        <f>F63*inputs!$B$33</f>
        <v>934.91782794089761</v>
      </c>
      <c r="H63" s="30">
        <f>(H62+G62)*(1-inputs!$B$20)</f>
        <v>6042.1743681308599</v>
      </c>
      <c r="I63" s="1">
        <f t="shared" si="0"/>
        <v>99999.999999999942</v>
      </c>
      <c r="J63" s="21">
        <f>B63-((B62-C62)*(1-inputs!$B$20))</f>
        <v>3.9112154101894703</v>
      </c>
      <c r="K63" s="21">
        <f>(H62+F62+D62+B62)*inputs!B$20</f>
        <v>3.911215410188714</v>
      </c>
    </row>
    <row r="64" spans="1:11" x14ac:dyDescent="0.3">
      <c r="A64" s="6">
        <f t="shared" si="1"/>
        <v>62</v>
      </c>
      <c r="B64" s="12">
        <f>((B63-C63)*(1-inputs!$B$20))+(cyclecalc!I63*inputs!$B$19)</f>
        <v>80981.927433470541</v>
      </c>
      <c r="C64" s="7">
        <f>inputs!$B$28*cyclecalc!F64*cyclecalc!B64</f>
        <v>2586.3742847539811</v>
      </c>
      <c r="D64" s="13">
        <f>(D63+C63-E63)*(1-inputs!$B$20)</f>
        <v>4589.129653279796</v>
      </c>
      <c r="E64" s="7">
        <f>D64*inputs!$B$31</f>
        <v>2065.1083439759082</v>
      </c>
      <c r="F64" s="9">
        <f>(F63+E63-G63)*(1-inputs!$B$20)</f>
        <v>7452.1236062829948</v>
      </c>
      <c r="G64" s="7">
        <f>F64*inputs!$B$33</f>
        <v>1064.5890866118564</v>
      </c>
      <c r="H64" s="30">
        <f>(H63+G63)*(1-inputs!$B$20)</f>
        <v>6976.8193069666022</v>
      </c>
      <c r="I64" s="1">
        <f t="shared" si="0"/>
        <v>99999.999999999942</v>
      </c>
      <c r="J64" s="21">
        <f>B64-((B63-C63)*(1-inputs!$B$20))</f>
        <v>3.9112154101894703</v>
      </c>
      <c r="K64" s="21">
        <f>(H63+F63+D63+B63)*inputs!B$20</f>
        <v>3.911215410188714</v>
      </c>
    </row>
    <row r="65" spans="1:11" x14ac:dyDescent="0.3">
      <c r="A65" s="6">
        <f t="shared" si="1"/>
        <v>63</v>
      </c>
      <c r="B65" s="12">
        <f>((B64-C64)*(1-inputs!$B$20))+(cyclecalc!I64*inputs!$B$19)</f>
        <v>78396.398145171086</v>
      </c>
      <c r="C65" s="7">
        <f>inputs!$B$28*cyclecalc!F65*cyclecalc!B65</f>
        <v>2839.8464459326383</v>
      </c>
      <c r="D65" s="13">
        <f>(D64+C64-E64)*(1-inputs!$B$20)</f>
        <v>5110.1957154778729</v>
      </c>
      <c r="E65" s="7">
        <f>D65*inputs!$B$31</f>
        <v>2299.5880719650427</v>
      </c>
      <c r="F65" s="9">
        <f>(F64+E64-G64)*(1-inputs!$B$20)</f>
        <v>8452.3122625767955</v>
      </c>
      <c r="G65" s="7">
        <f>F65*inputs!$B$33</f>
        <v>1207.4731803681136</v>
      </c>
      <c r="H65" s="30">
        <f>(H64+G64)*(1-inputs!$B$20)</f>
        <v>8041.0938767741727</v>
      </c>
      <c r="I65" s="1">
        <f t="shared" si="0"/>
        <v>99999.999999999927</v>
      </c>
      <c r="J65" s="21">
        <f>B65-((B64-C64)*(1-inputs!$B$20))</f>
        <v>3.9112154101894703</v>
      </c>
      <c r="K65" s="21">
        <f>(H64+F64+D64+B64)*inputs!B$20</f>
        <v>3.911215410188714</v>
      </c>
    </row>
    <row r="66" spans="1:11" x14ac:dyDescent="0.3">
      <c r="A66" s="6">
        <f t="shared" si="1"/>
        <v>64</v>
      </c>
      <c r="B66" s="12">
        <f>((B65-C65)*(1-inputs!$B$20))+(cyclecalc!I65*inputs!$B$19)</f>
        <v>75557.507735155174</v>
      </c>
      <c r="C66" s="7">
        <f>inputs!$B$28*cyclecalc!F66*cyclecalc!B66</f>
        <v>3090.5353829006235</v>
      </c>
      <c r="D66" s="13">
        <f>(D65+C65-E65)*(1-inputs!$B$20)</f>
        <v>5650.2330880143754</v>
      </c>
      <c r="E66" s="7">
        <f>D66*inputs!$B$31</f>
        <v>2542.604889606469</v>
      </c>
      <c r="F66" s="9">
        <f>(F65+E65-G65)*(1-inputs!$B$20)</f>
        <v>9544.0538510680562</v>
      </c>
      <c r="G66" s="7">
        <f>F66*inputs!$B$33</f>
        <v>1363.4362644382936</v>
      </c>
      <c r="H66" s="30">
        <f>(H65+G65)*(1-inputs!$B$20)</f>
        <v>9248.2053257623265</v>
      </c>
      <c r="I66" s="1">
        <f t="shared" si="0"/>
        <v>99999.999999999927</v>
      </c>
      <c r="J66" s="21">
        <f>B66-((B65-C65)*(1-inputs!$B$20))</f>
        <v>3.9112154101894703</v>
      </c>
      <c r="K66" s="21">
        <f>(H65+F65+D65+B65)*inputs!B$20</f>
        <v>3.9112154101887135</v>
      </c>
    </row>
    <row r="67" spans="1:11" x14ac:dyDescent="0.3">
      <c r="A67" s="6">
        <f t="shared" si="1"/>
        <v>65</v>
      </c>
      <c r="B67" s="12">
        <f>((B66-C66)*(1-inputs!$B$20))+(cyclecalc!I66*inputs!$B$19)</f>
        <v>72468.049228274802</v>
      </c>
      <c r="C67" s="7">
        <f>inputs!$B$28*cyclecalc!F67*cyclecalc!B67</f>
        <v>3330.259802529119</v>
      </c>
      <c r="D67" s="13">
        <f>(D66+C66-E66)*(1-inputs!$B$20)</f>
        <v>6197.9211577793876</v>
      </c>
      <c r="E67" s="7">
        <f>D67*inputs!$B$31</f>
        <v>2789.0645210007247</v>
      </c>
      <c r="F67" s="9">
        <f>(F66+E66-G66)*(1-inputs!$B$20)</f>
        <v>10722.803067906272</v>
      </c>
      <c r="G67" s="7">
        <f>F67*inputs!$B$33</f>
        <v>1531.829009700896</v>
      </c>
      <c r="H67" s="30">
        <f>(H66+G66)*(1-inputs!$B$20)</f>
        <v>10611.226546039468</v>
      </c>
      <c r="I67" s="1">
        <f t="shared" ref="I67:I130" si="2">SUM(H67,F67,D67,B67)</f>
        <v>99999.999999999927</v>
      </c>
      <c r="J67" s="21">
        <f>B67-((B66-C66)*(1-inputs!$B$20))</f>
        <v>3.9112154101894703</v>
      </c>
      <c r="K67" s="21">
        <f>(H66+F66+D66+B66)*inputs!B$20</f>
        <v>3.9112154101887135</v>
      </c>
    </row>
    <row r="68" spans="1:11" x14ac:dyDescent="0.3">
      <c r="A68" s="6">
        <f t="shared" ref="A68:A145" si="3">A67+1</f>
        <v>66</v>
      </c>
      <c r="B68" s="12">
        <f>((B67-C67)*(1-inputs!$B$20))+(cyclecalc!I67*inputs!$B$19)</f>
        <v>69138.996513281585</v>
      </c>
      <c r="C68" s="7">
        <f>inputs!$B$28*cyclecalc!F68*cyclecalc!B68</f>
        <v>3549.6662118636568</v>
      </c>
      <c r="D68" s="13">
        <f>(D67+C67-E67)*(1-inputs!$B$20)</f>
        <v>6738.8528579470967</v>
      </c>
      <c r="E68" s="7">
        <f>D68*inputs!$B$31</f>
        <v>3032.4837860761936</v>
      </c>
      <c r="F68" s="9">
        <f>(F67+E67-G67)*(1-inputs!$B$20)</f>
        <v>11979.570014091043</v>
      </c>
      <c r="G68" s="7">
        <f>F68*inputs!$B$33</f>
        <v>1711.3671448701489</v>
      </c>
      <c r="H68" s="30">
        <f>(H67+G67)*(1-inputs!$B$20)</f>
        <v>12142.580614680201</v>
      </c>
      <c r="I68" s="1">
        <f t="shared" si="2"/>
        <v>99999.999999999927</v>
      </c>
      <c r="J68" s="21">
        <f>B68-((B67-C67)*(1-inputs!$B$20))</f>
        <v>3.9112154101894703</v>
      </c>
      <c r="K68" s="21">
        <f>(H67+F67+D67+B67)*inputs!B$20</f>
        <v>3.9112154101887135</v>
      </c>
    </row>
    <row r="69" spans="1:11" x14ac:dyDescent="0.3">
      <c r="A69" s="6">
        <f t="shared" si="3"/>
        <v>67</v>
      </c>
      <c r="B69" s="12">
        <f>((B68-C68)*(1-inputs!$B$20))+(cyclecalc!I68*inputs!$B$19)</f>
        <v>65590.67617683392</v>
      </c>
      <c r="C69" s="7">
        <f>inputs!$B$28*cyclecalc!F69*cyclecalc!B69</f>
        <v>3738.7153279437903</v>
      </c>
      <c r="D69" s="13">
        <f>(D68+C68-E68)*(1-inputs!$B$20)</f>
        <v>7255.7514845643746</v>
      </c>
      <c r="E69" s="7">
        <f>D69*inputs!$B$31</f>
        <v>3265.0881680539687</v>
      </c>
      <c r="F69" s="9">
        <f>(F68+E68-G68)*(1-inputs!$B$20)</f>
        <v>13300.166436790963</v>
      </c>
      <c r="G69" s="7">
        <f>F69*inputs!$B$33</f>
        <v>1900.0237766844232</v>
      </c>
      <c r="H69" s="30">
        <f>(H68+G68)*(1-inputs!$B$20)</f>
        <v>13853.405901810658</v>
      </c>
      <c r="I69" s="1">
        <f t="shared" si="2"/>
        <v>99999.999999999913</v>
      </c>
      <c r="J69" s="21">
        <f>B69-((B68-C68)*(1-inputs!$B$20))</f>
        <v>3.9112154101894703</v>
      </c>
      <c r="K69" s="21">
        <f>(H68+F68+D68+B68)*inputs!B$20</f>
        <v>3.9112154101887135</v>
      </c>
    </row>
    <row r="70" spans="1:11" x14ac:dyDescent="0.3">
      <c r="A70" s="6">
        <f t="shared" si="3"/>
        <v>68</v>
      </c>
      <c r="B70" s="12">
        <f>((B69-C69)*(1-inputs!$B$20))+(cyclecalc!I69*inputs!$B$19)</f>
        <v>61853.452900876095</v>
      </c>
      <c r="C70" s="7">
        <f>inputs!$B$28*cyclecalc!F70*cyclecalc!B70</f>
        <v>3887.3986537039309</v>
      </c>
      <c r="D70" s="13">
        <f>(D69+C69-E69)*(1-inputs!$B$20)</f>
        <v>7729.0763318055415</v>
      </c>
      <c r="E70" s="7">
        <f>D70*inputs!$B$31</f>
        <v>3478.0843493124939</v>
      </c>
      <c r="F70" s="9">
        <f>(F69+E69-G69)*(1-inputs!$B$20)</f>
        <v>14664.657239392418</v>
      </c>
      <c r="G70" s="7">
        <f>F70*inputs!$B$33</f>
        <v>2094.9510341989167</v>
      </c>
      <c r="H70" s="30">
        <f>(H69+G69)*(1-inputs!$B$20)</f>
        <v>15752.813527925864</v>
      </c>
      <c r="I70" s="1">
        <f t="shared" si="2"/>
        <v>99999.999999999913</v>
      </c>
      <c r="J70" s="21">
        <f>B70-((B69-C69)*(1-inputs!$B$20))</f>
        <v>3.9112154101894703</v>
      </c>
      <c r="K70" s="21">
        <f>(H69+F69+D69+B69)*inputs!B$20</f>
        <v>3.9112154101887127</v>
      </c>
    </row>
    <row r="71" spans="1:11" x14ac:dyDescent="0.3">
      <c r="A71" s="6">
        <f t="shared" si="3"/>
        <v>69</v>
      </c>
      <c r="B71" s="12">
        <f>((B70-C70)*(1-inputs!$B$20))+(cyclecalc!I70*inputs!$B$19)</f>
        <v>57967.698285335959</v>
      </c>
      <c r="C71" s="7">
        <f>inputs!$B$28*cyclecalc!F71*cyclecalc!B71</f>
        <v>3986.6447005387054</v>
      </c>
      <c r="D71" s="13">
        <f>(D70+C70-E70)*(1-inputs!$B$20)</f>
        <v>8138.0723262082738</v>
      </c>
      <c r="E71" s="7">
        <f>D71*inputs!$B$31</f>
        <v>3662.1325467937231</v>
      </c>
      <c r="F71" s="9">
        <f>(F70+E70-G70)*(1-inputs!$B$20)</f>
        <v>16047.162890848833</v>
      </c>
      <c r="G71" s="7">
        <f>F71*inputs!$B$33</f>
        <v>2292.4518415498333</v>
      </c>
      <c r="H71" s="30">
        <f>(H70+G70)*(1-inputs!$B$20)</f>
        <v>17847.066497606851</v>
      </c>
      <c r="I71" s="1">
        <f t="shared" si="2"/>
        <v>99999.999999999913</v>
      </c>
      <c r="J71" s="21">
        <f>B71-((B70-C70)*(1-inputs!$B$20))</f>
        <v>3.9112154101894703</v>
      </c>
      <c r="K71" s="21">
        <f>(H70+F70+D70+B70)*inputs!B$20</f>
        <v>3.9112154101887127</v>
      </c>
    </row>
    <row r="72" spans="1:11" x14ac:dyDescent="0.3">
      <c r="A72" s="6">
        <f t="shared" si="3"/>
        <v>70</v>
      </c>
      <c r="B72" s="12">
        <f>((B71-C71)*(1-inputs!$B$20))+(cyclecalc!I71*inputs!$B$19)</f>
        <v>53982.853484921048</v>
      </c>
      <c r="C72" s="7">
        <f>inputs!$B$28*cyclecalc!F72*cyclecalc!B72</f>
        <v>4029.3177529003851</v>
      </c>
      <c r="D72" s="13">
        <f>(D71+C71-E71)*(1-inputs!$B$20)</f>
        <v>8462.2534900449773</v>
      </c>
      <c r="E72" s="7">
        <f>D72*inputs!$B$31</f>
        <v>3808.0140705202398</v>
      </c>
      <c r="F72" s="9">
        <f>(F71+E71-G71)*(1-inputs!$B$20)</f>
        <v>17416.162385822023</v>
      </c>
      <c r="G72" s="7">
        <f>F72*inputs!$B$33</f>
        <v>2488.0231979745745</v>
      </c>
      <c r="H72" s="30">
        <f>(H71+G71)*(1-inputs!$B$20)</f>
        <v>20138.730639211863</v>
      </c>
      <c r="I72" s="1">
        <f t="shared" si="2"/>
        <v>99999.999999999913</v>
      </c>
      <c r="J72" s="21">
        <f>B72-((B71-C71)*(1-inputs!$B$20))</f>
        <v>3.9112154101894703</v>
      </c>
      <c r="K72" s="21">
        <f>(H71+F71+D71+B71)*inputs!B$20</f>
        <v>3.9112154101887127</v>
      </c>
    </row>
    <row r="73" spans="1:11" x14ac:dyDescent="0.3">
      <c r="A73" s="6">
        <f t="shared" si="3"/>
        <v>71</v>
      </c>
      <c r="B73" s="12">
        <f>((B72-C72)*(1-inputs!$B$20))+(cyclecalc!I72*inputs!$B$19)</f>
        <v>49955.493157043362</v>
      </c>
      <c r="C73" s="7">
        <f>inputs!$B$28*cyclecalc!F73*cyclecalc!B73</f>
        <v>4011.159291159192</v>
      </c>
      <c r="D73" s="13">
        <f>(D72+C72-E72)*(1-inputs!$B$20)</f>
        <v>8683.2175397988431</v>
      </c>
      <c r="E73" s="7">
        <f>D73*inputs!$B$31</f>
        <v>3907.4478929094794</v>
      </c>
      <c r="F73" s="9">
        <f>(F72+E72-G72)*(1-inputs!$B$20)</f>
        <v>18735.42044705417</v>
      </c>
      <c r="G73" s="7">
        <f>F73*inputs!$B$33</f>
        <v>2676.4886352934527</v>
      </c>
      <c r="H73" s="30">
        <f>(H72+G72)*(1-inputs!$B$20)</f>
        <v>22625.868856103531</v>
      </c>
      <c r="I73" s="1">
        <f t="shared" si="2"/>
        <v>99999.999999999913</v>
      </c>
      <c r="J73" s="21">
        <f>B73-((B72-C72)*(1-inputs!$B$20))</f>
        <v>3.9112154101894703</v>
      </c>
      <c r="K73" s="21">
        <f>(H72+F72+D72+B72)*inputs!B$20</f>
        <v>3.9112154101887127</v>
      </c>
    </row>
    <row r="74" spans="1:11" x14ac:dyDescent="0.3">
      <c r="A74" s="6">
        <f t="shared" si="3"/>
        <v>72</v>
      </c>
      <c r="B74" s="12">
        <f>((B73-C73)*(1-inputs!$B$20))+(cyclecalc!I73*inputs!$B$19)</f>
        <v>45946.448099428082</v>
      </c>
      <c r="C74" s="7">
        <f>inputs!$B$28*cyclecalc!F74*cyclecalc!B74</f>
        <v>3931.492919831891</v>
      </c>
      <c r="D74" s="13">
        <f>(D73+C73-E73)*(1-inputs!$B$20)</f>
        <v>8786.5852623298488</v>
      </c>
      <c r="E74" s="7">
        <f>D74*inputs!$B$31</f>
        <v>3953.9633680484321</v>
      </c>
      <c r="F74" s="9">
        <f>(F73+E73-G73)*(1-inputs!$B$20)</f>
        <v>19965.598776550331</v>
      </c>
      <c r="G74" s="7">
        <f>F74*inputs!$B$33</f>
        <v>2852.2283966500472</v>
      </c>
      <c r="H74" s="30">
        <f>(H73+G73)*(1-inputs!$B$20)</f>
        <v>25301.367861691637</v>
      </c>
      <c r="I74" s="1">
        <f t="shared" si="2"/>
        <v>99999.999999999898</v>
      </c>
      <c r="J74" s="21">
        <f>B74-((B73-C73)*(1-inputs!$B$20))</f>
        <v>3.9112154101894703</v>
      </c>
      <c r="K74" s="21">
        <f>(H73+F73+D73+B73)*inputs!B$20</f>
        <v>3.9112154101887127</v>
      </c>
    </row>
    <row r="75" spans="1:11" x14ac:dyDescent="0.3">
      <c r="A75" s="6">
        <f t="shared" si="3"/>
        <v>73</v>
      </c>
      <c r="B75" s="12">
        <f>((B74-C74)*(1-inputs!$B$20))+(cyclecalc!I74*inputs!$B$19)</f>
        <v>42017.223099604809</v>
      </c>
      <c r="C75" s="7">
        <f>inputs!$B$28*cyclecalc!F75*cyclecalc!B75</f>
        <v>3793.5267449142116</v>
      </c>
      <c r="D75" s="13">
        <f>(D74+C74-E74)*(1-inputs!$B$20)</f>
        <v>8763.7720307041327</v>
      </c>
      <c r="E75" s="7">
        <f>D75*inputs!$B$31</f>
        <v>3943.6974138168598</v>
      </c>
      <c r="F75" s="9">
        <f>(F74+E74-G74)*(1-inputs!$B$20)</f>
        <v>21066.50975914465</v>
      </c>
      <c r="G75" s="7">
        <f>F75*inputs!$B$33</f>
        <v>3009.5013941635211</v>
      </c>
      <c r="H75" s="30">
        <f>(H74+G74)*(1-inputs!$B$20)</f>
        <v>28152.495110546304</v>
      </c>
      <c r="I75" s="1">
        <f t="shared" si="2"/>
        <v>99999.999999999884</v>
      </c>
      <c r="J75" s="21">
        <f>B75-((B74-C74)*(1-inputs!$B$20))</f>
        <v>3.9112154101894703</v>
      </c>
      <c r="K75" s="21">
        <f>(H74+F74+D74+B74)*inputs!B$20</f>
        <v>3.9112154101887122</v>
      </c>
    </row>
    <row r="76" spans="1:11" x14ac:dyDescent="0.3">
      <c r="A76" s="6">
        <f t="shared" si="3"/>
        <v>74</v>
      </c>
      <c r="B76" s="12">
        <f>((B75-C75)*(1-inputs!$B$20))+(cyclecalc!I75*inputs!$B$19)</f>
        <v>38226.112558998619</v>
      </c>
      <c r="C76" s="7">
        <f>inputs!$B$28*cyclecalc!F76*cyclecalc!B76</f>
        <v>3604.1509804252141</v>
      </c>
      <c r="D76" s="13">
        <f>(D75+C75-E75)*(1-inputs!$B$20)</f>
        <v>8613.2644652976487</v>
      </c>
      <c r="E76" s="7">
        <f>D76*inputs!$B$31</f>
        <v>3875.9690093839422</v>
      </c>
      <c r="F76" s="9">
        <f>(F75+E75-G75)*(1-inputs!$B$20)</f>
        <v>21999.845283803217</v>
      </c>
      <c r="G76" s="7">
        <f>F76*inputs!$B$33</f>
        <v>3142.8350405433166</v>
      </c>
      <c r="H76" s="30">
        <f>(H75+G75)*(1-inputs!$B$20)</f>
        <v>31160.77769190041</v>
      </c>
      <c r="I76" s="1">
        <f t="shared" si="2"/>
        <v>99999.999999999898</v>
      </c>
      <c r="J76" s="21">
        <f>B76-((B75-C75)*(1-inputs!$B$20))</f>
        <v>3.9112154101894703</v>
      </c>
      <c r="K76" s="21">
        <f>(H75+F75+D75+B75)*inputs!B$20</f>
        <v>3.9112154101887118</v>
      </c>
    </row>
    <row r="77" spans="1:11" x14ac:dyDescent="0.3">
      <c r="A77" s="6">
        <f t="shared" si="3"/>
        <v>75</v>
      </c>
      <c r="B77" s="12">
        <f>((B76-C76)*(1-inputs!$B$20))+(cyclecalc!I76*inputs!$B$19)</f>
        <v>34624.518654487023</v>
      </c>
      <c r="C77" s="7">
        <f>inputs!$B$28*cyclecalc!F77*cyclecalc!B77</f>
        <v>3373.2329070281344</v>
      </c>
      <c r="D77" s="13">
        <f>(D76+C76-E76)*(1-inputs!$B$20)</f>
        <v>8341.12018440047</v>
      </c>
      <c r="E77" s="7">
        <f>D77*inputs!$B$31</f>
        <v>3753.5040829802115</v>
      </c>
      <c r="F77" s="9">
        <f>(F76+E76-G76)*(1-inputs!$B$20)</f>
        <v>22732.090116856118</v>
      </c>
      <c r="G77" s="7">
        <f>F77*inputs!$B$33</f>
        <v>3247.4414452651595</v>
      </c>
      <c r="H77" s="30">
        <f>(H76+G76)*(1-inputs!$B$20)</f>
        <v>34302.271044256282</v>
      </c>
      <c r="I77" s="1">
        <f t="shared" si="2"/>
        <v>99999.999999999884</v>
      </c>
      <c r="J77" s="21">
        <f>B77-((B76-C76)*(1-inputs!$B$20))</f>
        <v>3.9112154101894703</v>
      </c>
      <c r="K77" s="21">
        <f>(H76+F76+D76+B76)*inputs!B$20</f>
        <v>3.9112154101887122</v>
      </c>
    </row>
    <row r="78" spans="1:11" x14ac:dyDescent="0.3">
      <c r="A78" s="6">
        <f t="shared" si="3"/>
        <v>76</v>
      </c>
      <c r="B78" s="12">
        <f>((B77-C77)*(1-inputs!$B$20))+(cyclecalc!I77*inputs!$B$19)</f>
        <v>31253.97465776504</v>
      </c>
      <c r="C78" s="7">
        <f>inputs!$B$28*cyclecalc!F78*cyclecalc!B78</f>
        <v>3112.5267031199355</v>
      </c>
      <c r="D78" s="13">
        <f>(D77+C77-E77)*(1-inputs!$B$20)</f>
        <v>7960.5376424951928</v>
      </c>
      <c r="E78" s="7">
        <f>D78*inputs!$B$31</f>
        <v>3582.2419391228368</v>
      </c>
      <c r="F78" s="9">
        <f>(F77+E77-G77)*(1-inputs!$B$20)</f>
        <v>23237.243860359591</v>
      </c>
      <c r="G78" s="7">
        <f>F78*inputs!$B$33</f>
        <v>3319.6062657656557</v>
      </c>
      <c r="H78" s="30">
        <f>(H77+G77)*(1-inputs!$B$20)</f>
        <v>37548.243839380069</v>
      </c>
      <c r="I78" s="1">
        <f t="shared" si="2"/>
        <v>99999.999999999898</v>
      </c>
      <c r="J78" s="21">
        <f>B78-((B77-C77)*(1-inputs!$B$20))</f>
        <v>3.9112154101894703</v>
      </c>
      <c r="K78" s="21">
        <f>(H77+F77+D77+B77)*inputs!B$20</f>
        <v>3.9112154101887118</v>
      </c>
    </row>
    <row r="79" spans="1:11" x14ac:dyDescent="0.3">
      <c r="A79" s="6">
        <f t="shared" si="3"/>
        <v>77</v>
      </c>
      <c r="B79" s="12">
        <f>((B78-C78)*(1-inputs!$B$20))+(cyclecalc!I78*inputs!$B$19)</f>
        <v>28144.258497406241</v>
      </c>
      <c r="C79" s="7">
        <f>inputs!$B$28*cyclecalc!F79*cyclecalc!B79</f>
        <v>2834.4034971296387</v>
      </c>
      <c r="D79" s="13">
        <f>(D78+C78-E78)*(1-inputs!$B$20)</f>
        <v>7490.529424291979</v>
      </c>
      <c r="E79" s="7">
        <f>D79*inputs!$B$31</f>
        <v>3370.7382409313905</v>
      </c>
      <c r="F79" s="9">
        <f>(F78+E78-G78)*(1-inputs!$B$20)</f>
        <v>23498.960402807072</v>
      </c>
      <c r="G79" s="7">
        <f>F79*inputs!$B$33</f>
        <v>3356.9943432581531</v>
      </c>
      <c r="H79" s="30">
        <f>(H78+G78)*(1-inputs!$B$20)</f>
        <v>40866.251675494605</v>
      </c>
      <c r="I79" s="1">
        <f t="shared" si="2"/>
        <v>99999.999999999884</v>
      </c>
      <c r="J79" s="21">
        <f>B79-((B78-C78)*(1-inputs!$B$20))</f>
        <v>3.9112154101894703</v>
      </c>
      <c r="K79" s="21">
        <f>(H78+F78+D78+B78)*inputs!B$20</f>
        <v>3.9112154101887122</v>
      </c>
    </row>
    <row r="80" spans="1:11" x14ac:dyDescent="0.3">
      <c r="A80" s="6">
        <f t="shared" si="3"/>
        <v>78</v>
      </c>
      <c r="B80" s="12">
        <f>((B79-C79)*(1-inputs!$B$20))+(cyclecalc!I79*inputs!$B$19)</f>
        <v>25312.776292737723</v>
      </c>
      <c r="C80" s="7">
        <f>inputs!$B$28*cyclecalc!F80*cyclecalc!B80</f>
        <v>2550.6366237567986</v>
      </c>
      <c r="D80" s="13">
        <f>(D79+C79-E79)*(1-inputs!$B$20)</f>
        <v>6953.922686956229</v>
      </c>
      <c r="E80" s="7">
        <f>D80*inputs!$B$31</f>
        <v>3129.265209130303</v>
      </c>
      <c r="F80" s="9">
        <f>(F79+E79-G79)*(1-inputs!$B$20)</f>
        <v>23511.784667966356</v>
      </c>
      <c r="G80" s="7">
        <f>F80*inputs!$B$33</f>
        <v>3358.8263811380507</v>
      </c>
      <c r="H80" s="30">
        <f>(H79+G79)*(1-inputs!$B$20)</f>
        <v>44221.51635233959</v>
      </c>
      <c r="I80" s="1">
        <f t="shared" si="2"/>
        <v>99999.999999999898</v>
      </c>
      <c r="J80" s="21">
        <f>B80-((B79-C79)*(1-inputs!$B$20))</f>
        <v>3.9112154101894703</v>
      </c>
      <c r="K80" s="21">
        <f>(H79+F79+D79+B79)*inputs!B$20</f>
        <v>3.9112154101887118</v>
      </c>
    </row>
    <row r="81" spans="1:11" x14ac:dyDescent="0.3">
      <c r="A81" s="6">
        <f t="shared" si="3"/>
        <v>79</v>
      </c>
      <c r="B81" s="12">
        <f>((B80-C80)*(1-inputs!$B$20))+(cyclecalc!I80*inputs!$B$19)</f>
        <v>22765.160608076691</v>
      </c>
      <c r="C81" s="7">
        <f>inputs!$B$28*cyclecalc!F81*cyclecalc!B81</f>
        <v>2271.4406864382331</v>
      </c>
      <c r="D81" s="13">
        <f>(D80+C80-E80)*(1-inputs!$B$20)</f>
        <v>6375.0447500973796</v>
      </c>
      <c r="E81" s="7">
        <f>D81*inputs!$B$31</f>
        <v>2868.770137543821</v>
      </c>
      <c r="F81" s="9">
        <f>(F80+E80-G80)*(1-inputs!$B$20)</f>
        <v>23281.312878045399</v>
      </c>
      <c r="G81" s="7">
        <f>F81*inputs!$B$33</f>
        <v>3325.901839720771</v>
      </c>
      <c r="H81" s="30">
        <f>(H80+G80)*(1-inputs!$B$20)</f>
        <v>47578.48176378043</v>
      </c>
      <c r="I81" s="1">
        <f t="shared" si="2"/>
        <v>99999.999999999913</v>
      </c>
      <c r="J81" s="21">
        <f>B81-((B80-C80)*(1-inputs!$B$20))</f>
        <v>3.9112154101894703</v>
      </c>
      <c r="K81" s="21">
        <f>(H80+F80+D80+B80)*inputs!B$20</f>
        <v>3.9112154101887122</v>
      </c>
    </row>
    <row r="82" spans="1:11" x14ac:dyDescent="0.3">
      <c r="A82" s="6">
        <f t="shared" si="3"/>
        <v>80</v>
      </c>
      <c r="B82" s="12">
        <f>((B81-C81)*(1-inputs!$B$20))+(cyclecalc!I81*inputs!$B$19)</f>
        <v>20496.829583516952</v>
      </c>
      <c r="C82" s="7">
        <f>inputs!$B$28*cyclecalc!F82*cyclecalc!B82</f>
        <v>2004.8788044259602</v>
      </c>
      <c r="D82" s="13">
        <f>(D81+C81-E81)*(1-inputs!$B$20)</f>
        <v>5777.4893201006607</v>
      </c>
      <c r="E82" s="7">
        <f>D82*inputs!$B$31</f>
        <v>2599.8701940452975</v>
      </c>
      <c r="F82" s="9">
        <f>(F81+E81-G81)*(1-inputs!$B$20)</f>
        <v>22823.288472977049</v>
      </c>
      <c r="G82" s="7">
        <f>F82*inputs!$B$33</f>
        <v>3260.4697818538639</v>
      </c>
      <c r="H82" s="30">
        <f>(H81+G81)*(1-inputs!$B$20)</f>
        <v>50902.392623405234</v>
      </c>
      <c r="I82" s="1">
        <f t="shared" si="2"/>
        <v>99999.999999999898</v>
      </c>
      <c r="J82" s="21">
        <f>B82-((B81-C81)*(1-inputs!$B$20))</f>
        <v>3.9112154101894703</v>
      </c>
      <c r="K82" s="21">
        <f>(H81+F81+D81+B81)*inputs!B$20</f>
        <v>3.9112154101887127</v>
      </c>
    </row>
    <row r="83" spans="1:11" x14ac:dyDescent="0.3">
      <c r="A83" s="6">
        <f t="shared" si="3"/>
        <v>81</v>
      </c>
      <c r="B83" s="12">
        <f>((B82-C82)*(1-inputs!$B$20))+(cyclecalc!I82*inputs!$B$19)</f>
        <v>18495.138734472665</v>
      </c>
      <c r="C83" s="7">
        <f>inputs!$B$28*cyclecalc!F83*cyclecalc!B83</f>
        <v>1756.6541721845758</v>
      </c>
      <c r="D83" s="13">
        <f>(D82+C82-E82)*(1-inputs!$B$20)</f>
        <v>5182.295231823633</v>
      </c>
      <c r="E83" s="7">
        <f>D83*inputs!$B$31</f>
        <v>2332.0328543206351</v>
      </c>
      <c r="F83" s="9">
        <f>(F82+E82-G82)*(1-inputs!$B$20)</f>
        <v>22161.822054665496</v>
      </c>
      <c r="G83" s="7">
        <f>F83*inputs!$B$33</f>
        <v>3165.9745792379276</v>
      </c>
      <c r="H83" s="30">
        <f>(H82+G82)*(1-inputs!$B$20)</f>
        <v>54160.743979038103</v>
      </c>
      <c r="I83" s="1">
        <f t="shared" si="2"/>
        <v>99999.999999999898</v>
      </c>
      <c r="J83" s="21">
        <f>B83-((B82-C82)*(1-inputs!$B$20))</f>
        <v>3.9112154101894703</v>
      </c>
      <c r="K83" s="21">
        <f>(H82+F82+D82+B82)*inputs!B$20</f>
        <v>3.9112154101887122</v>
      </c>
    </row>
    <row r="84" spans="1:11" x14ac:dyDescent="0.3">
      <c r="A84" s="6">
        <f t="shared" si="3"/>
        <v>82</v>
      </c>
      <c r="B84" s="12">
        <f>((B83-C83)*(1-inputs!$B$20))+(cyclecalc!I83*inputs!$B$19)</f>
        <v>16741.741099510647</v>
      </c>
      <c r="C84" s="7">
        <f>inputs!$B$28*cyclecalc!F84*cyclecalc!B84</f>
        <v>1530.2223645746303</v>
      </c>
      <c r="D84" s="13">
        <f>(D83+C83-E83)*(1-inputs!$B$20)</f>
        <v>4606.736363257548</v>
      </c>
      <c r="E84" s="7">
        <f>D84*inputs!$B$31</f>
        <v>2073.0313634658964</v>
      </c>
      <c r="F84" s="9">
        <f>(F83+E83-G83)*(1-inputs!$B$20)</f>
        <v>21327.046150406077</v>
      </c>
      <c r="G84" s="7">
        <f>F84*inputs!$B$33</f>
        <v>3046.7208786294395</v>
      </c>
      <c r="H84" s="30">
        <f>(H83+G83)*(1-inputs!$B$20)</f>
        <v>57324.47638682562</v>
      </c>
      <c r="I84" s="1">
        <f t="shared" si="2"/>
        <v>99999.999999999884</v>
      </c>
      <c r="J84" s="21">
        <f>B84-((B83-C83)*(1-inputs!$B$20))</f>
        <v>3.9112154101894703</v>
      </c>
      <c r="K84" s="21">
        <f>(H83+F83+D83+B83)*inputs!B$20</f>
        <v>3.9112154101887122</v>
      </c>
    </row>
    <row r="85" spans="1:11" x14ac:dyDescent="0.3">
      <c r="A85" s="6">
        <f t="shared" si="3"/>
        <v>83</v>
      </c>
      <c r="B85" s="12">
        <f>((B84-C84)*(1-inputs!$B$20))+(cyclecalc!I84*inputs!$B$19)</f>
        <v>15214.834995081321</v>
      </c>
      <c r="C85" s="7">
        <f>inputs!$B$28*cyclecalc!F85*cyclecalc!B85</f>
        <v>1327.117932105499</v>
      </c>
      <c r="D85" s="13">
        <f>(D84+C84-E84)*(1-inputs!$B$20)</f>
        <v>4063.7684154129474</v>
      </c>
      <c r="E85" s="7">
        <f>D85*inputs!$B$31</f>
        <v>1828.6957869358264</v>
      </c>
      <c r="F85" s="9">
        <f>(F84+E84-G84)*(1-inputs!$B$20)</f>
        <v>20352.560571621325</v>
      </c>
      <c r="G85" s="7">
        <f>F85*inputs!$B$33</f>
        <v>2907.5086530887606</v>
      </c>
      <c r="H85" s="30">
        <f>(H84+G84)*(1-inputs!$B$20)</f>
        <v>60368.8360178843</v>
      </c>
      <c r="I85" s="1">
        <f t="shared" si="2"/>
        <v>99999.999999999913</v>
      </c>
      <c r="J85" s="21">
        <f>B85-((B84-C84)*(1-inputs!$B$20))</f>
        <v>3.9112154101894703</v>
      </c>
      <c r="K85" s="21">
        <f>(H84+F84+D84+B84)*inputs!B$20</f>
        <v>3.9112154101887118</v>
      </c>
    </row>
    <row r="86" spans="1:11" x14ac:dyDescent="0.3">
      <c r="A86" s="6">
        <f t="shared" si="3"/>
        <v>84</v>
      </c>
      <c r="B86" s="12">
        <f>((B85-C85)*(1-inputs!$B$20))+(cyclecalc!I85*inputs!$B$19)</f>
        <v>13891.08509985612</v>
      </c>
      <c r="C86" s="7">
        <f>inputs!$B$28*cyclecalc!F86*cyclecalc!B86</f>
        <v>1147.3834197639446</v>
      </c>
      <c r="D86" s="13">
        <f>(D85+C85-E85)*(1-inputs!$B$20)</f>
        <v>3562.0512356364738</v>
      </c>
      <c r="E86" s="7">
        <f>D86*inputs!$B$31</f>
        <v>1602.9230560364133</v>
      </c>
      <c r="F86" s="9">
        <f>(F85+E85-G85)*(1-inputs!$B$20)</f>
        <v>19272.993867678015</v>
      </c>
      <c r="G86" s="7">
        <f>F86*inputs!$B$33</f>
        <v>2753.2848382397165</v>
      </c>
      <c r="H86" s="30">
        <f>(H85+G85)*(1-inputs!$B$20)</f>
        <v>63273.869796829284</v>
      </c>
      <c r="I86" s="1">
        <f t="shared" si="2"/>
        <v>99999.999999999898</v>
      </c>
      <c r="J86" s="21">
        <f>B86-((B85-C85)*(1-inputs!$B$20))</f>
        <v>3.9112154101894703</v>
      </c>
      <c r="K86" s="21">
        <f>(H85+F85+D85+B85)*inputs!B$20</f>
        <v>3.9112154101887127</v>
      </c>
    </row>
    <row r="87" spans="1:11" x14ac:dyDescent="0.3">
      <c r="A87" s="6">
        <f t="shared" si="3"/>
        <v>85</v>
      </c>
      <c r="B87" s="12">
        <f>((B86-C86)*(1-inputs!$B$20))+(cyclecalc!I86*inputs!$B$19)</f>
        <v>12747.114461878424</v>
      </c>
      <c r="C87" s="7">
        <f>inputs!$B$28*cyclecalc!F87*cyclecalc!B87</f>
        <v>990.00955798216876</v>
      </c>
      <c r="D87" s="13">
        <f>(D86+C86-E86)*(1-inputs!$B$20)</f>
        <v>3106.390097003612</v>
      </c>
      <c r="E87" s="7">
        <f>D87*inputs!$B$31</f>
        <v>1397.8755436516255</v>
      </c>
      <c r="F87" s="9">
        <f>(F86+E86-G86)*(1-inputs!$B$20)</f>
        <v>18121.923270295851</v>
      </c>
      <c r="G87" s="7">
        <f>F87*inputs!$B$33</f>
        <v>2588.8461814708357</v>
      </c>
      <c r="H87" s="30">
        <f>(H86+G86)*(1-inputs!$B$20)</f>
        <v>66024.572170822008</v>
      </c>
      <c r="I87" s="1">
        <f t="shared" si="2"/>
        <v>99999.999999999913</v>
      </c>
      <c r="J87" s="21">
        <f>B87-((B86-C86)*(1-inputs!$B$20))</f>
        <v>3.9112154101894703</v>
      </c>
      <c r="K87" s="21">
        <f>(H86+F86+D86+B86)*inputs!B$20</f>
        <v>3.9112154101887122</v>
      </c>
    </row>
    <row r="88" spans="1:11" x14ac:dyDescent="0.3">
      <c r="A88" s="6">
        <f t="shared" si="3"/>
        <v>86</v>
      </c>
      <c r="B88" s="12">
        <f>((B87-C87)*(1-inputs!$B$20))+(cyclecalc!I87*inputs!$B$19)</f>
        <v>11760.556273607652</v>
      </c>
      <c r="C88" s="7">
        <f>inputs!$B$28*cyclecalc!F88*cyclecalc!B88</f>
        <v>853.32699980899201</v>
      </c>
      <c r="D88" s="13">
        <f>(D87+C87-E87)*(1-inputs!$B$20)</f>
        <v>2698.4185662432651</v>
      </c>
      <c r="E88" s="7">
        <f>D88*inputs!$B$31</f>
        <v>1214.2883548094694</v>
      </c>
      <c r="F88" s="9">
        <f>(F87+E87-G87)*(1-inputs!$B$20)</f>
        <v>16930.290426448188</v>
      </c>
      <c r="G88" s="7">
        <f>F88*inputs!$B$33</f>
        <v>2418.6129180640269</v>
      </c>
      <c r="H88" s="30">
        <f>(H87+G87)*(1-inputs!$B$20)</f>
        <v>68610.734733700796</v>
      </c>
      <c r="I88" s="1">
        <f t="shared" si="2"/>
        <v>99999.999999999913</v>
      </c>
      <c r="J88" s="21">
        <f>B88-((B87-C87)*(1-inputs!$B$20))</f>
        <v>3.9112154101894703</v>
      </c>
      <c r="K88" s="21">
        <f>(H87+F87+D87+B87)*inputs!B$20</f>
        <v>3.9112154101887127</v>
      </c>
    </row>
    <row r="89" spans="1:11" x14ac:dyDescent="0.3">
      <c r="A89" s="6">
        <f t="shared" si="3"/>
        <v>87</v>
      </c>
      <c r="B89" s="12">
        <f>((B88-C88)*(1-inputs!$B$20))+(cyclecalc!I88*inputs!$B$19)</f>
        <v>10910.713883976667</v>
      </c>
      <c r="C89" s="7">
        <f>inputs!$B$28*cyclecalc!F89*cyclecalc!B89</f>
        <v>735.32058497087132</v>
      </c>
      <c r="D89" s="13">
        <f>(D88+C88-E88)*(1-inputs!$B$20)</f>
        <v>2337.3657882561351</v>
      </c>
      <c r="E89" s="7">
        <f>D89*inputs!$B$31</f>
        <v>1051.8146047152609</v>
      </c>
      <c r="F89" s="9">
        <f>(F88+E88-G88)*(1-inputs!$B$20)</f>
        <v>15725.350786793386</v>
      </c>
      <c r="G89" s="7">
        <f>F89*inputs!$B$33</f>
        <v>2246.4786838276264</v>
      </c>
      <c r="H89" s="30">
        <f>(H88+G88)*(1-inputs!$B$20)</f>
        <v>71026.569540973709</v>
      </c>
      <c r="I89" s="1">
        <f t="shared" si="2"/>
        <v>99999.999999999898</v>
      </c>
      <c r="J89" s="21">
        <f>B89-((B88-C88)*(1-inputs!$B$20))</f>
        <v>3.9112154101894703</v>
      </c>
      <c r="K89" s="21">
        <f>(H88+F88+D88+B88)*inputs!B$20</f>
        <v>3.9112154101887127</v>
      </c>
    </row>
    <row r="90" spans="1:11" x14ac:dyDescent="0.3">
      <c r="A90" s="6">
        <f t="shared" si="3"/>
        <v>88</v>
      </c>
      <c r="B90" s="12">
        <f>((B89-C89)*(1-inputs!$B$20))+(cyclecalc!I89*inputs!$B$19)</f>
        <v>10178.906532865227</v>
      </c>
      <c r="C90" s="7">
        <f>inputs!$B$28*cyclecalc!F90*cyclecalc!B90</f>
        <v>633.86021534545284</v>
      </c>
      <c r="D90" s="13">
        <f>(D89+C89-E89)*(1-inputs!$B$20)</f>
        <v>2020.7927278637155</v>
      </c>
      <c r="E90" s="7">
        <f>D90*inputs!$B$31</f>
        <v>909.35672753867198</v>
      </c>
      <c r="F90" s="9">
        <f>(F89+E89-G89)*(1-inputs!$B$20)</f>
        <v>14530.118381223303</v>
      </c>
      <c r="G90" s="7">
        <f>F90*inputs!$B$33</f>
        <v>2075.7311973176147</v>
      </c>
      <c r="H90" s="30">
        <f>(H89+G89)*(1-inputs!$B$20)</f>
        <v>73270.182358047648</v>
      </c>
      <c r="I90" s="1">
        <f t="shared" si="2"/>
        <v>99999.999999999898</v>
      </c>
      <c r="J90" s="21">
        <f>B90-((B89-C89)*(1-inputs!$B$20))</f>
        <v>3.9112154101894703</v>
      </c>
      <c r="K90" s="21">
        <f>(H89+F89+D89+B89)*inputs!B$20</f>
        <v>3.9112154101887122</v>
      </c>
    </row>
    <row r="91" spans="1:11" x14ac:dyDescent="0.3">
      <c r="A91" s="6">
        <f t="shared" si="3"/>
        <v>89</v>
      </c>
      <c r="B91" s="12">
        <f>((B90-C90)*(1-inputs!$B$20))+(cyclecalc!I90*inputs!$B$19)</f>
        <v>9548.5842056074835</v>
      </c>
      <c r="C91" s="7">
        <f>inputs!$B$28*cyclecalc!F91*cyclecalc!B91</f>
        <v>546.85647060286135</v>
      </c>
      <c r="D91" s="13">
        <f>(D90+C90-E90)*(1-inputs!$B$20)</f>
        <v>1745.2279533759556</v>
      </c>
      <c r="E91" s="7">
        <f>D91*inputs!$B$31</f>
        <v>785.3525790191801</v>
      </c>
      <c r="F91" s="9">
        <f>(F90+E90-G90)*(1-inputs!$B$20)</f>
        <v>13363.221226633117</v>
      </c>
      <c r="G91" s="7">
        <f>F91*inputs!$B$33</f>
        <v>1909.0316038047308</v>
      </c>
      <c r="H91" s="30">
        <f>(H90+G90)*(1-inputs!$B$20)</f>
        <v>75342.966614383331</v>
      </c>
      <c r="I91" s="1">
        <f t="shared" si="2"/>
        <v>99999.999999999884</v>
      </c>
      <c r="J91" s="21">
        <f>B91-((B90-C90)*(1-inputs!$B$20))</f>
        <v>3.9112154101894703</v>
      </c>
      <c r="K91" s="21">
        <f>(H90+F90+D90+B90)*inputs!B$20</f>
        <v>3.9112154101887122</v>
      </c>
    </row>
    <row r="92" spans="1:11" x14ac:dyDescent="0.3">
      <c r="A92" s="6">
        <f t="shared" si="3"/>
        <v>90</v>
      </c>
      <c r="B92" s="12">
        <f>((B91-C91)*(1-inputs!$B$20))+(cyclecalc!I91*inputs!$B$19)</f>
        <v>9005.2868734524563</v>
      </c>
      <c r="C92" s="7">
        <f>inputs!$B$28*cyclecalc!F92*cyclecalc!B92</f>
        <v>472.35547612591603</v>
      </c>
      <c r="D92" s="13">
        <f>(D91+C91-E91)*(1-inputs!$B$20)</f>
        <v>1506.6729134315265</v>
      </c>
      <c r="E92" s="7">
        <f>D92*inputs!$B$31</f>
        <v>678.00281104418696</v>
      </c>
      <c r="F92" s="9">
        <f>(F91+E91-G91)*(1-inputs!$B$20)</f>
        <v>12239.06348698683</v>
      </c>
      <c r="G92" s="7">
        <f>F92*inputs!$B$33</f>
        <v>1748.4376409981185</v>
      </c>
      <c r="H92" s="30">
        <f>(H91+G91)*(1-inputs!$B$20)</f>
        <v>77248.976726129069</v>
      </c>
      <c r="I92" s="1">
        <f t="shared" si="2"/>
        <v>99999.999999999869</v>
      </c>
      <c r="J92" s="21">
        <f>B92-((B91-C91)*(1-inputs!$B$20))</f>
        <v>3.9112154101894703</v>
      </c>
      <c r="K92" s="21">
        <f>(H91+F91+D91+B91)*inputs!B$20</f>
        <v>3.9112154101887118</v>
      </c>
    </row>
    <row r="93" spans="1:11" x14ac:dyDescent="0.3">
      <c r="A93" s="6">
        <f t="shared" si="3"/>
        <v>91</v>
      </c>
      <c r="B93" s="12">
        <f>((B92-C92)*(1-inputs!$B$20))+(cyclecalc!I92*inputs!$B$19)</f>
        <v>8536.5088714089761</v>
      </c>
      <c r="C93" s="7">
        <f>inputs!$B$28*cyclecalc!F93*cyclecalc!B93</f>
        <v>408.58872264227915</v>
      </c>
      <c r="D93" s="13">
        <f>(D92+C92-E92)*(1-inputs!$B$20)</f>
        <v>1300.9746926003384</v>
      </c>
      <c r="E93" s="7">
        <f>D93*inputs!$B$31</f>
        <v>585.43861167015223</v>
      </c>
      <c r="F93" s="9">
        <f>(F92+E92-G92)*(1-inputs!$B$20)</f>
        <v>11168.191827907758</v>
      </c>
      <c r="G93" s="7">
        <f>F93*inputs!$B$33</f>
        <v>1595.4559754153938</v>
      </c>
      <c r="H93" s="30">
        <f>(H92+G92)*(1-inputs!$B$20)</f>
        <v>78994.32460808281</v>
      </c>
      <c r="I93" s="1">
        <f t="shared" si="2"/>
        <v>99999.999999999898</v>
      </c>
      <c r="J93" s="21">
        <f>B93-((B92-C92)*(1-inputs!$B$20))</f>
        <v>3.9112154101894703</v>
      </c>
      <c r="K93" s="21">
        <f>(H92+F92+D92+B92)*inputs!B$20</f>
        <v>3.9112154101887113</v>
      </c>
    </row>
    <row r="94" spans="1:11" x14ac:dyDescent="0.3">
      <c r="A94" s="6">
        <f t="shared" si="3"/>
        <v>92</v>
      </c>
      <c r="B94" s="12">
        <f>((B93-C93)*(1-inputs!$B$20))+(cyclecalc!I93*inputs!$B$19)</f>
        <v>8131.5134637114988</v>
      </c>
      <c r="C94" s="7">
        <f>inputs!$B$28*cyclecalc!F94*cyclecalc!B94</f>
        <v>353.99186445439341</v>
      </c>
      <c r="D94" s="13">
        <f>(D93+C93-E93)*(1-inputs!$B$20)</f>
        <v>1124.0808366299182</v>
      </c>
      <c r="E94" s="7">
        <f>D94*inputs!$B$31</f>
        <v>505.8363764834632</v>
      </c>
      <c r="F94" s="9">
        <f>(F93+E93-G93)*(1-inputs!$B$20)</f>
        <v>10157.77715607748</v>
      </c>
      <c r="G94" s="7">
        <f>F94*inputs!$B$33</f>
        <v>1451.1110222967827</v>
      </c>
      <c r="H94" s="30">
        <f>(H93+G93)*(1-inputs!$B$20)</f>
        <v>80586.628543580984</v>
      </c>
      <c r="I94" s="1">
        <f t="shared" si="2"/>
        <v>99999.999999999884</v>
      </c>
      <c r="J94" s="21">
        <f>B94-((B93-C93)*(1-inputs!$B$20))</f>
        <v>3.9112154101885608</v>
      </c>
      <c r="K94" s="21">
        <f>(H93+F93+D93+B93)*inputs!B$20</f>
        <v>3.9112154101887122</v>
      </c>
    </row>
    <row r="95" spans="1:11" x14ac:dyDescent="0.3">
      <c r="A95" s="6">
        <f t="shared" si="3"/>
        <v>93</v>
      </c>
      <c r="B95" s="12">
        <f>((B94-C94)*(1-inputs!$B$20))+(cyclecalc!I94*inputs!$B$19)</f>
        <v>7781.1286190439732</v>
      </c>
      <c r="C95" s="7">
        <f>inputs!$B$28*cyclecalc!F95*cyclecalc!B95</f>
        <v>307.20369957001333</v>
      </c>
      <c r="D95" s="13">
        <f>(D94+C94-E94)*(1-inputs!$B$20)</f>
        <v>972.19829834389702</v>
      </c>
      <c r="E95" s="7">
        <f>D95*inputs!$B$31</f>
        <v>437.48923425475368</v>
      </c>
      <c r="F95" s="9">
        <f>(F94+E94-G94)*(1-inputs!$B$20)</f>
        <v>9212.1421894463128</v>
      </c>
      <c r="G95" s="7">
        <f>F95*inputs!$B$33</f>
        <v>1316.0203127780446</v>
      </c>
      <c r="H95" s="30">
        <f>(H94+G94)*(1-inputs!$B$20)</f>
        <v>82034.530893165691</v>
      </c>
      <c r="I95" s="1">
        <f t="shared" si="2"/>
        <v>99999.999999999869</v>
      </c>
      <c r="J95" s="21">
        <f>B95-((B94-C94)*(1-inputs!$B$20))</f>
        <v>3.9112154101885608</v>
      </c>
      <c r="K95" s="21">
        <f>(H94+F94+D94+B94)*inputs!B$20</f>
        <v>3.9112154101887118</v>
      </c>
    </row>
    <row r="96" spans="1:11" x14ac:dyDescent="0.3">
      <c r="A96" s="6">
        <f t="shared" si="3"/>
        <v>94</v>
      </c>
      <c r="B96" s="12">
        <f>((B95-C95)*(1-inputs!$B$20))+(cyclecalc!I95*inputs!$B$19)</f>
        <v>7477.5438135809518</v>
      </c>
      <c r="C96" s="7">
        <f>inputs!$B$28*cyclecalc!F96*cyclecalc!B96</f>
        <v>267.05359258135485</v>
      </c>
      <c r="D96" s="13">
        <f>(D95+C95-E95)*(1-inputs!$B$20)</f>
        <v>841.87983463740397</v>
      </c>
      <c r="E96" s="7">
        <f>D96*inputs!$B$31</f>
        <v>378.84592558683181</v>
      </c>
      <c r="F96" s="9">
        <f>(F95+E95-G95)*(1-inputs!$B$20)</f>
        <v>8333.285165441026</v>
      </c>
      <c r="G96" s="7">
        <f>F96*inputs!$B$33</f>
        <v>1190.4693093487178</v>
      </c>
      <c r="H96" s="30">
        <f>(H95+G95)*(1-inputs!$B$20)</f>
        <v>83347.291186340488</v>
      </c>
      <c r="I96" s="1">
        <f t="shared" si="2"/>
        <v>99999.999999999884</v>
      </c>
      <c r="J96" s="21">
        <f>B96-((B95-C95)*(1-inputs!$B$20))</f>
        <v>3.9112154101885608</v>
      </c>
      <c r="K96" s="21">
        <f>(H95+F95+D95+B95)*inputs!B$20</f>
        <v>3.9112154101887113</v>
      </c>
    </row>
    <row r="97" spans="1:11" x14ac:dyDescent="0.3">
      <c r="A97" s="6">
        <f t="shared" si="3"/>
        <v>95</v>
      </c>
      <c r="B97" s="12">
        <f>((B96-C96)*(1-inputs!$B$20))+(cyclecalc!I96*inputs!$B$19)</f>
        <v>7214.1194186051116</v>
      </c>
      <c r="C97" s="7">
        <f>inputs!$B$28*cyclecalc!F97*cyclecalc!B97</f>
        <v>232.54304575363031</v>
      </c>
      <c r="D97" s="13">
        <f>(D96+C96-E96)*(1-inputs!$B$20)</f>
        <v>730.05894633705543</v>
      </c>
      <c r="E97" s="7">
        <f>D97*inputs!$B$31</f>
        <v>328.52652585167493</v>
      </c>
      <c r="F97" s="9">
        <f>(F96+E96-G96)*(1-inputs!$B$20)</f>
        <v>7521.3675932844317</v>
      </c>
      <c r="G97" s="7">
        <f>F97*inputs!$B$33</f>
        <v>1074.4810847549188</v>
      </c>
      <c r="H97" s="30">
        <f>(H96+G96)*(1-inputs!$B$20)</f>
        <v>84534.454041773264</v>
      </c>
      <c r="I97" s="1">
        <f t="shared" si="2"/>
        <v>99999.999999999869</v>
      </c>
      <c r="J97" s="21">
        <f>B97-((B96-C96)*(1-inputs!$B$20))</f>
        <v>3.9112154101885608</v>
      </c>
      <c r="K97" s="21">
        <f>(H96+F96+D96+B96)*inputs!B$20</f>
        <v>3.9112154101887118</v>
      </c>
    </row>
    <row r="98" spans="1:11" x14ac:dyDescent="0.3">
      <c r="A98" s="6">
        <f t="shared" si="3"/>
        <v>96</v>
      </c>
      <c r="B98" s="12">
        <f>((B97-C97)*(1-inputs!$B$20))+(cyclecalc!I97*inputs!$B$19)</f>
        <v>6985.2145237707009</v>
      </c>
      <c r="C98" s="7">
        <f>inputs!$B$28*cyclecalc!F98*cyclecalc!B98</f>
        <v>202.82512475777065</v>
      </c>
      <c r="D98" s="13">
        <f>(D97+C97-E97)*(1-inputs!$B$20)</f>
        <v>634.05066618166302</v>
      </c>
      <c r="E98" s="7">
        <f>D98*inputs!$B$31</f>
        <v>285.32279978174836</v>
      </c>
      <c r="F98" s="9">
        <f>(F97+E97-G97)*(1-inputs!$B$20)</f>
        <v>6775.1480333824829</v>
      </c>
      <c r="G98" s="7">
        <f>F98*inputs!$B$33</f>
        <v>967.8782904832118</v>
      </c>
      <c r="H98" s="30">
        <f>(H97+G97)*(1-inputs!$B$20)</f>
        <v>85605.586776665019</v>
      </c>
      <c r="I98" s="1">
        <f t="shared" si="2"/>
        <v>99999.999999999869</v>
      </c>
      <c r="J98" s="21">
        <f>B98-((B97-C97)*(1-inputs!$B$20))</f>
        <v>3.9112154101885608</v>
      </c>
      <c r="K98" s="21">
        <f>(H97+F97+D97+B97)*inputs!B$20</f>
        <v>3.9112154101887113</v>
      </c>
    </row>
    <row r="99" spans="1:11" x14ac:dyDescent="0.3">
      <c r="A99" s="6">
        <f t="shared" si="3"/>
        <v>97</v>
      </c>
      <c r="B99" s="12">
        <f>((B98-C98)*(1-inputs!$B$20))+(cyclecalc!I98*inputs!$B$19)</f>
        <v>6786.0353405637652</v>
      </c>
      <c r="C99" s="7">
        <f>inputs!$B$28*cyclecalc!F99*cyclecalc!B99</f>
        <v>177.183991011188</v>
      </c>
      <c r="D99" s="13">
        <f>(D98+C98-E98)*(1-inputs!$B$20)</f>
        <v>551.53141873209984</v>
      </c>
      <c r="E99" s="7">
        <f>D99*inputs!$B$31</f>
        <v>248.18913842944494</v>
      </c>
      <c r="F99" s="9">
        <f>(F98+E98-G98)*(1-inputs!$B$20)</f>
        <v>6092.3542482626108</v>
      </c>
      <c r="G99" s="7">
        <f>F99*inputs!$B$33</f>
        <v>870.33632118037292</v>
      </c>
      <c r="H99" s="30">
        <f>(H98+G98)*(1-inputs!$B$20)</f>
        <v>86570.078992441398</v>
      </c>
      <c r="I99" s="1">
        <f t="shared" si="2"/>
        <v>99999.999999999884</v>
      </c>
      <c r="J99" s="21">
        <f>B99-((B98-C98)*(1-inputs!$B$20))</f>
        <v>3.9112154101885608</v>
      </c>
      <c r="K99" s="21">
        <f>(H98+F98+D98+B98)*inputs!B$20</f>
        <v>3.9112154101887113</v>
      </c>
    </row>
    <row r="100" spans="1:11" x14ac:dyDescent="0.3">
      <c r="A100" s="6">
        <f t="shared" si="3"/>
        <v>98</v>
      </c>
      <c r="B100" s="12">
        <f>((B99-C99)*(1-inputs!$B$20))+(cyclecalc!I99*inputs!$B$19)</f>
        <v>6612.5040785503461</v>
      </c>
      <c r="C100" s="7">
        <f>inputs!$B$28*cyclecalc!F100*cyclecalc!B100</f>
        <v>155.01579332358952</v>
      </c>
      <c r="D100" s="13">
        <f>(D99+C99-E99)*(1-inputs!$B$20)</f>
        <v>480.50747689626928</v>
      </c>
      <c r="E100" s="7">
        <f>D100*inputs!$B$31</f>
        <v>216.22836460332118</v>
      </c>
      <c r="F100" s="9">
        <f>(F99+E99-G99)*(1-inputs!$B$20)</f>
        <v>5469.9931139299679</v>
      </c>
      <c r="G100" s="7">
        <f>F100*inputs!$B$33</f>
        <v>781.42758770428111</v>
      </c>
      <c r="H100" s="30">
        <f>(H99+G99)*(1-inputs!$B$20)</f>
        <v>87436.995330623278</v>
      </c>
      <c r="I100" s="1">
        <f t="shared" si="2"/>
        <v>99999.999999999869</v>
      </c>
      <c r="J100" s="21">
        <f>B100-((B99-C99)*(1-inputs!$B$20))</f>
        <v>3.9112154101885608</v>
      </c>
      <c r="K100" s="21">
        <f>(H99+F99+D99+B99)*inputs!B$20</f>
        <v>3.9112154101887118</v>
      </c>
    </row>
    <row r="101" spans="1:11" x14ac:dyDescent="0.3">
      <c r="A101" s="6">
        <f t="shared" si="3"/>
        <v>99</v>
      </c>
      <c r="B101" s="12">
        <f>((B100-C100)*(1-inputs!$B$20))+(cyclecalc!I100*inputs!$B$19)</f>
        <v>6461.146934360022</v>
      </c>
      <c r="C101" s="7">
        <f>inputs!$B$28*cyclecalc!F101*cyclecalc!B101</f>
        <v>135.81151938857593</v>
      </c>
      <c r="D101" s="13">
        <f>(D100+C100-E100)*(1-inputs!$B$20)</f>
        <v>419.27850608957493</v>
      </c>
      <c r="E101" s="7">
        <f>D101*inputs!$B$31</f>
        <v>188.67532774030872</v>
      </c>
      <c r="F101" s="9">
        <f>(F100+E100-G100)*(1-inputs!$B$20)</f>
        <v>4904.6020537745117</v>
      </c>
      <c r="G101" s="7">
        <f>F101*inputs!$B$33</f>
        <v>700.6574362535016</v>
      </c>
      <c r="H101" s="30">
        <f>(H100+G100)*(1-inputs!$B$20)</f>
        <v>88214.972505775746</v>
      </c>
      <c r="I101" s="1">
        <f t="shared" si="2"/>
        <v>99999.99999999984</v>
      </c>
      <c r="J101" s="21">
        <f>B101-((B100-C100)*(1-inputs!$B$20))</f>
        <v>3.9112154101885608</v>
      </c>
      <c r="K101" s="21">
        <f>(H100+F100+D100+B100)*inputs!B$20</f>
        <v>3.9112154101887113</v>
      </c>
    </row>
    <row r="102" spans="1:11" x14ac:dyDescent="0.3">
      <c r="A102" s="16">
        <f t="shared" si="3"/>
        <v>100</v>
      </c>
      <c r="B102" s="12">
        <f>((B101-C101)*(1-inputs!$B$20))+(cyclecalc!I101*inputs!$B$19)</f>
        <v>6328.9992328881381</v>
      </c>
      <c r="C102" s="7">
        <f>inputs!$B$28*cyclecalc!F102*cyclecalc!B102</f>
        <v>119.1420039055803</v>
      </c>
      <c r="D102" s="13">
        <f>(D101+C101-E101)*(1-inputs!$B$20)</f>
        <v>366.40036646971907</v>
      </c>
      <c r="E102" s="7">
        <f>D102*inputs!$B$31</f>
        <v>164.88016491137358</v>
      </c>
      <c r="F102" s="9">
        <f>(F101+E101-G101)*(1-inputs!$B$20)</f>
        <v>4392.4481404331082</v>
      </c>
      <c r="G102" s="7">
        <f>F102*inputs!$B$33</f>
        <v>627.49259149044394</v>
      </c>
      <c r="H102" s="30">
        <f>(H101+G101)*(1-inputs!$B$20)</f>
        <v>88912.152260208895</v>
      </c>
      <c r="I102" s="1">
        <f t="shared" si="2"/>
        <v>99999.999999999854</v>
      </c>
      <c r="J102" s="21">
        <f>B102-((B101-C101)*(1-inputs!$B$20))</f>
        <v>3.9112154101885608</v>
      </c>
      <c r="K102" s="21">
        <f>(H101+F101+D101+B101)*inputs!B$20</f>
        <v>3.91121541018871</v>
      </c>
    </row>
    <row r="103" spans="1:11" x14ac:dyDescent="0.3">
      <c r="A103" s="6">
        <f t="shared" si="3"/>
        <v>101</v>
      </c>
      <c r="B103" s="12">
        <f>((B102-C102)*(1-inputs!$B$20))+(cyclecalc!I102*inputs!$B$19)</f>
        <v>6213.5255634998557</v>
      </c>
      <c r="C103" s="7">
        <f>inputs!$B$28*cyclecalc!F103*cyclecalc!B103</f>
        <v>104.64505552517458</v>
      </c>
      <c r="D103" s="13">
        <f>(D102+C102-E102)*(1-inputs!$B$20)</f>
        <v>320.64966367433101</v>
      </c>
      <c r="E103" s="7">
        <f>D103*inputs!$B$31</f>
        <v>144.29234865344895</v>
      </c>
      <c r="F103" s="9">
        <f>(F102+E102-G102)*(1-inputs!$B$20)</f>
        <v>3929.6820095140029</v>
      </c>
      <c r="G103" s="7">
        <f>F103*inputs!$B$33</f>
        <v>561.38314421628604</v>
      </c>
      <c r="H103" s="30">
        <f>(H102+G102)*(1-inputs!$B$20)</f>
        <v>89536.142763311669</v>
      </c>
      <c r="I103" s="1">
        <f t="shared" si="2"/>
        <v>99999.999999999854</v>
      </c>
      <c r="J103" s="21">
        <f>B103-((B102-C102)*(1-inputs!$B$20))</f>
        <v>3.9112154101885608</v>
      </c>
      <c r="K103" s="21">
        <f>(H102+F102+D102+B102)*inputs!B$20</f>
        <v>3.9112154101887104</v>
      </c>
    </row>
    <row r="104" spans="1:11" x14ac:dyDescent="0.3">
      <c r="A104" s="6">
        <f t="shared" si="3"/>
        <v>102</v>
      </c>
      <c r="B104" s="12">
        <f>((B103-C103)*(1-inputs!$B$20))+(cyclecalc!I103*inputs!$B$19)</f>
        <v>6112.5527919090509</v>
      </c>
      <c r="C104" s="7">
        <f>inputs!$B$28*cyclecalc!F104*cyclecalc!B104</f>
        <v>92.014540536655488</v>
      </c>
      <c r="D104" s="13">
        <f>(D103+C103-E103)*(1-inputs!$B$20)</f>
        <v>280.99137993803686</v>
      </c>
      <c r="E104" s="7">
        <f>D104*inputs!$B$31</f>
        <v>126.44612097211659</v>
      </c>
      <c r="F104" s="9">
        <f>(F103+E103-G103)*(1-inputs!$B$20)</f>
        <v>3512.453828942309</v>
      </c>
      <c r="G104" s="7">
        <f>F104*inputs!$B$33</f>
        <v>501.77911842032984</v>
      </c>
      <c r="H104" s="30">
        <f>(H103+G103)*(1-inputs!$B$20)</f>
        <v>90094.001999210464</v>
      </c>
      <c r="I104" s="1">
        <f t="shared" si="2"/>
        <v>99999.999999999854</v>
      </c>
      <c r="J104" s="21">
        <f>B104-((B103-C103)*(1-inputs!$B$20))</f>
        <v>3.9112154101885608</v>
      </c>
      <c r="K104" s="21">
        <f>(H103+F103+D103+B103)*inputs!B$20</f>
        <v>3.9112154101887104</v>
      </c>
    </row>
    <row r="105" spans="1:11" x14ac:dyDescent="0.3">
      <c r="A105" s="6">
        <f t="shared" si="3"/>
        <v>103</v>
      </c>
      <c r="B105" s="12">
        <f>((B104-C104)*(1-inputs!$B$20))+(cyclecalc!I104*inputs!$B$19)</f>
        <v>6024.21399056272</v>
      </c>
      <c r="C105" s="7">
        <f>inputs!$B$28*cyclecalc!F105*cyclecalc!B105</f>
        <v>80.991205863455448</v>
      </c>
      <c r="D105" s="13">
        <f>(D104+C104-E104)*(1-inputs!$B$20)</f>
        <v>246.55015601770225</v>
      </c>
      <c r="E105" s="7">
        <f>D105*inputs!$B$31</f>
        <v>110.94757020796601</v>
      </c>
      <c r="F105" s="9">
        <f>(F104+E104-G104)*(1-inputs!$B$20)</f>
        <v>3136.9981319406984</v>
      </c>
      <c r="G105" s="7">
        <f>F105*inputs!$B$33</f>
        <v>448.14259027724262</v>
      </c>
      <c r="H105" s="30">
        <f>(H104+G104)*(1-inputs!$B$20)</f>
        <v>90592.237721478727</v>
      </c>
      <c r="I105" s="1">
        <f t="shared" si="2"/>
        <v>99999.999999999854</v>
      </c>
      <c r="J105" s="21">
        <f>B105-((B104-C104)*(1-inputs!$B$20))</f>
        <v>3.9112154101885608</v>
      </c>
      <c r="K105" s="21">
        <f>(H104+F104+D104+B104)*inputs!B$20</f>
        <v>3.9112154101887104</v>
      </c>
    </row>
    <row r="106" spans="1:11" x14ac:dyDescent="0.3">
      <c r="A106" s="6">
        <f t="shared" si="3"/>
        <v>104</v>
      </c>
      <c r="B106" s="12">
        <f>((B105-C105)*(1-inputs!$B$20))+(cyclecalc!I105*inputs!$B$19)</f>
        <v>5946.9015478640358</v>
      </c>
      <c r="C106" s="7">
        <f>inputs!$B$28*cyclecalc!F106*cyclecalc!B106</f>
        <v>71.355009584291835</v>
      </c>
      <c r="D106" s="13">
        <f>(D105+C105-E105)*(1-inputs!$B$20)</f>
        <v>216.58532022343422</v>
      </c>
      <c r="E106" s="7">
        <f>D106*inputs!$B$31</f>
        <v>97.463394100545401</v>
      </c>
      <c r="F106" s="9">
        <f>(F105+E105-G105)*(1-inputs!$B$20)</f>
        <v>2799.693605540655</v>
      </c>
      <c r="G106" s="7">
        <f>F106*inputs!$B$33</f>
        <v>399.95622936295069</v>
      </c>
      <c r="H106" s="30">
        <f>(H105+G105)*(1-inputs!$B$20)</f>
        <v>91036.819526371721</v>
      </c>
      <c r="I106" s="1">
        <f t="shared" si="2"/>
        <v>99999.99999999984</v>
      </c>
      <c r="J106" s="21">
        <f>B106-((B105-C105)*(1-inputs!$B$20))</f>
        <v>3.9112154101885608</v>
      </c>
      <c r="K106" s="21">
        <f>(H105+F105+D105+B105)*inputs!B$20</f>
        <v>3.9112154101887104</v>
      </c>
    </row>
    <row r="107" spans="1:11" x14ac:dyDescent="0.3">
      <c r="A107" s="6">
        <f t="shared" si="3"/>
        <v>105</v>
      </c>
      <c r="B107" s="12">
        <f>((B106-C106)*(1-inputs!$B$20))+(cyclecalc!I106*inputs!$B$19)</f>
        <v>5879.2279484082947</v>
      </c>
      <c r="C107" s="7">
        <f>inputs!$B$28*cyclecalc!F107*cyclecalc!B107</f>
        <v>62.918735708201311</v>
      </c>
      <c r="D107" s="13">
        <f>(D106+C106-E106)*(1-inputs!$B$20)</f>
        <v>190.46948574391843</v>
      </c>
      <c r="E107" s="7">
        <f>D107*inputs!$B$31</f>
        <v>85.711268584763289</v>
      </c>
      <c r="F107" s="9">
        <f>(F106+E106-G106)*(1-inputs!$B$20)</f>
        <v>2497.1030993768991</v>
      </c>
      <c r="G107" s="7">
        <f>F107*inputs!$B$33</f>
        <v>356.72901419669984</v>
      </c>
      <c r="H107" s="30">
        <f>(H106+G106)*(1-inputs!$B$20)</f>
        <v>91433.199466470731</v>
      </c>
      <c r="I107" s="1">
        <f t="shared" si="2"/>
        <v>99999.99999999984</v>
      </c>
      <c r="J107" s="21">
        <f>B107-((B106-C106)*(1-inputs!$B$20))</f>
        <v>3.9112154101885608</v>
      </c>
      <c r="K107" s="21">
        <f>(H106+F106+D106+B106)*inputs!B$20</f>
        <v>3.91121541018871</v>
      </c>
    </row>
    <row r="108" spans="1:11" x14ac:dyDescent="0.3">
      <c r="A108" s="6">
        <f t="shared" si="3"/>
        <v>106</v>
      </c>
      <c r="B108" s="12">
        <f>((B107-C107)*(1-inputs!$B$20))+(cyclecalc!I107*inputs!$B$19)</f>
        <v>5819.9929397280512</v>
      </c>
      <c r="C108" s="7">
        <f>inputs!$B$28*cyclecalc!F108*cyclecalc!B108</f>
        <v>55.522689912245262</v>
      </c>
      <c r="D108" s="13">
        <f>(D107+C107-E107)*(1-inputs!$B$20)</f>
        <v>167.6703946605366</v>
      </c>
      <c r="E108" s="7">
        <f>D108*inputs!$B$31</f>
        <v>75.451677597241471</v>
      </c>
      <c r="F108" s="9">
        <f>(F107+E107-G107)*(1-inputs!$B$20)</f>
        <v>2225.9982867715621</v>
      </c>
      <c r="G108" s="7">
        <f>F108*inputs!$B$33</f>
        <v>317.99975525308031</v>
      </c>
      <c r="H108" s="30">
        <f>(H107+G107)*(1-inputs!$B$20)</f>
        <v>91786.33837883969</v>
      </c>
      <c r="I108" s="1">
        <f t="shared" si="2"/>
        <v>99999.99999999984</v>
      </c>
      <c r="J108" s="21">
        <f>B108-((B107-C107)*(1-inputs!$B$20))</f>
        <v>3.9112154101885608</v>
      </c>
      <c r="K108" s="21">
        <f>(H107+F107+D107+B107)*inputs!B$20</f>
        <v>3.91121541018871</v>
      </c>
    </row>
    <row r="109" spans="1:11" x14ac:dyDescent="0.3">
      <c r="A109" s="6">
        <f t="shared" si="3"/>
        <v>107</v>
      </c>
      <c r="B109" s="12">
        <f>((B108-C108)*(1-inputs!$B$20))+(cyclecalc!I108*inputs!$B$19)</f>
        <v>5768.1560043772679</v>
      </c>
      <c r="C109" s="7">
        <f>inputs!$B$28*cyclecalc!F109*cyclecalc!B109</f>
        <v>49.030297529129278</v>
      </c>
      <c r="D109" s="13">
        <f>(D108+C108-E108)*(1-inputs!$B$20)</f>
        <v>147.73562849086352</v>
      </c>
      <c r="E109" s="7">
        <f>D109*inputs!$B$31</f>
        <v>66.481032820888586</v>
      </c>
      <c r="F109" s="9">
        <f>(F108+E108-G108)*(1-inputs!$B$20)</f>
        <v>1983.372632105491</v>
      </c>
      <c r="G109" s="7">
        <f>F109*inputs!$B$33</f>
        <v>283.33894744364153</v>
      </c>
      <c r="H109" s="30">
        <f>(H108+G108)*(1-inputs!$B$20)</f>
        <v>92100.735735026217</v>
      </c>
      <c r="I109" s="1">
        <f t="shared" si="2"/>
        <v>99999.999999999825</v>
      </c>
      <c r="J109" s="21">
        <f>B109-((B108-C108)*(1-inputs!$B$20))</f>
        <v>3.9112154101885608</v>
      </c>
      <c r="K109" s="21">
        <f>(H108+F108+D108+B108)*inputs!B$20</f>
        <v>3.91121541018871</v>
      </c>
    </row>
    <row r="110" spans="1:11" x14ac:dyDescent="0.3">
      <c r="A110" s="6">
        <f t="shared" si="3"/>
        <v>108</v>
      </c>
      <c r="B110" s="12">
        <f>((B109-C109)*(1-inputs!$B$20))+(cyclecalc!I109*inputs!$B$19)</f>
        <v>5722.8132349323523</v>
      </c>
      <c r="C110" s="7">
        <f>inputs!$B$28*cyclecalc!F110*cyclecalc!B110</f>
        <v>43.324450299343447</v>
      </c>
      <c r="D110" s="13">
        <f>(D109+C109-E109)*(1-inputs!$B$20)</f>
        <v>130.27979747628424</v>
      </c>
      <c r="E110" s="7">
        <f>D110*inputs!$B$31</f>
        <v>58.625908864327911</v>
      </c>
      <c r="F110" s="9">
        <f>(F109+E109-G109)*(1-inputs!$B$20)</f>
        <v>1766.4456252868847</v>
      </c>
      <c r="G110" s="7">
        <f>F110*inputs!$B$33</f>
        <v>252.34937504098352</v>
      </c>
      <c r="H110" s="30">
        <f>(H109+G109)*(1-inputs!$B$20)</f>
        <v>92380.461342304319</v>
      </c>
      <c r="I110" s="1">
        <f t="shared" si="2"/>
        <v>99999.99999999984</v>
      </c>
      <c r="J110" s="21">
        <f>B110-((B109-C109)*(1-inputs!$B$20))</f>
        <v>3.9112154101885608</v>
      </c>
      <c r="K110" s="21">
        <f>(H109+F109+D109+B109)*inputs!B$20</f>
        <v>3.9112154101887096</v>
      </c>
    </row>
    <row r="111" spans="1:11" x14ac:dyDescent="0.3">
      <c r="A111" s="6">
        <f t="shared" si="3"/>
        <v>109</v>
      </c>
      <c r="B111" s="12">
        <f>((B110-C110)*(1-inputs!$B$20))+(cyclecalc!I110*inputs!$B$19)</f>
        <v>5683.177863002632</v>
      </c>
      <c r="C111" s="7">
        <f>inputs!$B$28*cyclecalc!F111*cyclecalc!B111</f>
        <v>38.304472168021192</v>
      </c>
      <c r="D111" s="13">
        <f>(D110+C110-E110)*(1-inputs!$B$20)</f>
        <v>114.9738418607899</v>
      </c>
      <c r="E111" s="7">
        <f>D111*inputs!$B$31</f>
        <v>51.738228837355457</v>
      </c>
      <c r="F111" s="9">
        <f>(F110+E110-G110)*(1-inputs!$B$20)</f>
        <v>1572.6606465587824</v>
      </c>
      <c r="G111" s="7">
        <f>F111*inputs!$B$33</f>
        <v>224.66580665125463</v>
      </c>
      <c r="H111" s="30">
        <f>(H110+G110)*(1-inputs!$B$20)</f>
        <v>92629.18764857763</v>
      </c>
      <c r="I111" s="1">
        <f t="shared" si="2"/>
        <v>99999.99999999984</v>
      </c>
      <c r="J111" s="21">
        <f>B111-((B110-C110)*(1-inputs!$B$20))</f>
        <v>3.9112154101885608</v>
      </c>
      <c r="K111" s="21">
        <f>(H110+F110+D110+B110)*inputs!B$20</f>
        <v>3.91121541018871</v>
      </c>
    </row>
    <row r="112" spans="1:11" x14ac:dyDescent="0.3">
      <c r="A112" s="6">
        <f t="shared" si="3"/>
        <v>110</v>
      </c>
      <c r="B112" s="12">
        <f>((B111-C111)*(1-inputs!$B$20))+(cyclecalc!I111*inputs!$B$19)</f>
        <v>5648.5638230868517</v>
      </c>
      <c r="C112" s="7">
        <f>inputs!$B$28*cyclecalc!F112*cyclecalc!B112</f>
        <v>33.883595719564113</v>
      </c>
      <c r="D112" s="13">
        <f>(D111+C111-E111)*(1-inputs!$B$20)</f>
        <v>101.53611373999613</v>
      </c>
      <c r="E112" s="7">
        <f>D112*inputs!$B$31</f>
        <v>45.691251182998258</v>
      </c>
      <c r="F112" s="9">
        <f>(F111+E111-G111)*(1-inputs!$B$20)</f>
        <v>1399.6783221693972</v>
      </c>
      <c r="G112" s="7">
        <f>F112*inputs!$B$33</f>
        <v>199.95404602419958</v>
      </c>
      <c r="H112" s="30">
        <f>(H111+G111)*(1-inputs!$B$20)</f>
        <v>92850.221741003596</v>
      </c>
      <c r="I112" s="1">
        <f t="shared" si="2"/>
        <v>99999.99999999984</v>
      </c>
      <c r="J112" s="21">
        <f>B112-((B111-C111)*(1-inputs!$B$20))</f>
        <v>3.9112154101885608</v>
      </c>
      <c r="K112" s="21">
        <f>(H111+F111+D111+B111)*inputs!B$20</f>
        <v>3.91121541018871</v>
      </c>
    </row>
    <row r="113" spans="1:11" x14ac:dyDescent="0.3">
      <c r="A113" s="6">
        <f t="shared" si="3"/>
        <v>111</v>
      </c>
      <c r="B113" s="12">
        <f>((B112-C112)*(1-inputs!$B$20))+(cyclecalc!I112*inputs!$B$19)</f>
        <v>5618.3718405391901</v>
      </c>
      <c r="C113" s="7">
        <f>inputs!$B$28*cyclecalc!F113*cyclecalc!B113</f>
        <v>29.986859368507986</v>
      </c>
      <c r="D113" s="13">
        <f>(D112+C112-E112)*(1-inputs!$B$20)</f>
        <v>89.724948803274543</v>
      </c>
      <c r="E113" s="7">
        <f>D113*inputs!$B$31</f>
        <v>40.376226961473549</v>
      </c>
      <c r="F113" s="9">
        <f>(F112+E112-G112)*(1-inputs!$B$20)</f>
        <v>1245.3668164441701</v>
      </c>
      <c r="G113" s="7">
        <f>F113*inputs!$B$33</f>
        <v>177.90954520631001</v>
      </c>
      <c r="H113" s="30">
        <f>(H112+G112)*(1-inputs!$B$20)</f>
        <v>93046.53639421321</v>
      </c>
      <c r="I113" s="1">
        <f t="shared" si="2"/>
        <v>99999.99999999984</v>
      </c>
      <c r="J113" s="21">
        <f>B113-((B112-C112)*(1-inputs!$B$20))</f>
        <v>3.9112154101885608</v>
      </c>
      <c r="K113" s="21">
        <f>(H112+F112+D112+B112)*inputs!B$20</f>
        <v>3.91121541018871</v>
      </c>
    </row>
    <row r="114" spans="1:11" x14ac:dyDescent="0.3">
      <c r="A114" s="6">
        <f t="shared" si="3"/>
        <v>112</v>
      </c>
      <c r="B114" s="12">
        <f>((B113-C113)*(1-inputs!$B$20))+(cyclecalc!I113*inputs!$B$19)</f>
        <v>5592.0776228063069</v>
      </c>
      <c r="C114" s="7">
        <f>inputs!$B$28*cyclecalc!F114*cyclecalc!B114</f>
        <v>26.549351193107913</v>
      </c>
      <c r="D114" s="13">
        <f>(D113+C113-E113)*(1-inputs!$B$20)</f>
        <v>79.332478224830922</v>
      </c>
      <c r="E114" s="7">
        <f>D114*inputs!$B$31</f>
        <v>35.699615201173913</v>
      </c>
      <c r="F114" s="9">
        <f>(F113+E113-G113)*(1-inputs!$B$20)</f>
        <v>1107.7901684448329</v>
      </c>
      <c r="G114" s="7">
        <f>F114*inputs!$B$33</f>
        <v>158.25573834926183</v>
      </c>
      <c r="H114" s="30">
        <f>(H113+G113)*(1-inputs!$B$20)</f>
        <v>93220.799730523868</v>
      </c>
      <c r="I114" s="1">
        <f t="shared" si="2"/>
        <v>99999.999999999825</v>
      </c>
      <c r="J114" s="21">
        <f>B114-((B113-C113)*(1-inputs!$B$20))</f>
        <v>3.9112154101885608</v>
      </c>
      <c r="K114" s="21">
        <f>(H113+F113+D113+B113)*inputs!B$20</f>
        <v>3.91121541018871</v>
      </c>
    </row>
    <row r="115" spans="1:11" x14ac:dyDescent="0.3">
      <c r="A115" s="6">
        <f t="shared" si="3"/>
        <v>113</v>
      </c>
      <c r="B115" s="12">
        <f>((B114-C114)*(1-inputs!$B$20))+(cyclecalc!I114*inputs!$B$19)</f>
        <v>5569.2218072239693</v>
      </c>
      <c r="C115" s="7">
        <f>inputs!$B$28*cyclecalc!F115*cyclecalc!B115</f>
        <v>23.514738524604631</v>
      </c>
      <c r="D115" s="13">
        <f>(D114+C114-E114)*(1-inputs!$B$20)</f>
        <v>70.179469239187256</v>
      </c>
      <c r="E115" s="7">
        <f>D115*inputs!$B$31</f>
        <v>31.580761157634267</v>
      </c>
      <c r="F115" s="9">
        <f>(F114+E114-G114)*(1-inputs!$B$20)</f>
        <v>985.19551067093892</v>
      </c>
      <c r="G115" s="7">
        <f>F115*inputs!$B$33</f>
        <v>140.74221581013413</v>
      </c>
      <c r="H115" s="30">
        <f>(H114+G114)*(1-inputs!$B$20)</f>
        <v>93375.403212865742</v>
      </c>
      <c r="I115" s="1">
        <f t="shared" si="2"/>
        <v>99999.999999999825</v>
      </c>
      <c r="J115" s="21">
        <f>B115-((B114-C114)*(1-inputs!$B$20))</f>
        <v>3.9112154101885608</v>
      </c>
      <c r="K115" s="21">
        <f>(H114+F114+D114+B114)*inputs!B$20</f>
        <v>3.9112154101887096</v>
      </c>
    </row>
    <row r="116" spans="1:11" x14ac:dyDescent="0.3">
      <c r="A116" s="6">
        <f t="shared" si="3"/>
        <v>114</v>
      </c>
      <c r="B116" s="12">
        <f>((B115-C115)*(1-inputs!$B$20))+(cyclecalc!I115*inputs!$B$19)</f>
        <v>5549.4013795600786</v>
      </c>
      <c r="C116" s="7">
        <f>inputs!$B$28*cyclecalc!F116*cyclecalc!B116</f>
        <v>20.834033385676197</v>
      </c>
      <c r="D116" s="13">
        <f>(D115+C115-E115)*(1-inputs!$B$20)</f>
        <v>62.111017215462162</v>
      </c>
      <c r="E116" s="7">
        <f>D116*inputs!$B$31</f>
        <v>27.949957746957974</v>
      </c>
      <c r="F116" s="9">
        <f>(F115+E115-G115)*(1-inputs!$B$20)</f>
        <v>875.99979243944153</v>
      </c>
      <c r="G116" s="7">
        <f>F116*inputs!$B$33</f>
        <v>125.14282749134878</v>
      </c>
      <c r="H116" s="30">
        <f>(H115+G115)*(1-inputs!$B$20)</f>
        <v>93512.487810784864</v>
      </c>
      <c r="I116" s="1">
        <f t="shared" si="2"/>
        <v>99999.99999999984</v>
      </c>
      <c r="J116" s="21">
        <f>B116-((B115-C115)*(1-inputs!$B$20))</f>
        <v>3.9112154101885608</v>
      </c>
      <c r="K116" s="21">
        <f>(H115+F115+D115+B115)*inputs!B$20</f>
        <v>3.9112154101887096</v>
      </c>
    </row>
    <row r="117" spans="1:11" x14ac:dyDescent="0.3">
      <c r="A117" s="6">
        <f t="shared" si="3"/>
        <v>115</v>
      </c>
      <c r="B117" s="12">
        <f>((B116-C116)*(1-inputs!$B$20))+(cyclecalc!I116*inputs!$B$19)</f>
        <v>5532.2623274065845</v>
      </c>
      <c r="C117" s="7">
        <f>inputs!$B$28*cyclecalc!F117*cyclecalc!B117</f>
        <v>18.464552920810203</v>
      </c>
      <c r="D117" s="13">
        <f>(D116+C116-E116)*(1-inputs!$B$20)</f>
        <v>54.992941877633825</v>
      </c>
      <c r="E117" s="7">
        <f>D117*inputs!$B$31</f>
        <v>24.746823844935221</v>
      </c>
      <c r="F117" s="9">
        <f>(F116+E116-G116)*(1-inputs!$B$20)</f>
        <v>778.77646187867458</v>
      </c>
      <c r="G117" s="7">
        <f>F117*inputs!$B$33</f>
        <v>111.25378026838207</v>
      </c>
      <c r="H117" s="30">
        <f>(H116+G116)*(1-inputs!$B$20)</f>
        <v>93633.96826883695</v>
      </c>
      <c r="I117" s="1">
        <f t="shared" si="2"/>
        <v>99999.99999999984</v>
      </c>
      <c r="J117" s="21">
        <f>B117-((B116-C116)*(1-inputs!$B$20))</f>
        <v>3.9112154101885608</v>
      </c>
      <c r="K117" s="21">
        <f>(H116+F116+D116+B116)*inputs!B$20</f>
        <v>3.91121541018871</v>
      </c>
    </row>
    <row r="118" spans="1:11" x14ac:dyDescent="0.3">
      <c r="A118" s="6">
        <f t="shared" si="3"/>
        <v>116</v>
      </c>
      <c r="B118" s="12">
        <f>((B117-C117)*(1-inputs!$B$20))+(cyclecalc!I117*inputs!$B$19)</f>
        <v>5517.4933333877207</v>
      </c>
      <c r="C118" s="7">
        <f>inputs!$B$28*cyclecalc!F118*cyclecalc!B118</f>
        <v>16.369041380447189</v>
      </c>
      <c r="D118" s="13">
        <f>(D117+C117-E117)*(1-inputs!$B$20)</f>
        <v>48.708765774240071</v>
      </c>
      <c r="E118" s="7">
        <f>D118*inputs!$B$31</f>
        <v>21.918944598408032</v>
      </c>
      <c r="F118" s="9">
        <f>(F117+E117-G117)*(1-inputs!$B$20)</f>
        <v>692.24242930365028</v>
      </c>
      <c r="G118" s="7">
        <f>F118*inputs!$B$33</f>
        <v>98.891775614807173</v>
      </c>
      <c r="H118" s="30">
        <f>(H117+G117)*(1-inputs!$B$20)</f>
        <v>93741.55547153423</v>
      </c>
      <c r="I118" s="1">
        <f t="shared" si="2"/>
        <v>99999.99999999984</v>
      </c>
      <c r="J118" s="21">
        <f>B118-((B117-C117)*(1-inputs!$B$20))</f>
        <v>3.9112154101885608</v>
      </c>
      <c r="K118" s="21">
        <f>(H117+F117+D117+B117)*inputs!B$20</f>
        <v>3.91121541018871</v>
      </c>
    </row>
    <row r="119" spans="1:11" x14ac:dyDescent="0.3">
      <c r="A119" s="6">
        <f t="shared" si="3"/>
        <v>117</v>
      </c>
      <c r="B119" s="12">
        <f>((B118-C118)*(1-inputs!$B$20))+(cyclecalc!I118*inputs!$B$19)</f>
        <v>5504.8203465964198</v>
      </c>
      <c r="C119" s="7">
        <f>inputs!$B$28*cyclecalc!F119*cyclecalc!B119</f>
        <v>14.514926281877822</v>
      </c>
      <c r="D119" s="13">
        <f>(D118+C118-E118)*(1-inputs!$B$20)</f>
        <v>43.157174520196065</v>
      </c>
      <c r="E119" s="7">
        <f>D119*inputs!$B$31</f>
        <v>19.42072853408823</v>
      </c>
      <c r="F119" s="9">
        <f>(F118+E118-G118)*(1-inputs!$B$20)</f>
        <v>615.24553376790868</v>
      </c>
      <c r="G119" s="7">
        <f>F119*inputs!$B$33</f>
        <v>87.89221910970123</v>
      </c>
      <c r="H119" s="30">
        <f>(H118+G118)*(1-inputs!$B$20)</f>
        <v>93836.776945115314</v>
      </c>
      <c r="I119" s="1">
        <f t="shared" si="2"/>
        <v>99999.99999999984</v>
      </c>
      <c r="J119" s="21">
        <f>B119-((B118-C118)*(1-inputs!$B$20))</f>
        <v>3.9112154101885608</v>
      </c>
      <c r="K119" s="21">
        <f>(H118+F118+D118+B118)*inputs!B$20</f>
        <v>3.91121541018871</v>
      </c>
    </row>
    <row r="120" spans="1:11" x14ac:dyDescent="0.3">
      <c r="A120" s="6">
        <f t="shared" si="3"/>
        <v>118</v>
      </c>
      <c r="B120" s="12">
        <f>((B119-C119)*(1-inputs!$B$20))+(cyclecalc!I119*inputs!$B$19)</f>
        <v>5494.0018980530649</v>
      </c>
      <c r="C120" s="7">
        <f>inputs!$B$28*cyclecalc!F120*cyclecalc!B120</f>
        <v>12.873686310293975</v>
      </c>
      <c r="D120" s="13">
        <f>(D119+C119-E119)*(1-inputs!$B$20)</f>
        <v>38.249876174418901</v>
      </c>
      <c r="E120" s="7">
        <f>D120*inputs!$B$31</f>
        <v>17.212444278488505</v>
      </c>
      <c r="F120" s="9">
        <f>(F119+E119-G119)*(1-inputs!$B$20)</f>
        <v>546.75265768165934</v>
      </c>
      <c r="G120" s="7">
        <f>F120*inputs!$B$33</f>
        <v>78.107522525951325</v>
      </c>
      <c r="H120" s="30">
        <f>(H119+G119)*(1-inputs!$B$20)</f>
        <v>93920.995568090701</v>
      </c>
      <c r="I120" s="1">
        <f t="shared" si="2"/>
        <v>99999.99999999984</v>
      </c>
      <c r="J120" s="21">
        <f>B120-((B119-C119)*(1-inputs!$B$20))</f>
        <v>3.9112154101885608</v>
      </c>
      <c r="K120" s="21">
        <f>(H119+F119+D119+B119)*inputs!B$20</f>
        <v>3.91121541018871</v>
      </c>
    </row>
    <row r="121" spans="1:11" x14ac:dyDescent="0.3">
      <c r="A121" s="6">
        <f t="shared" si="3"/>
        <v>119</v>
      </c>
      <c r="B121" s="12">
        <f>((B120-C120)*(1-inputs!$B$20))+(cyclecalc!I120*inputs!$B$19)</f>
        <v>5484.8250484216896</v>
      </c>
      <c r="C121" s="7">
        <f>inputs!$B$28*cyclecalc!F121*cyclecalc!B121</f>
        <v>11.420312545131438</v>
      </c>
      <c r="D121" s="13">
        <f>(D120+C120-E120)*(1-inputs!$B$20)</f>
        <v>33.909791869343323</v>
      </c>
      <c r="E121" s="7">
        <f>D121*inputs!$B$31</f>
        <v>15.259406341204496</v>
      </c>
      <c r="F121" s="9">
        <f>(F120+E120-G120)*(1-inputs!$B$20)</f>
        <v>485.83857649767816</v>
      </c>
      <c r="G121" s="7">
        <f>F121*inputs!$B$33</f>
        <v>69.405510928239735</v>
      </c>
      <c r="H121" s="30">
        <f>(H120+G120)*(1-inputs!$B$20)</f>
        <v>93995.426583211141</v>
      </c>
      <c r="I121" s="1">
        <f t="shared" si="2"/>
        <v>99999.999999999854</v>
      </c>
      <c r="J121" s="21">
        <f>B121-((B120-C120)*(1-inputs!$B$20))</f>
        <v>3.9112154101885608</v>
      </c>
      <c r="K121" s="21">
        <f>(H120+F120+D120+B120)*inputs!B$20</f>
        <v>3.91121541018871</v>
      </c>
    </row>
    <row r="122" spans="1:11" x14ac:dyDescent="0.3">
      <c r="A122" s="6">
        <f t="shared" si="3"/>
        <v>120</v>
      </c>
      <c r="B122" s="12">
        <f>((B121-C121)*(1-inputs!$B$20))+(cyclecalc!I121*inputs!$B$19)</f>
        <v>5477.1018746372556</v>
      </c>
      <c r="C122" s="7">
        <f>inputs!$B$28*cyclecalc!F122*cyclecalc!B122</f>
        <v>10.132847869142243</v>
      </c>
      <c r="D122" s="13">
        <f>(D121+C121-E121)*(1-inputs!$B$20)</f>
        <v>30.069521943493271</v>
      </c>
      <c r="E122" s="7">
        <f>D122*inputs!$B$31</f>
        <v>13.531284874571972</v>
      </c>
      <c r="F122" s="9">
        <f>(F121+E121-G121)*(1-inputs!$B$20)</f>
        <v>431.67558748815696</v>
      </c>
      <c r="G122" s="7">
        <f>F122*inputs!$B$33</f>
        <v>61.667941069736706</v>
      </c>
      <c r="H122" s="30">
        <f>(H121+G121)*(1-inputs!$B$20)</f>
        <v>94061.153015930933</v>
      </c>
      <c r="I122" s="1">
        <f t="shared" si="2"/>
        <v>99999.999999999854</v>
      </c>
      <c r="J122" s="21">
        <f>B122-((B121-C121)*(1-inputs!$B$20))</f>
        <v>3.9112154101885608</v>
      </c>
      <c r="K122" s="21">
        <f>(H121+F121+D121+B121)*inputs!B$20</f>
        <v>3.9112154101887104</v>
      </c>
    </row>
    <row r="123" spans="1:11" x14ac:dyDescent="0.3">
      <c r="A123" s="6">
        <f t="shared" si="3"/>
        <v>121</v>
      </c>
      <c r="B123" s="12">
        <f>((B122-C122)*(1-inputs!$B$20))+(cyclecalc!I122*inputs!$B$19)</f>
        <v>5470.6664172432565</v>
      </c>
      <c r="C123" s="7">
        <f>inputs!$B$28*cyclecalc!F123*cyclecalc!B123</f>
        <v>8.9919920806208165</v>
      </c>
      <c r="D123" s="13">
        <f>(D122+C122-E122)*(1-inputs!$B$20)</f>
        <v>26.670041774479373</v>
      </c>
      <c r="E123" s="7">
        <f>D123*inputs!$B$31</f>
        <v>12.001518798515718</v>
      </c>
      <c r="F123" s="9">
        <f>(F122+E122-G122)*(1-inputs!$B$20)</f>
        <v>383.52393025920742</v>
      </c>
      <c r="G123" s="7">
        <f>F123*inputs!$B$33</f>
        <v>54.789132894172482</v>
      </c>
      <c r="H123" s="30">
        <f>(H122+G122)*(1-inputs!$B$20)</f>
        <v>94119.139610722894</v>
      </c>
      <c r="I123" s="1">
        <f t="shared" si="2"/>
        <v>99999.999999999825</v>
      </c>
      <c r="J123" s="21">
        <f>B123-((B122-C122)*(1-inputs!$B$20))</f>
        <v>3.9112154101885608</v>
      </c>
      <c r="K123" s="21">
        <f>(H122+F122+D122+B122)*inputs!B$20</f>
        <v>3.9112154101887104</v>
      </c>
    </row>
    <row r="124" spans="1:11" x14ac:dyDescent="0.3">
      <c r="A124" s="6">
        <f t="shared" si="3"/>
        <v>122</v>
      </c>
      <c r="B124" s="12">
        <f>((B123-C123)*(1-inputs!$B$20))+(cyclecalc!I123*inputs!$B$19)</f>
        <v>5465.3720227210533</v>
      </c>
      <c r="C124" s="7">
        <f>inputs!$B$28*cyclecalc!F124*cyclecalc!B124</f>
        <v>7.9807623979191282</v>
      </c>
      <c r="D124" s="13">
        <f>(D123+C123-E123)*(1-inputs!$B$20)</f>
        <v>23.659589642873449</v>
      </c>
      <c r="E124" s="7">
        <f>D124*inputs!$B$31</f>
        <v>10.646815339293052</v>
      </c>
      <c r="F124" s="9">
        <f>(F123+E123-G123)*(1-inputs!$B$20)</f>
        <v>340.72298923224469</v>
      </c>
      <c r="G124" s="7">
        <f>F124*inputs!$B$33</f>
        <v>48.674712747463523</v>
      </c>
      <c r="H124" s="30">
        <f>(H123+G123)*(1-inputs!$B$20)</f>
        <v>94170.245398403669</v>
      </c>
      <c r="I124" s="1">
        <f t="shared" si="2"/>
        <v>99999.999999999854</v>
      </c>
      <c r="J124" s="21">
        <f>B124-((B123-C123)*(1-inputs!$B$20))</f>
        <v>3.9112154101885608</v>
      </c>
      <c r="K124" s="21">
        <f>(H123+F123+D123+B123)*inputs!B$20</f>
        <v>3.9112154101887096</v>
      </c>
    </row>
    <row r="125" spans="1:11" x14ac:dyDescent="0.3">
      <c r="A125" s="6">
        <f t="shared" si="3"/>
        <v>123</v>
      </c>
      <c r="B125" s="12">
        <f>((B124-C124)*(1-inputs!$B$20))+(cyclecalc!I124*inputs!$B$19)</f>
        <v>5461.0890254053538</v>
      </c>
      <c r="C125" s="7">
        <f>inputs!$B$28*cyclecalc!F125*cyclecalc!B125</f>
        <v>7.0842008136850332</v>
      </c>
      <c r="D125" s="13">
        <f>(D124+C124-E124)*(1-inputs!$B$20)</f>
        <v>20.992715599056911</v>
      </c>
      <c r="E125" s="7">
        <f>D125*inputs!$B$31</f>
        <v>9.4467220195756099</v>
      </c>
      <c r="F125" s="9">
        <f>(F124+E124-G124)*(1-inputs!$B$20)</f>
        <v>302.68325276699687</v>
      </c>
      <c r="G125" s="7">
        <f>F125*inputs!$B$33</f>
        <v>43.240464680999551</v>
      </c>
      <c r="H125" s="30">
        <f>(H124+G124)*(1-inputs!$B$20)</f>
        <v>94215.235006228439</v>
      </c>
      <c r="I125" s="1">
        <f t="shared" si="2"/>
        <v>99999.99999999984</v>
      </c>
      <c r="J125" s="21">
        <f>B125-((B124-C124)*(1-inputs!$B$20))</f>
        <v>3.9112154101885608</v>
      </c>
      <c r="K125" s="21">
        <f>(H124+F124+D124+B124)*inputs!B$20</f>
        <v>3.9112154101887104</v>
      </c>
    </row>
    <row r="126" spans="1:11" x14ac:dyDescent="0.3">
      <c r="A126" s="6">
        <f t="shared" si="3"/>
        <v>124</v>
      </c>
      <c r="B126" s="12">
        <f>((B125-C125)*(1-inputs!$B$20))+(cyclecalc!I125*inputs!$B$19)</f>
        <v>5457.7027221246854</v>
      </c>
      <c r="C126" s="7">
        <f>inputs!$B$28*cyclecalc!F126*cyclecalc!B126</f>
        <v>6.2891212003896113</v>
      </c>
      <c r="D126" s="13">
        <f>(D125+C125-E125)*(1-inputs!$B$20)</f>
        <v>18.629465726132281</v>
      </c>
      <c r="E126" s="7">
        <f>D126*inputs!$B$31</f>
        <v>8.3832595767595262</v>
      </c>
      <c r="F126" s="9">
        <f>(F125+E125-G125)*(1-inputs!$B$20)</f>
        <v>268.87899325761731</v>
      </c>
      <c r="G126" s="7">
        <f>F126*inputs!$B$33</f>
        <v>38.411284751088182</v>
      </c>
      <c r="H126" s="30">
        <f>(H125+G125)*(1-inputs!$B$20)</f>
        <v>94254.788818891408</v>
      </c>
      <c r="I126" s="1">
        <f t="shared" si="2"/>
        <v>99999.99999999984</v>
      </c>
      <c r="J126" s="21">
        <f>B126-((B125-C125)*(1-inputs!$B$20))</f>
        <v>3.9112154101885608</v>
      </c>
      <c r="K126" s="21">
        <f>(H125+F125+D125+B125)*inputs!B$20</f>
        <v>3.91121541018871</v>
      </c>
    </row>
    <row r="127" spans="1:11" x14ac:dyDescent="0.3">
      <c r="A127" s="6">
        <f t="shared" si="3"/>
        <v>125</v>
      </c>
      <c r="B127" s="12">
        <f>((B126-C126)*(1-inputs!$B$20))+(cyclecalc!I126*inputs!$B$19)</f>
        <v>5455.1115998056521</v>
      </c>
      <c r="C127" s="7">
        <f>inputs!$B$28*cyclecalc!F127*cyclecalc!B127</f>
        <v>5.5838902504072214</v>
      </c>
      <c r="D127" s="13">
        <f>(D126+C126-E126)*(1-inputs!$B$20)</f>
        <v>16.534680617490938</v>
      </c>
      <c r="E127" s="7">
        <f>D127*inputs!$B$31</f>
        <v>7.4406062778709225</v>
      </c>
      <c r="F127" s="9">
        <f>(F126+E126-G126)*(1-inputs!$B$20)</f>
        <v>238.84162610741762</v>
      </c>
      <c r="G127" s="7">
        <f>F127*inputs!$B$33</f>
        <v>34.120232301059659</v>
      </c>
      <c r="H127" s="30">
        <f>(H126+G126)*(1-inputs!$B$20)</f>
        <v>94289.512093469282</v>
      </c>
      <c r="I127" s="1">
        <f t="shared" si="2"/>
        <v>99999.99999999984</v>
      </c>
      <c r="J127" s="21">
        <f>B127-((B126-C126)*(1-inputs!$B$20))</f>
        <v>3.9112154101885608</v>
      </c>
      <c r="K127" s="21">
        <f>(H126+F126+D126+B126)*inputs!B$20</f>
        <v>3.91121541018871</v>
      </c>
    </row>
    <row r="128" spans="1:11" x14ac:dyDescent="0.3">
      <c r="A128" s="6">
        <f t="shared" si="3"/>
        <v>126</v>
      </c>
      <c r="B128" s="12">
        <f>((B127-C127)*(1-inputs!$B$20))+(cyclecalc!I127*inputs!$B$19)</f>
        <v>5453.2257821978747</v>
      </c>
      <c r="C128" s="7">
        <f>inputs!$B$28*cyclecalc!F128*cyclecalc!B128</f>
        <v>4.9582373030532505</v>
      </c>
      <c r="D128" s="13">
        <f>(D127+C127-E127)*(1-inputs!$B$20)</f>
        <v>14.677390503214289</v>
      </c>
      <c r="E128" s="7">
        <f>D128*inputs!$B$31</f>
        <v>6.6048257264464301</v>
      </c>
      <c r="F128" s="9">
        <f>(F127+E127-G127)*(1-inputs!$B$20)</f>
        <v>212.15370197138705</v>
      </c>
      <c r="G128" s="7">
        <f>F128*inputs!$B$33</f>
        <v>30.30767171019815</v>
      </c>
      <c r="H128" s="30">
        <f>(H127+G127)*(1-inputs!$B$20)</f>
        <v>94319.943125327365</v>
      </c>
      <c r="I128" s="1">
        <f t="shared" si="2"/>
        <v>99999.99999999984</v>
      </c>
      <c r="J128" s="21">
        <f>B128-((B127-C127)*(1-inputs!$B$20))</f>
        <v>3.9112154101885608</v>
      </c>
      <c r="K128" s="21">
        <f>(H127+F127+D127+B127)*inputs!B$20</f>
        <v>3.91121541018871</v>
      </c>
    </row>
    <row r="129" spans="1:11" x14ac:dyDescent="0.3">
      <c r="A129" s="6">
        <f t="shared" si="3"/>
        <v>127</v>
      </c>
      <c r="B129" s="12">
        <f>((B128-C128)*(1-inputs!$B$20))+(cyclecalc!I128*inputs!$B$19)</f>
        <v>5451.9656668252055</v>
      </c>
      <c r="C129" s="7">
        <f>inputs!$B$28*cyclecalc!F129*cyclecalc!B129</f>
        <v>4.4030889078082165</v>
      </c>
      <c r="D129" s="13">
        <f>(D128+C128-E128)*(1-inputs!$B$20)</f>
        <v>13.030292417082093</v>
      </c>
      <c r="E129" s="7">
        <f>D129*inputs!$B$31</f>
        <v>5.8636315876869416</v>
      </c>
      <c r="F129" s="9">
        <f>(F128+E128-G128)*(1-inputs!$B$20)</f>
        <v>188.44348526871531</v>
      </c>
      <c r="G129" s="7">
        <f>F129*inputs!$B$33</f>
        <v>26.920497895530758</v>
      </c>
      <c r="H129" s="30">
        <f>(H128+G128)*(1-inputs!$B$20)</f>
        <v>94346.560555488832</v>
      </c>
      <c r="I129" s="1">
        <f t="shared" si="2"/>
        <v>99999.999999999825</v>
      </c>
      <c r="J129" s="21">
        <f>B129-((B128-C128)*(1-inputs!$B$20))</f>
        <v>3.9112154101885608</v>
      </c>
      <c r="K129" s="21">
        <f>(H128+F128+D128+B128)*inputs!B$20</f>
        <v>3.91121541018871</v>
      </c>
    </row>
    <row r="130" spans="1:11" x14ac:dyDescent="0.3">
      <c r="A130" s="6">
        <f t="shared" si="3"/>
        <v>128</v>
      </c>
      <c r="B130" s="12">
        <f>((B129-C129)*(1-inputs!$B$20))+(cyclecalc!I129*inputs!$B$19)</f>
        <v>5451.2607274205584</v>
      </c>
      <c r="C130" s="7">
        <f>inputs!$B$28*cyclecalc!F130*cyclecalc!B130</f>
        <v>3.9104246299032019</v>
      </c>
      <c r="D130" s="13">
        <f>(D129+C129-E129)*(1-inputs!$B$20)</f>
        <v>11.569297219368725</v>
      </c>
      <c r="E130" s="7">
        <f>D130*inputs!$B$31</f>
        <v>5.2061837487159259</v>
      </c>
      <c r="F130" s="9">
        <f>(F129+E129-G129)*(1-inputs!$B$20)</f>
        <v>167.3800721096361</v>
      </c>
      <c r="G130" s="7">
        <f>F130*inputs!$B$33</f>
        <v>23.911438872805157</v>
      </c>
      <c r="H130" s="30">
        <f>(H129+G129)*(1-inputs!$B$20)</f>
        <v>94369.789903250261</v>
      </c>
      <c r="I130" s="1">
        <f t="shared" si="2"/>
        <v>99999.999999999825</v>
      </c>
      <c r="J130" s="21">
        <f>B130-((B129-C129)*(1-inputs!$B$20))</f>
        <v>3.9112154101885608</v>
      </c>
      <c r="K130" s="21">
        <f>(H129+F129+D129+B129)*inputs!B$20</f>
        <v>3.9112154101887096</v>
      </c>
    </row>
    <row r="131" spans="1:11" x14ac:dyDescent="0.3">
      <c r="A131" s="6">
        <f t="shared" si="3"/>
        <v>129</v>
      </c>
      <c r="B131" s="12">
        <f>((B130-C130)*(1-inputs!$B$20))+(cyclecalc!I130*inputs!$B$19)</f>
        <v>5451.0484605963538</v>
      </c>
      <c r="C131" s="7">
        <f>inputs!$B$28*cyclecalc!F131*cyclecalc!B131</f>
        <v>3.4731511476574095</v>
      </c>
      <c r="D131" s="13">
        <f>(D130+C130-E130)*(1-inputs!$B$20)</f>
        <v>10.27313628035064</v>
      </c>
      <c r="E131" s="7">
        <f>D131*inputs!$B$31</f>
        <v>4.6229113261577881</v>
      </c>
      <c r="F131" s="9">
        <f>(F130+E130-G130)*(1-inputs!$B$20)</f>
        <v>148.66900199319386</v>
      </c>
      <c r="G131" s="7">
        <f>F131*inputs!$B$33</f>
        <v>21.23842885617055</v>
      </c>
      <c r="H131" s="30">
        <f>(H130+G130)*(1-inputs!$B$20)</f>
        <v>94390.009401129922</v>
      </c>
      <c r="I131" s="1">
        <f t="shared" ref="I131:I194" si="4">SUM(H131,F131,D131,B131)</f>
        <v>99999.999999999825</v>
      </c>
      <c r="J131" s="21">
        <f>B131-((B130-C130)*(1-inputs!$B$20))</f>
        <v>3.9112154101885608</v>
      </c>
      <c r="K131" s="21">
        <f>(H130+F130+D130+B130)*inputs!B$20</f>
        <v>3.9112154101887096</v>
      </c>
    </row>
    <row r="132" spans="1:11" x14ac:dyDescent="0.3">
      <c r="A132" s="6">
        <f t="shared" si="3"/>
        <v>130</v>
      </c>
      <c r="B132" s="12">
        <f>((B131-C131)*(1-inputs!$B$20))+(cyclecalc!I131*inputs!$B$19)</f>
        <v>5451.2734584539003</v>
      </c>
      <c r="C132" s="7">
        <f>inputs!$B$28*cyclecalc!F132*cyclecalc!B132</f>
        <v>3.08499214152316</v>
      </c>
      <c r="D132" s="13">
        <f>(D131+C131-E131)*(1-inputs!$B$20)</f>
        <v>9.1230192669582362</v>
      </c>
      <c r="E132" s="7">
        <f>D132*inputs!$B$31</f>
        <v>4.1053586701312064</v>
      </c>
      <c r="F132" s="9">
        <f>(F131+E131-G131)*(1-inputs!$B$20)</f>
        <v>132.04831956694707</v>
      </c>
      <c r="G132" s="7">
        <f>F132*inputs!$B$33</f>
        <v>18.864045652421009</v>
      </c>
      <c r="H132" s="30">
        <f>(H131+G131)*(1-inputs!$B$20)</f>
        <v>94407.555202712014</v>
      </c>
      <c r="I132" s="1">
        <f t="shared" si="4"/>
        <v>99999.999999999825</v>
      </c>
      <c r="J132" s="21">
        <f>B132-((B131-C131)*(1-inputs!$B$20))</f>
        <v>3.9112154101885608</v>
      </c>
      <c r="K132" s="21">
        <f>(H131+F131+D131+B131)*inputs!B$20</f>
        <v>3.9112154101887096</v>
      </c>
    </row>
    <row r="133" spans="1:11" x14ac:dyDescent="0.3">
      <c r="A133" s="6">
        <f t="shared" si="3"/>
        <v>131</v>
      </c>
      <c r="B133" s="12">
        <f>((B132-C132)*(1-inputs!$B$20))+(cyclecalc!I132*inputs!$B$19)</f>
        <v>5451.8865913356949</v>
      </c>
      <c r="C133" s="7">
        <f>inputs!$B$28*cyclecalc!F133*cyclecalc!B133</f>
        <v>2.740391849712152</v>
      </c>
      <c r="D133" s="13">
        <f>(D132+C132-E132)*(1-inputs!$B$20)</f>
        <v>8.1023358261476535</v>
      </c>
      <c r="E133" s="7">
        <f>D133*inputs!$B$31</f>
        <v>3.646051121766444</v>
      </c>
      <c r="F133" s="9">
        <f>(F132+E132-G132)*(1-inputs!$B$20)</f>
        <v>117.28504513447307</v>
      </c>
      <c r="G133" s="7">
        <f>F133*inputs!$B$33</f>
        <v>16.755006447781867</v>
      </c>
      <c r="H133" s="30">
        <f>(H132+G132)*(1-inputs!$B$20)</f>
        <v>94422.726027703495</v>
      </c>
      <c r="I133" s="1">
        <f t="shared" si="4"/>
        <v>99999.999999999811</v>
      </c>
      <c r="J133" s="21">
        <f>B133-((B132-C132)*(1-inputs!$B$20))</f>
        <v>3.9112154101885608</v>
      </c>
      <c r="K133" s="21">
        <f>(H132+F132+D132+B132)*inputs!B$20</f>
        <v>3.9112154101887096</v>
      </c>
    </row>
    <row r="134" spans="1:11" x14ac:dyDescent="0.3">
      <c r="A134" s="6">
        <f t="shared" si="3"/>
        <v>132</v>
      </c>
      <c r="B134" s="12">
        <f>((B133-C133)*(1-inputs!$B$20))+(cyclecalc!I133*inputs!$B$19)</f>
        <v>5452.8442870502931</v>
      </c>
      <c r="C134" s="7">
        <f>inputs!$B$28*cyclecalc!F134*cyclecalc!B134</f>
        <v>2.4344304782812554</v>
      </c>
      <c r="D134" s="13">
        <f>(D133+C133-E133)*(1-inputs!$B$20)</f>
        <v>7.1963950765709566</v>
      </c>
      <c r="E134" s="7">
        <f>D134*inputs!$B$31</f>
        <v>3.2383777844569304</v>
      </c>
      <c r="F134" s="9">
        <f>(F133+E133-G133)*(1-inputs!$B$20)</f>
        <v>104.17201525717932</v>
      </c>
      <c r="G134" s="7">
        <f>F134*inputs!$B$33</f>
        <v>14.881716465311332</v>
      </c>
      <c r="H134" s="30">
        <f>(H133+G133)*(1-inputs!$B$20)</f>
        <v>94435.787302615761</v>
      </c>
      <c r="I134" s="1">
        <f t="shared" si="4"/>
        <v>99999.999999999796</v>
      </c>
      <c r="J134" s="21">
        <f>B134-((B133-C133)*(1-inputs!$B$20))</f>
        <v>3.9112154101885608</v>
      </c>
      <c r="K134" s="21">
        <f>(H133+F133+D133+B133)*inputs!B$20</f>
        <v>3.9112154101887087</v>
      </c>
    </row>
    <row r="135" spans="1:11" x14ac:dyDescent="0.3">
      <c r="A135" s="6">
        <f t="shared" si="3"/>
        <v>133</v>
      </c>
      <c r="B135" s="12">
        <f>((B134-C134)*(1-inputs!$B$20))+(cyclecalc!I134*inputs!$B$19)</f>
        <v>5454.1078947119713</v>
      </c>
      <c r="C135" s="7">
        <f>inputs!$B$28*cyclecalc!F135*cyclecalc!B135</f>
        <v>2.1627499157498971</v>
      </c>
      <c r="D135" s="13">
        <f>(D134+C134-E134)*(1-inputs!$B$20)</f>
        <v>6.3921977479929977</v>
      </c>
      <c r="E135" s="7">
        <f>D135*inputs!$B$31</f>
        <v>2.8764889865968488</v>
      </c>
      <c r="F135" s="9">
        <f>(F134+E134-G134)*(1-inputs!$B$20)</f>
        <v>92.525057580467831</v>
      </c>
      <c r="G135" s="7">
        <f>F135*inputs!$B$33</f>
        <v>13.217865368638261</v>
      </c>
      <c r="H135" s="30">
        <f>(H134+G134)*(1-inputs!$B$20)</f>
        <v>94446.97484995937</v>
      </c>
      <c r="I135" s="1">
        <f t="shared" si="4"/>
        <v>99999.999999999796</v>
      </c>
      <c r="J135" s="21">
        <f>B135-((B134-C134)*(1-inputs!$B$20))</f>
        <v>3.9112154101885608</v>
      </c>
      <c r="K135" s="21">
        <f>(H134+F134+D134+B134)*inputs!B$20</f>
        <v>3.9112154101887082</v>
      </c>
    </row>
    <row r="136" spans="1:11" x14ac:dyDescent="0.3">
      <c r="A136" s="6">
        <f t="shared" si="3"/>
        <v>134</v>
      </c>
      <c r="B136" s="12">
        <f>((B135-C135)*(1-inputs!$B$20))+(cyclecalc!I135*inputs!$B$19)</f>
        <v>5455.6431228877509</v>
      </c>
      <c r="C136" s="7">
        <f>inputs!$B$28*cyclecalc!F136*cyclecalc!B136</f>
        <v>1.9214884226968647</v>
      </c>
      <c r="D136" s="13">
        <f>(D135+C135-E135)*(1-inputs!$B$20)</f>
        <v>5.6782365803952031</v>
      </c>
      <c r="E136" s="7">
        <f>D136*inputs!$B$31</f>
        <v>2.5552064611778413</v>
      </c>
      <c r="F136" s="9">
        <f>(F135+E135-G135)*(1-inputs!$B$20)</f>
        <v>82.18046681762273</v>
      </c>
      <c r="G136" s="7">
        <f>F136*inputs!$B$33</f>
        <v>11.740066688231817</v>
      </c>
      <c r="H136" s="30">
        <f>(H135+G135)*(1-inputs!$B$20)</f>
        <v>94456.498173714033</v>
      </c>
      <c r="I136" s="1">
        <f t="shared" si="4"/>
        <v>99999.999999999796</v>
      </c>
      <c r="J136" s="21">
        <f>B136-((B135-C135)*(1-inputs!$B$20))</f>
        <v>3.9112154101885608</v>
      </c>
      <c r="K136" s="21">
        <f>(H135+F135+D135+B135)*inputs!B$20</f>
        <v>3.9112154101887082</v>
      </c>
    </row>
    <row r="137" spans="1:11" x14ac:dyDescent="0.3">
      <c r="A137" s="6">
        <f t="shared" si="3"/>
        <v>135</v>
      </c>
      <c r="B137" s="12">
        <f>((B136-C136)*(1-inputs!$B$20))+(cyclecalc!I136*inputs!$B$19)</f>
        <v>5457.4195430742466</v>
      </c>
      <c r="C137" s="7">
        <f>inputs!$B$28*cyclecalc!F137*cyclecalc!B137</f>
        <v>1.7072231526386337</v>
      </c>
      <c r="D137" s="13">
        <f>(D136+C136-E136)*(1-inputs!$B$20)</f>
        <v>5.0443212399276458</v>
      </c>
      <c r="E137" s="7">
        <f>D137*inputs!$B$31</f>
        <v>2.2699445579674409</v>
      </c>
      <c r="F137" s="9">
        <f>(F136+E136-G136)*(1-inputs!$B$20)</f>
        <v>72.992751575155026</v>
      </c>
      <c r="G137" s="7">
        <f>F137*inputs!$B$33</f>
        <v>10.427535939307861</v>
      </c>
      <c r="H137" s="30">
        <f>(H136+G136)*(1-inputs!$B$20)</f>
        <v>94464.543384110468</v>
      </c>
      <c r="I137" s="1">
        <f t="shared" si="4"/>
        <v>99999.999999999782</v>
      </c>
      <c r="J137" s="21">
        <f>B137-((B136-C136)*(1-inputs!$B$20))</f>
        <v>3.9112154101885608</v>
      </c>
      <c r="K137" s="21">
        <f>(H136+F136+D136+B136)*inputs!B$20</f>
        <v>3.9112154101887082</v>
      </c>
    </row>
    <row r="138" spans="1:11" x14ac:dyDescent="0.3">
      <c r="A138" s="6">
        <f t="shared" si="3"/>
        <v>136</v>
      </c>
      <c r="B138" s="12">
        <f>((B137-C137)*(1-inputs!$B$20))+(cyclecalc!I137*inputs!$B$19)</f>
        <v>5459.4101506708039</v>
      </c>
      <c r="C138" s="7">
        <f>inputs!$B$28*cyclecalc!F138*cyclecalc!B138</f>
        <v>1.5169195177572141</v>
      </c>
      <c r="D138" s="13">
        <f>(D137+C137-E137)*(1-inputs!$B$20)</f>
        <v>4.4814245495754843</v>
      </c>
      <c r="E138" s="7">
        <f>D138*inputs!$B$31</f>
        <v>2.0166410473089682</v>
      </c>
      <c r="F138" s="9">
        <f>(F137+E137-G137)*(1-inputs!$B$20)</f>
        <v>64.832624351037879</v>
      </c>
      <c r="G138" s="7">
        <f>F138*inputs!$B$33</f>
        <v>9.2618034787196972</v>
      </c>
      <c r="H138" s="30">
        <f>(H137+G137)*(1-inputs!$B$20)</f>
        <v>94471.275800428382</v>
      </c>
      <c r="I138" s="1">
        <f t="shared" si="4"/>
        <v>99999.999999999811</v>
      </c>
      <c r="J138" s="21">
        <f>B138-((B137-C137)*(1-inputs!$B$20))</f>
        <v>3.9112154101885608</v>
      </c>
      <c r="K138" s="21">
        <f>(H137+F137+D137+B137)*inputs!B$20</f>
        <v>3.9112154101887078</v>
      </c>
    </row>
    <row r="139" spans="1:11" x14ac:dyDescent="0.3">
      <c r="A139" s="6">
        <f t="shared" si="3"/>
        <v>137</v>
      </c>
      <c r="B139" s="12">
        <f>((B138-C138)*(1-inputs!$B$20))+(cyclecalc!I138*inputs!$B$19)</f>
        <v>5461.5909766021068</v>
      </c>
      <c r="C139" s="7">
        <f>inputs!$B$28*cyclecalc!F139*cyclecalc!B139</f>
        <v>1.3478865465587391</v>
      </c>
      <c r="D139" s="13">
        <f>(D138+C138-E138)*(1-inputs!$B$20)</f>
        <v>3.9815472870416233</v>
      </c>
      <c r="E139" s="7">
        <f>D139*inputs!$B$31</f>
        <v>1.7916962791687305</v>
      </c>
      <c r="F139" s="9">
        <f>(F138+E138-G138)*(1-inputs!$B$20)</f>
        <v>57.585209549942206</v>
      </c>
      <c r="G139" s="7">
        <f>F139*inputs!$B$33</f>
        <v>8.2264585071346001</v>
      </c>
      <c r="H139" s="30">
        <f>(H138+G138)*(1-inputs!$B$20)</f>
        <v>94476.842266560707</v>
      </c>
      <c r="I139" s="1">
        <f t="shared" si="4"/>
        <v>99999.999999999796</v>
      </c>
      <c r="J139" s="21">
        <f>B139-((B138-C138)*(1-inputs!$B$20))</f>
        <v>3.9112154101885608</v>
      </c>
      <c r="K139" s="21">
        <f>(H138+F138+D138+B138)*inputs!B$20</f>
        <v>3.9112154101887087</v>
      </c>
    </row>
    <row r="140" spans="1:11" x14ac:dyDescent="0.3">
      <c r="A140" s="6">
        <f t="shared" si="3"/>
        <v>138</v>
      </c>
      <c r="B140" s="12">
        <f>((B139-C139)*(1-inputs!$B$20))+(cyclecalc!I139*inputs!$B$19)</f>
        <v>5463.940743596565</v>
      </c>
      <c r="C140" s="7">
        <f>inputs!$B$28*cyclecalc!F140*cyclecalc!B140</f>
        <v>1.1977374942559547</v>
      </c>
      <c r="D140" s="13">
        <f>(D139+C139-E139)*(1-inputs!$B$20)</f>
        <v>3.53759918589523</v>
      </c>
      <c r="E140" s="7">
        <f>D140*inputs!$B$31</f>
        <v>1.5919196336528536</v>
      </c>
      <c r="F140" s="9">
        <f>(F139+E139-G139)*(1-inputs!$B$20)</f>
        <v>51.148446717798301</v>
      </c>
      <c r="G140" s="7">
        <f>F140*inputs!$B$33</f>
        <v>7.3069209596854714</v>
      </c>
      <c r="H140" s="30">
        <f>(H139+G139)*(1-inputs!$B$20)</f>
        <v>94481.373210499543</v>
      </c>
      <c r="I140" s="1">
        <f t="shared" si="4"/>
        <v>99999.999999999796</v>
      </c>
      <c r="J140" s="21">
        <f>B140-((B139-C139)*(1-inputs!$B$20))</f>
        <v>3.9112154101885608</v>
      </c>
      <c r="K140" s="21">
        <f>(H139+F139+D139+B139)*inputs!B$20</f>
        <v>3.9112154101887082</v>
      </c>
    </row>
    <row r="141" spans="1:11" x14ac:dyDescent="0.3">
      <c r="A141" s="6">
        <f t="shared" si="3"/>
        <v>139</v>
      </c>
      <c r="B141" s="12">
        <f>((B140-C140)*(1-inputs!$B$20))+(cyclecalc!I140*inputs!$B$19)</f>
        <v>5466.4405618662231</v>
      </c>
      <c r="C141" s="7">
        <f>inputs!$B$28*cyclecalc!F141*cyclecalc!B141</f>
        <v>1.0643550638162327</v>
      </c>
      <c r="D141" s="13">
        <f>(D140+C140-E140)*(1-inputs!$B$20)</f>
        <v>3.1432941006864015</v>
      </c>
      <c r="E141" s="7">
        <f>D141*inputs!$B$31</f>
        <v>1.4144823453088806</v>
      </c>
      <c r="F141" s="9">
        <f>(F140+E140-G140)*(1-inputs!$B$20)</f>
        <v>45.431668391848142</v>
      </c>
      <c r="G141" s="7">
        <f>F141*inputs!$B$33</f>
        <v>6.4902383416925913</v>
      </c>
      <c r="H141" s="30">
        <f>(H140+G140)*(1-inputs!$B$20)</f>
        <v>94484.984475641046</v>
      </c>
      <c r="I141" s="1">
        <f t="shared" si="4"/>
        <v>99999.999999999811</v>
      </c>
      <c r="J141" s="21">
        <f>B141-((B140-C140)*(1-inputs!$B$20))</f>
        <v>3.9112154101885608</v>
      </c>
      <c r="K141" s="21">
        <f>(H140+F140+D140+B140)*inputs!B$20</f>
        <v>3.9112154101887082</v>
      </c>
    </row>
    <row r="142" spans="1:11" x14ac:dyDescent="0.3">
      <c r="A142" s="6">
        <f t="shared" si="3"/>
        <v>140</v>
      </c>
      <c r="B142" s="12">
        <f>((B141-C141)*(1-inputs!$B$20))+(cyclecalc!I141*inputs!$B$19)</f>
        <v>5469.07365957617</v>
      </c>
      <c r="C142" s="7">
        <f>inputs!$B$28*cyclecalc!F142*cyclecalc!B142</f>
        <v>0.9458606788623638</v>
      </c>
      <c r="D142" s="13">
        <f>(D141+C141-E141)*(1-inputs!$B$20)</f>
        <v>2.7930575724226885</v>
      </c>
      <c r="E142" s="7">
        <f>D142*inputs!$B$31</f>
        <v>1.2568759075902098</v>
      </c>
      <c r="F142" s="9">
        <f>(F141+E141-G141)*(1-inputs!$B$20)</f>
        <v>40.354333988799901</v>
      </c>
      <c r="G142" s="7">
        <f>F142*inputs!$B$33</f>
        <v>5.7649048555428424</v>
      </c>
      <c r="H142" s="30">
        <f>(H141+G141)*(1-inputs!$B$20)</f>
        <v>94487.778948862411</v>
      </c>
      <c r="I142" s="1">
        <f t="shared" si="4"/>
        <v>99999.999999999796</v>
      </c>
      <c r="J142" s="21">
        <f>B142-((B141-C141)*(1-inputs!$B$20))</f>
        <v>3.9112154101885608</v>
      </c>
      <c r="K142" s="21">
        <f>(H141+F141+D141+B141)*inputs!B$20</f>
        <v>3.9112154101887087</v>
      </c>
    </row>
    <row r="143" spans="1:11" x14ac:dyDescent="0.3">
      <c r="A143" s="6">
        <f t="shared" si="3"/>
        <v>141</v>
      </c>
      <c r="B143" s="12">
        <f>((B142-C142)*(1-inputs!$B$20))+(cyclecalc!I142*inputs!$B$19)</f>
        <v>5471.8251440503773</v>
      </c>
      <c r="C143" s="7">
        <f>inputs!$B$28*cyclecalc!F143*cyclecalc!B143</f>
        <v>0.84058732114953072</v>
      </c>
      <c r="D143" s="13">
        <f>(D142+C142-E142)*(1-inputs!$B$20)</f>
        <v>2.4819452656722083</v>
      </c>
      <c r="E143" s="7">
        <f>D143*inputs!$B$31</f>
        <v>1.1168753695524938</v>
      </c>
      <c r="F143" s="9">
        <f>(F142+E142-G142)*(1-inputs!$B$20)</f>
        <v>35.844903014640522</v>
      </c>
      <c r="G143" s="7">
        <f>F143*inputs!$B$33</f>
        <v>5.1207004306629313</v>
      </c>
      <c r="H143" s="30">
        <f>(H142+G142)*(1-inputs!$B$20)</f>
        <v>94489.848007669119</v>
      </c>
      <c r="I143" s="1">
        <f t="shared" si="4"/>
        <v>99999.999999999811</v>
      </c>
      <c r="J143" s="21">
        <f>B143-((B142-C142)*(1-inputs!$B$20))</f>
        <v>3.9112154101885608</v>
      </c>
      <c r="K143" s="21">
        <f>(H142+F142+D142+B142)*inputs!B$20</f>
        <v>3.9112154101887082</v>
      </c>
    </row>
    <row r="144" spans="1:11" x14ac:dyDescent="0.3">
      <c r="A144" s="6">
        <f t="shared" si="3"/>
        <v>142</v>
      </c>
      <c r="B144" s="12">
        <f>((B143-C143)*(1-inputs!$B$20))+(cyclecalc!I143*inputs!$B$19)</f>
        <v>5474.6817901483446</v>
      </c>
      <c r="C144" s="7">
        <f>inputs!$B$28*cyclecalc!F144*cyclecalc!B144</f>
        <v>0.74705550698224921</v>
      </c>
      <c r="D144" s="13">
        <f>(D143+C143-E143)*(1-inputs!$B$20)</f>
        <v>2.2055709492642674</v>
      </c>
      <c r="E144" s="7">
        <f>D144*inputs!$B$31</f>
        <v>0.99250692716892042</v>
      </c>
      <c r="F144" s="9">
        <f>(F143+E143-G143)*(1-inputs!$B$20)</f>
        <v>31.839832580382396</v>
      </c>
      <c r="G144" s="7">
        <f>F144*inputs!$B$33</f>
        <v>4.548547511483199</v>
      </c>
      <c r="H144" s="30">
        <f>(H143+G143)*(1-inputs!$B$20)</f>
        <v>94491.272806321824</v>
      </c>
      <c r="I144" s="1">
        <f t="shared" si="4"/>
        <v>99999.999999999825</v>
      </c>
      <c r="J144" s="21">
        <f>B144-((B143-C143)*(1-inputs!$B$20))</f>
        <v>3.9112154101885608</v>
      </c>
      <c r="K144" s="21">
        <f>(H143+F143+D143+B143)*inputs!B$20</f>
        <v>3.9112154101887087</v>
      </c>
    </row>
    <row r="145" spans="1:11" x14ac:dyDescent="0.3">
      <c r="A145" s="6">
        <f t="shared" si="3"/>
        <v>143</v>
      </c>
      <c r="B145" s="12">
        <f>((B144-C144)*(1-inputs!$B$20))+(cyclecalc!I144*inputs!$B$19)</f>
        <v>5477.6318526726664</v>
      </c>
      <c r="C145" s="7">
        <f>inputs!$B$28*cyclecalc!F145*cyclecalc!B145</f>
        <v>0.66395203018457005</v>
      </c>
      <c r="D145" s="13">
        <f>(D144+C144-E144)*(1-inputs!$B$20)</f>
        <v>1.9600428645805166</v>
      </c>
      <c r="E145" s="7">
        <f>D145*inputs!$B$31</f>
        <v>0.8820192890612325</v>
      </c>
      <c r="F145" s="9">
        <f>(F144+E144-G144)*(1-inputs!$B$20)</f>
        <v>28.28268575603698</v>
      </c>
      <c r="G145" s="7">
        <f>F145*inputs!$B$33</f>
        <v>4.0403836794338543</v>
      </c>
      <c r="H145" s="30">
        <f>(H144+G144)*(1-inputs!$B$20)</f>
        <v>94492.125418706535</v>
      </c>
      <c r="I145" s="1">
        <f t="shared" si="4"/>
        <v>99999.999999999825</v>
      </c>
      <c r="J145" s="21">
        <f>B145-((B144-C144)*(1-inputs!$B$20))</f>
        <v>3.9112154101885608</v>
      </c>
      <c r="K145" s="21">
        <f>(H144+F144+D144+B144)*inputs!B$20</f>
        <v>3.9112154101887096</v>
      </c>
    </row>
    <row r="146" spans="1:11" x14ac:dyDescent="0.3">
      <c r="A146" s="6">
        <f t="shared" ref="A146:A209" si="5">A145+1</f>
        <v>144</v>
      </c>
      <c r="B146" s="12">
        <f>((B145-C145)*(1-inputs!$B$20))+(cyclecalc!I145*inputs!$B$19)</f>
        <v>5480.6649000401294</v>
      </c>
      <c r="C146" s="7">
        <f>inputs!$B$28*cyclecalc!F146*cyclecalc!B146</f>
        <v>0.59011114534828868</v>
      </c>
      <c r="D146" s="13">
        <f>(D145+C145-E145)*(1-inputs!$B$20)</f>
        <v>1.7419074732855222</v>
      </c>
      <c r="E146" s="7">
        <f>D146*inputs!$B$31</f>
        <v>0.78385836297848499</v>
      </c>
      <c r="F146" s="9">
        <f>(F145+E145-G145)*(1-inputs!$B$20)</f>
        <v>25.123338699335399</v>
      </c>
      <c r="G146" s="7">
        <f>F146*inputs!$B$33</f>
        <v>3.5890483856193427</v>
      </c>
      <c r="H146" s="30">
        <f>(H145+G145)*(1-inputs!$B$20)</f>
        <v>94492.469853787057</v>
      </c>
      <c r="I146" s="1">
        <f t="shared" si="4"/>
        <v>99999.999999999811</v>
      </c>
      <c r="J146" s="21">
        <f>B146-((B145-C145)*(1-inputs!$B$20))</f>
        <v>3.9112154101885608</v>
      </c>
      <c r="K146" s="21">
        <f>(H145+F145+D145+B145)*inputs!B$20</f>
        <v>3.9112154101887096</v>
      </c>
    </row>
    <row r="147" spans="1:11" x14ac:dyDescent="0.3">
      <c r="A147" s="6">
        <f t="shared" si="5"/>
        <v>145</v>
      </c>
      <c r="B147" s="12">
        <f>((B146-C146)*(1-inputs!$B$20))+(cyclecalc!I146*inputs!$B$19)</f>
        <v>5483.7716667753357</v>
      </c>
      <c r="C147" s="7">
        <f>inputs!$B$28*cyclecalc!F147*cyclecalc!B147</f>
        <v>0.52449790510388028</v>
      </c>
      <c r="D147" s="13">
        <f>(D146+C146-E146)*(1-inputs!$B$20)</f>
        <v>1.5480997037728323</v>
      </c>
      <c r="E147" s="7">
        <f>D147*inputs!$B$31</f>
        <v>0.69664486669777459</v>
      </c>
      <c r="F147" s="9">
        <f>(F146+E146-G146)*(1-inputs!$B$20)</f>
        <v>22.317275765824228</v>
      </c>
      <c r="G147" s="7">
        <f>F147*inputs!$B$33</f>
        <v>3.1881822522606038</v>
      </c>
      <c r="H147" s="30">
        <f>(H146+G146)*(1-inputs!$B$20)</f>
        <v>94492.362957754871</v>
      </c>
      <c r="I147" s="1">
        <f t="shared" si="4"/>
        <v>99999.999999999796</v>
      </c>
      <c r="J147" s="21">
        <f>B147-((B146-C146)*(1-inputs!$B$20))</f>
        <v>3.9112154101885608</v>
      </c>
      <c r="K147" s="21">
        <f>(H146+F146+D146+B146)*inputs!B$20</f>
        <v>3.9112154101887087</v>
      </c>
    </row>
    <row r="148" spans="1:11" x14ac:dyDescent="0.3">
      <c r="A148" s="6">
        <f t="shared" si="5"/>
        <v>146</v>
      </c>
      <c r="B148" s="12">
        <f>((B147-C147)*(1-inputs!$B$20))+(cyclecalc!I147*inputs!$B$19)</f>
        <v>5486.9439226721724</v>
      </c>
      <c r="C148" s="7">
        <f>inputs!$B$28*cyclecalc!F148*cyclecalc!B148</f>
        <v>0.4661933999646945</v>
      </c>
      <c r="D148" s="13">
        <f>(D147+C147-E147)*(1-inputs!$B$20)</f>
        <v>1.375898925703249</v>
      </c>
      <c r="E148" s="7">
        <f>D148*inputs!$B$31</f>
        <v>0.61915451656646203</v>
      </c>
      <c r="F148" s="9">
        <f>(F147+E147-G147)*(1-inputs!$B$20)</f>
        <v>19.824962952926686</v>
      </c>
      <c r="G148" s="7">
        <f>F148*inputs!$B$33</f>
        <v>2.8321375647038121</v>
      </c>
      <c r="H148" s="30">
        <f>(H147+G147)*(1-inputs!$B$20)</f>
        <v>94491.855215448988</v>
      </c>
      <c r="I148" s="1">
        <f t="shared" si="4"/>
        <v>99999.999999999796</v>
      </c>
      <c r="J148" s="21">
        <f>B148-((B147-C147)*(1-inputs!$B$20))</f>
        <v>3.9112154101885608</v>
      </c>
      <c r="K148" s="21">
        <f>(H147+F147+D147+B147)*inputs!B$20</f>
        <v>3.9112154101887082</v>
      </c>
    </row>
    <row r="149" spans="1:11" x14ac:dyDescent="0.3">
      <c r="A149" s="6">
        <f t="shared" si="5"/>
        <v>147</v>
      </c>
      <c r="B149" s="12">
        <f>((B148-C148)*(1-inputs!$B$20))+(cyclecalc!I148*inputs!$B$19)</f>
        <v>5490.1743567199719</v>
      </c>
      <c r="C149" s="7">
        <f>inputs!$B$28*cyclecalc!F149*cyclecalc!B149</f>
        <v>0.4143816796245679</v>
      </c>
      <c r="D149" s="13">
        <f>(D148+C148-E148)*(1-inputs!$B$20)</f>
        <v>1.2228899773694348</v>
      </c>
      <c r="E149" s="7">
        <f>D149*inputs!$B$31</f>
        <v>0.55030048981624569</v>
      </c>
      <c r="F149" s="9">
        <f>(F148+E148-G148)*(1-inputs!$B$20)</f>
        <v>17.61129106231726</v>
      </c>
      <c r="G149" s="7">
        <f>F149*inputs!$B$33</f>
        <v>2.51589872318818</v>
      </c>
      <c r="H149" s="30">
        <f>(H148+G148)*(1-inputs!$B$20)</f>
        <v>94490.991462240127</v>
      </c>
      <c r="I149" s="1">
        <f t="shared" si="4"/>
        <v>99999.999999999796</v>
      </c>
      <c r="J149" s="21">
        <f>B149-((B148-C148)*(1-inputs!$B$20))</f>
        <v>3.9112154101885608</v>
      </c>
      <c r="K149" s="21">
        <f>(H148+F148+D148+B148)*inputs!B$20</f>
        <v>3.9112154101887082</v>
      </c>
    </row>
    <row r="150" spans="1:11" x14ac:dyDescent="0.3">
      <c r="A150" s="6">
        <f t="shared" si="5"/>
        <v>148</v>
      </c>
      <c r="B150" s="12">
        <f>((B149-C149)*(1-inputs!$B$20))+(cyclecalc!I149*inputs!$B$19)</f>
        <v>5493.4564741124095</v>
      </c>
      <c r="C150" s="7">
        <f>inputs!$B$28*cyclecalc!F150*cyclecalc!B150</f>
        <v>0.36833816106535067</v>
      </c>
      <c r="D150" s="13">
        <f>(D149+C149-E149)*(1-inputs!$B$20)</f>
        <v>1.0869286533939622</v>
      </c>
      <c r="E150" s="7">
        <f>D150*inputs!$B$31</f>
        <v>0.48911789402728301</v>
      </c>
      <c r="F150" s="9">
        <f>(F149+E149-G149)*(1-inputs!$B$20)</f>
        <v>15.645080892196368</v>
      </c>
      <c r="G150" s="7">
        <f>F150*inputs!$B$33</f>
        <v>2.2350115560280526</v>
      </c>
      <c r="H150" s="30">
        <f>(H149+G149)*(1-inputs!$B$20)</f>
        <v>94489.811516341782</v>
      </c>
      <c r="I150" s="1">
        <f t="shared" si="4"/>
        <v>99999.999999999782</v>
      </c>
      <c r="J150" s="21">
        <f>B150-((B149-C149)*(1-inputs!$B$20))</f>
        <v>3.9112154101885608</v>
      </c>
      <c r="K150" s="21">
        <f>(H149+F149+D149+B149)*inputs!B$20</f>
        <v>3.9112154101887082</v>
      </c>
    </row>
    <row r="151" spans="1:11" x14ac:dyDescent="0.3">
      <c r="A151" s="6">
        <f t="shared" si="5"/>
        <v>149</v>
      </c>
      <c r="B151" s="12">
        <f>((B150-C150)*(1-inputs!$B$20))+(cyclecalc!I150*inputs!$B$19)</f>
        <v>5496.7845048518639</v>
      </c>
      <c r="C151" s="7">
        <f>inputs!$B$28*cyclecalc!F151*cyclecalc!B151</f>
        <v>0.32741935198141686</v>
      </c>
      <c r="D151" s="13">
        <f>(D150+C150-E150)*(1-inputs!$B$20)</f>
        <v>0.96611113226656853</v>
      </c>
      <c r="E151" s="7">
        <f>D151*inputs!$B$31</f>
        <v>0.43475000951995585</v>
      </c>
      <c r="F151" s="9">
        <f>(F150+E150-G150)*(1-inputs!$B$20)</f>
        <v>13.898643603042762</v>
      </c>
      <c r="G151" s="7">
        <f>F151*inputs!$B$33</f>
        <v>1.9855205147203945</v>
      </c>
      <c r="H151" s="30">
        <f>(H150+G150)*(1-inputs!$B$20)</f>
        <v>94488.350740412599</v>
      </c>
      <c r="I151" s="1">
        <f t="shared" si="4"/>
        <v>99999.999999999767</v>
      </c>
      <c r="J151" s="21">
        <f>B151-((B150-C150)*(1-inputs!$B$20))</f>
        <v>3.9112154101885608</v>
      </c>
      <c r="K151" s="21">
        <f>(H150+F150+D150+B150)*inputs!B$20</f>
        <v>3.9112154101887078</v>
      </c>
    </row>
    <row r="152" spans="1:11" x14ac:dyDescent="0.3">
      <c r="A152" s="6">
        <f t="shared" si="5"/>
        <v>150</v>
      </c>
      <c r="B152" s="12">
        <f>((B151-C151)*(1-inputs!$B$20))+(cyclecalc!I151*inputs!$B$19)</f>
        <v>5500.1533226335287</v>
      </c>
      <c r="C152" s="7">
        <f>inputs!$B$28*cyclecalc!F152*cyclecalc!B152</f>
        <v>0.29105373830130976</v>
      </c>
      <c r="D152" s="13">
        <f>(D151+C151-E151)*(1-inputs!$B$20)</f>
        <v>0.85874688597376214</v>
      </c>
      <c r="E152" s="7">
        <f>D152*inputs!$B$31</f>
        <v>0.38643609868819295</v>
      </c>
      <c r="F152" s="9">
        <f>(F151+E151-G151)*(1-inputs!$B$20)</f>
        <v>12.347390145926891</v>
      </c>
      <c r="G152" s="7">
        <f>F152*inputs!$B$33</f>
        <v>1.7639128779895556</v>
      </c>
      <c r="H152" s="30">
        <f>(H151+G151)*(1-inputs!$B$20)</f>
        <v>94486.640540334338</v>
      </c>
      <c r="I152" s="1">
        <f t="shared" si="4"/>
        <v>99999.999999999767</v>
      </c>
      <c r="J152" s="21">
        <f>B152-((B151-C151)*(1-inputs!$B$20))</f>
        <v>3.9112154101885608</v>
      </c>
      <c r="K152" s="21">
        <f>(H151+F151+D151+B151)*inputs!B$20</f>
        <v>3.9112154101887073</v>
      </c>
    </row>
    <row r="153" spans="1:11" x14ac:dyDescent="0.3">
      <c r="A153" s="6">
        <f t="shared" si="5"/>
        <v>151</v>
      </c>
      <c r="B153" s="12">
        <f>((B152-C152)*(1-inputs!$B$20))+(cyclecalc!I152*inputs!$B$19)</f>
        <v>5503.5583728448155</v>
      </c>
      <c r="C153" s="7">
        <f>inputs!$B$28*cyclecalc!F153*cyclecalc!B153</f>
        <v>0.25873370236434928</v>
      </c>
      <c r="D153" s="13">
        <f>(D152+C152-E152)*(1-inputs!$B$20)</f>
        <v>0.76333466875591838</v>
      </c>
      <c r="E153" s="7">
        <f>D153*inputs!$B$31</f>
        <v>0.34350060094016327</v>
      </c>
      <c r="F153" s="9">
        <f>(F152+E152-G152)*(1-inputs!$B$20)</f>
        <v>10.969484309683448</v>
      </c>
      <c r="G153" s="7">
        <f>F153*inputs!$B$33</f>
        <v>1.5670691870976354</v>
      </c>
      <c r="H153" s="30">
        <f>(H152+G152)*(1-inputs!$B$20)</f>
        <v>94484.708808176511</v>
      </c>
      <c r="I153" s="1">
        <f t="shared" si="4"/>
        <v>99999.999999999753</v>
      </c>
      <c r="J153" s="21">
        <f>B153-((B152-C152)*(1-inputs!$B$20))</f>
        <v>3.9112154101885608</v>
      </c>
      <c r="K153" s="21">
        <f>(H152+F152+D152+B152)*inputs!B$20</f>
        <v>3.9112154101887073</v>
      </c>
    </row>
    <row r="154" spans="1:11" x14ac:dyDescent="0.3">
      <c r="A154" s="6">
        <f t="shared" si="5"/>
        <v>152</v>
      </c>
      <c r="B154" s="12">
        <f>((B153-C153)*(1-inputs!$B$20))+(cyclecalc!I153*inputs!$B$19)</f>
        <v>5506.9956086490847</v>
      </c>
      <c r="C154" s="7">
        <f>inputs!$B$28*cyclecalc!F154*cyclecalc!B154</f>
        <v>0.23000835391903798</v>
      </c>
      <c r="D154" s="13">
        <f>(D153+C153-E153)*(1-inputs!$B$20)</f>
        <v>0.67854122993290844</v>
      </c>
      <c r="E154" s="7">
        <f>D154*inputs!$B$31</f>
        <v>0.30534355346980879</v>
      </c>
      <c r="F154" s="9">
        <f>(F153+E153-G153)*(1-inputs!$B$20)</f>
        <v>9.7455345397683342</v>
      </c>
      <c r="G154" s="7">
        <f>F154*inputs!$B$33</f>
        <v>1.3922192199669048</v>
      </c>
      <c r="H154" s="30">
        <f>(H153+G153)*(1-inputs!$B$20)</f>
        <v>94482.58031558097</v>
      </c>
      <c r="I154" s="1">
        <f t="shared" si="4"/>
        <v>99999.999999999753</v>
      </c>
      <c r="J154" s="21">
        <f>B154-((B153-C153)*(1-inputs!$B$20))</f>
        <v>3.9112154101885608</v>
      </c>
      <c r="K154" s="21">
        <f>(H153+F153+D153+B153)*inputs!B$20</f>
        <v>3.9112154101887064</v>
      </c>
    </row>
    <row r="155" spans="1:11" x14ac:dyDescent="0.3">
      <c r="A155" s="6">
        <f t="shared" si="5"/>
        <v>153</v>
      </c>
      <c r="B155" s="12">
        <f>((B154-C154)*(1-inputs!$B$20))+(cyclecalc!I154*inputs!$B$19)</f>
        <v>5510.4614342405921</v>
      </c>
      <c r="C155" s="7">
        <f>inputs!$B$28*cyclecalc!F155*cyclecalc!B155</f>
        <v>0.20447716983063674</v>
      </c>
      <c r="D155" s="13">
        <f>(D154+C154-E154)*(1-inputs!$B$20)</f>
        <v>0.60318243769492208</v>
      </c>
      <c r="E155" s="7">
        <f>D155*inputs!$B$31</f>
        <v>0.27143209696271492</v>
      </c>
      <c r="F155" s="9">
        <f>(F154+E154-G154)*(1-inputs!$B$20)</f>
        <v>8.6583202144710718</v>
      </c>
      <c r="G155" s="7">
        <f>F155*inputs!$B$33</f>
        <v>1.2369028877815815</v>
      </c>
      <c r="H155" s="30">
        <f>(H154+G154)*(1-inputs!$B$20)</f>
        <v>94480.277063107002</v>
      </c>
      <c r="I155" s="1">
        <f t="shared" si="4"/>
        <v>99999.999999999767</v>
      </c>
      <c r="J155" s="21">
        <f>B155-((B154-C154)*(1-inputs!$B$20))</f>
        <v>3.9112154101885608</v>
      </c>
      <c r="K155" s="21">
        <f>(H154+F154+D154+B154)*inputs!B$20</f>
        <v>3.9112154101887064</v>
      </c>
    </row>
    <row r="156" spans="1:11" x14ac:dyDescent="0.3">
      <c r="A156" s="6">
        <f t="shared" si="5"/>
        <v>154</v>
      </c>
      <c r="B156" s="12">
        <f>((B155-C155)*(1-inputs!$B$20))+(cyclecalc!I155*inputs!$B$19)</f>
        <v>5513.9526544617038</v>
      </c>
      <c r="C156" s="7">
        <f>inputs!$B$28*cyclecalc!F156*cyclecalc!B156</f>
        <v>0.18178435045832242</v>
      </c>
      <c r="D156" s="13">
        <f>(D155+C155-E155)*(1-inputs!$B$20)</f>
        <v>0.53620653754981717</v>
      </c>
      <c r="E156" s="7">
        <f>D156*inputs!$B$31</f>
        <v>0.24129294189741773</v>
      </c>
      <c r="F156" s="9">
        <f>(F155+E155-G155)*(1-inputs!$B$20)</f>
        <v>7.6925485397400637</v>
      </c>
      <c r="G156" s="7">
        <f>F156*inputs!$B$33</f>
        <v>1.0989355056771519</v>
      </c>
      <c r="H156" s="30">
        <f>(H155+G155)*(1-inputs!$B$20)</f>
        <v>94477.818590460767</v>
      </c>
      <c r="I156" s="1">
        <f t="shared" si="4"/>
        <v>99999.999999999767</v>
      </c>
      <c r="J156" s="21">
        <f>B156-((B155-C155)*(1-inputs!$B$20))</f>
        <v>3.9112154101885608</v>
      </c>
      <c r="K156" s="21">
        <f>(H155+F155+D155+B155)*inputs!B$20</f>
        <v>3.9112154101887073</v>
      </c>
    </row>
    <row r="157" spans="1:11" x14ac:dyDescent="0.3">
      <c r="A157" s="6">
        <f t="shared" si="5"/>
        <v>155</v>
      </c>
      <c r="B157" s="12">
        <f>((B156-C156)*(1-inputs!$B$20))+(cyclecalc!I156*inputs!$B$19)</f>
        <v>5517.4664300654795</v>
      </c>
      <c r="C157" s="7">
        <f>inputs!$B$28*cyclecalc!F157*cyclecalc!B157</f>
        <v>0.16161381129567484</v>
      </c>
      <c r="D157" s="13">
        <f>(D156+C156-E156)*(1-inputs!$B$20)</f>
        <v>0.4766793014271935</v>
      </c>
      <c r="E157" s="7">
        <f>D157*inputs!$B$31</f>
        <v>0.21450568564223707</v>
      </c>
      <c r="F157" s="9">
        <f>(F156+E156-G156)*(1-inputs!$B$20)</f>
        <v>6.8346386480645256</v>
      </c>
      <c r="G157" s="7">
        <f>F157*inputs!$B$33</f>
        <v>0.97637694972350364</v>
      </c>
      <c r="H157" s="30">
        <f>(H156+G156)*(1-inputs!$B$20)</f>
        <v>94475.222251984786</v>
      </c>
      <c r="I157" s="1">
        <f t="shared" si="4"/>
        <v>99999.999999999767</v>
      </c>
      <c r="J157" s="21">
        <f>B157-((B156-C156)*(1-inputs!$B$20))</f>
        <v>3.9112154101885608</v>
      </c>
      <c r="K157" s="21">
        <f>(H156+F156+D156+B156)*inputs!B$20</f>
        <v>3.9112154101887073</v>
      </c>
    </row>
    <row r="158" spans="1:11" x14ac:dyDescent="0.3">
      <c r="A158" s="6">
        <f t="shared" si="5"/>
        <v>156</v>
      </c>
      <c r="B158" s="12">
        <f>((B157-C157)*(1-inputs!$B$20))+(cyclecalc!I157*inputs!$B$19)</f>
        <v>5521.0002379881716</v>
      </c>
      <c r="C158" s="7">
        <f>inputs!$B$28*cyclecalc!F158*cyclecalc!B158</f>
        <v>0.1436847378415155</v>
      </c>
      <c r="D158" s="13">
        <f>(D157+C157-E157)*(1-inputs!$B$20)</f>
        <v>0.42377085184147689</v>
      </c>
      <c r="E158" s="7">
        <f>D158*inputs!$B$31</f>
        <v>0.19069688332866461</v>
      </c>
      <c r="F158" s="9">
        <f>(F157+E157-G157)*(1-inputs!$B$20)</f>
        <v>6.0725298649695114</v>
      </c>
      <c r="G158" s="7">
        <f>F158*inputs!$B$33</f>
        <v>0.86750426642421585</v>
      </c>
      <c r="H158" s="30">
        <f>(H157+G157)*(1-inputs!$B$20)</f>
        <v>94472.503461294764</v>
      </c>
      <c r="I158" s="1">
        <f t="shared" si="4"/>
        <v>99999.999999999753</v>
      </c>
      <c r="J158" s="21">
        <f>B158-((B157-C157)*(1-inputs!$B$20))</f>
        <v>3.9112154101885608</v>
      </c>
      <c r="K158" s="21">
        <f>(H157+F157+D157+B157)*inputs!B$20</f>
        <v>3.9112154101887073</v>
      </c>
    </row>
    <row r="159" spans="1:11" x14ac:dyDescent="0.3">
      <c r="A159" s="6">
        <f t="shared" si="5"/>
        <v>157</v>
      </c>
      <c r="B159" s="12">
        <f>((B158-C158)*(1-inputs!$B$20))+(cyclecalc!I158*inputs!$B$19)</f>
        <v>5524.5518360682336</v>
      </c>
      <c r="C159" s="7">
        <f>inputs!$B$28*cyclecalc!F159*cyclecalc!B159</f>
        <v>0.12774763993698154</v>
      </c>
      <c r="D159" s="13">
        <f>(D158+C158-E158)*(1-inputs!$B$20)</f>
        <v>0.37674397050974556</v>
      </c>
      <c r="E159" s="7">
        <f>D159*inputs!$B$31</f>
        <v>0.16953478672938552</v>
      </c>
      <c r="F159" s="9">
        <f>(F158+E158-G158)*(1-inputs!$B$20)</f>
        <v>5.3955114435447582</v>
      </c>
      <c r="G159" s="7">
        <f>F159*inputs!$B$33</f>
        <v>0.77078734907782254</v>
      </c>
      <c r="H159" s="30">
        <f>(H158+G158)*(1-inputs!$B$20)</f>
        <v>94469.675908517456</v>
      </c>
      <c r="I159" s="1">
        <f t="shared" si="4"/>
        <v>99999.999999999738</v>
      </c>
      <c r="J159" s="21">
        <f>B159-((B158-C158)*(1-inputs!$B$20))</f>
        <v>3.9112154101885608</v>
      </c>
      <c r="K159" s="21">
        <f>(H158+F158+D158+B158)*inputs!B$20</f>
        <v>3.9112154101887064</v>
      </c>
    </row>
    <row r="160" spans="1:11" x14ac:dyDescent="0.3">
      <c r="A160" s="6">
        <f t="shared" si="5"/>
        <v>158</v>
      </c>
      <c r="B160" s="12">
        <f>((B159-C159)*(1-inputs!$B$20))+(cyclecalc!I159*inputs!$B$19)</f>
        <v>5528.1192317122141</v>
      </c>
      <c r="C160" s="7">
        <f>inputs!$B$28*cyclecalc!F160*cyclecalc!B160</f>
        <v>0.11358084910434763</v>
      </c>
      <c r="D160" s="13">
        <f>(D159+C159-E159)*(1-inputs!$B$20)</f>
        <v>0.33494372283443485</v>
      </c>
      <c r="E160" s="7">
        <f>D160*inputs!$B$31</f>
        <v>0.15072467527549568</v>
      </c>
      <c r="F160" s="9">
        <f>(F159+E159-G159)*(1-inputs!$B$20)</f>
        <v>4.7940713674041548</v>
      </c>
      <c r="G160" s="7">
        <f>F160*inputs!$B$33</f>
        <v>0.68486733820059353</v>
      </c>
      <c r="H160" s="30">
        <f>(H159+G159)*(1-inputs!$B$20)</f>
        <v>94466.751753197284</v>
      </c>
      <c r="I160" s="1">
        <f t="shared" si="4"/>
        <v>99999.999999999738</v>
      </c>
      <c r="J160" s="21">
        <f>B160-((B159-C159)*(1-inputs!$B$20))</f>
        <v>3.9112154101885608</v>
      </c>
      <c r="K160" s="21">
        <f>(H159+F159+D159+B159)*inputs!B$20</f>
        <v>3.911215410188706</v>
      </c>
    </row>
    <row r="161" spans="1:11" x14ac:dyDescent="0.3">
      <c r="A161" s="6">
        <f t="shared" si="5"/>
        <v>159</v>
      </c>
      <c r="B161" s="12">
        <f>((B160-C160)*(1-inputs!$B$20))+(cyclecalc!I160*inputs!$B$19)</f>
        <v>5531.7006540644052</v>
      </c>
      <c r="C161" s="7">
        <f>inputs!$B$28*cyclecalc!F161*cyclecalc!B161</f>
        <v>0.10098740887112868</v>
      </c>
      <c r="D161" s="13">
        <f>(D160+C160-E160)*(1-inputs!$B$20)</f>
        <v>0.29778824906783696</v>
      </c>
      <c r="E161" s="7">
        <f>D161*inputs!$B$31</f>
        <v>0.13400471208052664</v>
      </c>
      <c r="F161" s="9">
        <f>(F160+E160-G160)*(1-inputs!$B$20)</f>
        <v>4.2597620894911037</v>
      </c>
      <c r="G161" s="7">
        <f>F161*inputs!$B$33</f>
        <v>0.60853744135587196</v>
      </c>
      <c r="H161" s="30">
        <f>(H160+G160)*(1-inputs!$B$20)</f>
        <v>94463.741795596768</v>
      </c>
      <c r="I161" s="1">
        <f t="shared" si="4"/>
        <v>99999.999999999738</v>
      </c>
      <c r="J161" s="21">
        <f>B161-((B160-C160)*(1-inputs!$B$20))</f>
        <v>3.9112154101885608</v>
      </c>
      <c r="K161" s="21">
        <f>(H160+F160+D160+B160)*inputs!B$20</f>
        <v>3.911215410188706</v>
      </c>
    </row>
    <row r="162" spans="1:11" x14ac:dyDescent="0.3">
      <c r="A162" s="6">
        <f t="shared" si="5"/>
        <v>160</v>
      </c>
      <c r="B162" s="12">
        <f>((B161-C161)*(1-inputs!$B$20))+(cyclecalc!I161*inputs!$B$19)</f>
        <v>5535.29452928713</v>
      </c>
      <c r="C162" s="7">
        <f>inputs!$B$28*cyclecalc!F162*cyclecalc!B162</f>
        <v>8.9792313761960771E-2</v>
      </c>
      <c r="D162" s="13">
        <f>(D161+C161-E161)*(1-inputs!$B$20)</f>
        <v>0.26476059009640285</v>
      </c>
      <c r="E162" s="7">
        <f>D162*inputs!$B$31</f>
        <v>0.11914226554338128</v>
      </c>
      <c r="F162" s="9">
        <f>(F161+E161-G161)*(1-inputs!$B$20)</f>
        <v>3.785081311741711</v>
      </c>
      <c r="G162" s="7">
        <f>F162*inputs!$B$33</f>
        <v>0.54072590167738721</v>
      </c>
      <c r="H162" s="30">
        <f>(H161+G161)*(1-inputs!$B$20)</f>
        <v>94460.655628810753</v>
      </c>
      <c r="I162" s="1">
        <f t="shared" si="4"/>
        <v>99999.999999999724</v>
      </c>
      <c r="J162" s="21">
        <f>B162-((B161-C161)*(1-inputs!$B$20))</f>
        <v>3.9112154101885608</v>
      </c>
      <c r="K162" s="21">
        <f>(H161+F161+D161+B161)*inputs!B$20</f>
        <v>3.911215410188706</v>
      </c>
    </row>
    <row r="163" spans="1:11" x14ac:dyDescent="0.3">
      <c r="A163" s="6">
        <f t="shared" si="5"/>
        <v>161</v>
      </c>
      <c r="B163" s="12">
        <f>((B162-C162)*(1-inputs!$B$20))+(cyclecalc!I162*inputs!$B$19)</f>
        <v>5538.8994586028984</v>
      </c>
      <c r="C163" s="7">
        <f>inputs!$B$28*cyclecalc!F163*cyclecalc!B163</f>
        <v>7.9840057680229365E-2</v>
      </c>
      <c r="D163" s="13">
        <f>(D162+C162-E162)*(1-inputs!$B$20)</f>
        <v>0.23540143089781934</v>
      </c>
      <c r="E163" s="7">
        <f>D163*inputs!$B$31</f>
        <v>0.10593064390401871</v>
      </c>
      <c r="F163" s="9">
        <f>(F162+E162-G162)*(1-inputs!$B$20)</f>
        <v>3.3633661219682951</v>
      </c>
      <c r="G163" s="7">
        <f>F163*inputs!$B$33</f>
        <v>0.48048087456689925</v>
      </c>
      <c r="H163" s="30">
        <f>(H162+G162)*(1-inputs!$B$20)</f>
        <v>94457.501773843964</v>
      </c>
      <c r="I163" s="1">
        <f t="shared" si="4"/>
        <v>99999.999999999724</v>
      </c>
      <c r="J163" s="21">
        <f>B163-((B162-C162)*(1-inputs!$B$20))</f>
        <v>3.9112154101885608</v>
      </c>
      <c r="K163" s="21">
        <f>(H162+F162+D162+B162)*inputs!B$20</f>
        <v>3.9112154101887056</v>
      </c>
    </row>
    <row r="164" spans="1:11" x14ac:dyDescent="0.3">
      <c r="A164" s="6">
        <f t="shared" si="5"/>
        <v>162</v>
      </c>
      <c r="B164" s="12">
        <f>((B163-C163)*(1-inputs!$B$20))+(cyclecalc!I163*inputs!$B$19)</f>
        <v>5542.5141987889438</v>
      </c>
      <c r="C164" s="7">
        <f>inputs!$B$28*cyclecalc!F164*cyclecalc!B164</f>
        <v>7.0992456859737041E-2</v>
      </c>
      <c r="D164" s="13">
        <f>(D163+C163-E163)*(1-inputs!$B$20)</f>
        <v>0.20930265807601789</v>
      </c>
      <c r="E164" s="7">
        <f>D164*inputs!$B$31</f>
        <v>9.4186196134208047E-2</v>
      </c>
      <c r="F164" s="9">
        <f>(F163+E163-G163)*(1-inputs!$B$20)</f>
        <v>2.9886989922776914</v>
      </c>
      <c r="G164" s="7">
        <f>F164*inputs!$B$33</f>
        <v>0.42695699889681304</v>
      </c>
      <c r="H164" s="30">
        <f>(H163+G163)*(1-inputs!$B$20)</f>
        <v>94454.287799560436</v>
      </c>
      <c r="I164" s="1">
        <f t="shared" si="4"/>
        <v>99999.999999999738</v>
      </c>
      <c r="J164" s="21">
        <f>B164-((B163-C163)*(1-inputs!$B$20))</f>
        <v>3.9112154101885608</v>
      </c>
      <c r="K164" s="21">
        <f>(H163+F163+D163+B163)*inputs!B$20</f>
        <v>3.9112154101887056</v>
      </c>
    </row>
    <row r="165" spans="1:11" x14ac:dyDescent="0.3">
      <c r="A165" s="6">
        <f t="shared" si="5"/>
        <v>163</v>
      </c>
      <c r="B165" s="12">
        <f>((B164-C164)*(1-inputs!$B$20))+(cyclecalc!I164*inputs!$B$19)</f>
        <v>5546.1376448494848</v>
      </c>
      <c r="C165" s="7">
        <f>inputs!$B$28*cyclecalc!F165*cyclecalc!B165</f>
        <v>6.3126716512505662E-2</v>
      </c>
      <c r="D165" s="13">
        <f>(D164+C164-E164)*(1-inputs!$B$20)</f>
        <v>0.18610163968083498</v>
      </c>
      <c r="E165" s="7">
        <f>D165*inputs!$B$31</f>
        <v>8.3745737856375749E-2</v>
      </c>
      <c r="F165" s="9">
        <f>(F164+E164-G164)*(1-inputs!$B$20)</f>
        <v>2.6558243104424548</v>
      </c>
      <c r="G165" s="7">
        <f>F165*inputs!$B$33</f>
        <v>0.37940347292035065</v>
      </c>
      <c r="H165" s="30">
        <f>(H164+G164)*(1-inputs!$B$20)</f>
        <v>94451.020429200129</v>
      </c>
      <c r="I165" s="1">
        <f t="shared" si="4"/>
        <v>99999.999999999738</v>
      </c>
      <c r="J165" s="21">
        <f>B165-((B164-C164)*(1-inputs!$B$20))</f>
        <v>3.9112154101885608</v>
      </c>
      <c r="K165" s="21">
        <f>(H164+F164+D164+B164)*inputs!B$20</f>
        <v>3.911215410188706</v>
      </c>
    </row>
    <row r="166" spans="1:11" x14ac:dyDescent="0.3">
      <c r="A166" s="6">
        <f t="shared" si="5"/>
        <v>164</v>
      </c>
      <c r="B166" s="12">
        <f>((B165-C165)*(1-inputs!$B$20))+(cyclecalc!I165*inputs!$B$19)</f>
        <v>5549.7688146219471</v>
      </c>
      <c r="C166" s="7">
        <f>inputs!$B$28*cyclecalc!F166*cyclecalc!B166</f>
        <v>5.6133713792298055E-2</v>
      </c>
      <c r="D166" s="13">
        <f>(D165+C165-E165)*(1-inputs!$B$20)</f>
        <v>0.16547614595529533</v>
      </c>
      <c r="E166" s="7">
        <f>D166*inputs!$B$31</f>
        <v>7.4464265679882902E-2</v>
      </c>
      <c r="F166" s="9">
        <f>(F165+E165-G165)*(1-inputs!$B$20)</f>
        <v>2.3600742641796777</v>
      </c>
      <c r="G166" s="7">
        <f>F166*inputs!$B$33</f>
        <v>0.33715346631138249</v>
      </c>
      <c r="H166" s="30">
        <f>(H165+G165)*(1-inputs!$B$20)</f>
        <v>94447.705634967657</v>
      </c>
      <c r="I166" s="1">
        <f t="shared" si="4"/>
        <v>99999.999999999738</v>
      </c>
      <c r="J166" s="21">
        <f>B166-((B165-C165)*(1-inputs!$B$20))</f>
        <v>3.9112154101885608</v>
      </c>
      <c r="K166" s="21">
        <f>(H165+F165+D165+B165)*inputs!B$20</f>
        <v>3.911215410188706</v>
      </c>
    </row>
    <row r="167" spans="1:11" x14ac:dyDescent="0.3">
      <c r="A167" s="6">
        <f t="shared" si="5"/>
        <v>165</v>
      </c>
      <c r="B167" s="12">
        <f>((B166-C166)*(1-inputs!$B$20))+(cyclecalc!I166*inputs!$B$19)</f>
        <v>5553.4068351007463</v>
      </c>
      <c r="C167" s="7">
        <f>inputs!$B$28*cyclecalc!F167*cyclecalc!B167</f>
        <v>4.9916472787489431E-2</v>
      </c>
      <c r="D167" s="13">
        <f>(D166+C166-E166)*(1-inputs!$B$20)</f>
        <v>0.1471398388865599</v>
      </c>
      <c r="E167" s="7">
        <f>D167*inputs!$B$31</f>
        <v>6.6212927498951954E-2</v>
      </c>
      <c r="F167" s="9">
        <f>(F166+E166-G166)*(1-inputs!$B$20)</f>
        <v>2.0973030303003615</v>
      </c>
      <c r="G167" s="7">
        <f>F167*inputs!$B$33</f>
        <v>0.29961471861433736</v>
      </c>
      <c r="H167" s="30">
        <f>(H166+G166)*(1-inputs!$B$20)</f>
        <v>94444.348722029812</v>
      </c>
      <c r="I167" s="1">
        <f t="shared" si="4"/>
        <v>99999.999999999738</v>
      </c>
      <c r="J167" s="21">
        <f>B167-((B166-C166)*(1-inputs!$B$20))</f>
        <v>3.9112154101885608</v>
      </c>
      <c r="K167" s="21">
        <f>(H166+F166+D166+B166)*inputs!B$20</f>
        <v>3.911215410188706</v>
      </c>
    </row>
    <row r="168" spans="1:11" x14ac:dyDescent="0.3">
      <c r="A168" s="6">
        <f t="shared" si="5"/>
        <v>166</v>
      </c>
      <c r="B168" s="12">
        <f>((B167-C167)*(1-inputs!$B$20))+(cyclecalc!I167*inputs!$B$19)</f>
        <v>5557.0509302865639</v>
      </c>
      <c r="C168" s="7">
        <f>inputs!$B$28*cyclecalc!F168*cyclecalc!B168</f>
        <v>4.4388809998009544E-2</v>
      </c>
      <c r="D168" s="13">
        <f>(D167+C167-E167)*(1-inputs!$B$20)</f>
        <v>0.13083826660849232</v>
      </c>
      <c r="E168" s="7">
        <f>D168*inputs!$B$31</f>
        <v>5.8877219973821546E-2</v>
      </c>
      <c r="F168" s="9">
        <f>(F167+E167-G167)*(1-inputs!$B$20)</f>
        <v>1.8638283379924783</v>
      </c>
      <c r="G168" s="7">
        <f>F168*inputs!$B$33</f>
        <v>0.26626119114178259</v>
      </c>
      <c r="H168" s="30">
        <f>(H167+G167)*(1-inputs!$B$20)</f>
        <v>94440.954403108582</v>
      </c>
      <c r="I168" s="1">
        <f t="shared" si="4"/>
        <v>99999.999999999753</v>
      </c>
      <c r="J168" s="21">
        <f>B168-((B167-C167)*(1-inputs!$B$20))</f>
        <v>3.9112154101885608</v>
      </c>
      <c r="K168" s="21">
        <f>(H167+F167+D167+B167)*inputs!B$20</f>
        <v>3.911215410188706</v>
      </c>
    </row>
    <row r="169" spans="1:11" x14ac:dyDescent="0.3">
      <c r="A169" s="6">
        <f t="shared" si="5"/>
        <v>167</v>
      </c>
      <c r="B169" s="12">
        <f>((B168-C168)*(1-inputs!$B$20))+(cyclecalc!I168*inputs!$B$19)</f>
        <v>5560.7004103905592</v>
      </c>
      <c r="C169" s="7">
        <f>inputs!$B$28*cyclecalc!F169*cyclecalc!B169</f>
        <v>3.9474131180125147E-2</v>
      </c>
      <c r="D169" s="13">
        <f>(D168+C168-E168)*(1-inputs!$B$20)</f>
        <v>0.11634530593915796</v>
      </c>
      <c r="E169" s="7">
        <f>D169*inputs!$B$31</f>
        <v>5.235538767262108E-2</v>
      </c>
      <c r="F169" s="9">
        <f>(F168+E168-G168)*(1-inputs!$B$20)</f>
        <v>1.6563795797171805</v>
      </c>
      <c r="G169" s="7">
        <f>F169*inputs!$B$33</f>
        <v>0.23662565424531148</v>
      </c>
      <c r="H169" s="30">
        <f>(H168+G168)*(1-inputs!$B$20)</f>
        <v>94437.526864723521</v>
      </c>
      <c r="I169" s="1">
        <f t="shared" si="4"/>
        <v>99999.999999999738</v>
      </c>
      <c r="J169" s="21">
        <f>B169-((B168-C168)*(1-inputs!$B$20))</f>
        <v>3.9112154101885608</v>
      </c>
      <c r="K169" s="21">
        <f>(H168+F168+D168+B168)*inputs!B$20</f>
        <v>3.9112154101887064</v>
      </c>
    </row>
    <row r="170" spans="1:11" x14ac:dyDescent="0.3">
      <c r="A170" s="6">
        <f t="shared" si="5"/>
        <v>168</v>
      </c>
      <c r="B170" s="12">
        <f>((B169-C169)*(1-inputs!$B$20))+(cyclecalc!I169*inputs!$B$19)</f>
        <v>5564.35466224212</v>
      </c>
      <c r="C170" s="7">
        <f>inputs!$B$28*cyclecalc!F170*cyclecalc!B170</f>
        <v>3.5104362595881074E-2</v>
      </c>
      <c r="D170" s="13">
        <f>(D169+C169-E169)*(1-inputs!$B$20)</f>
        <v>0.10346000274481605</v>
      </c>
      <c r="E170" s="7">
        <f>D170*inputs!$B$31</f>
        <v>4.6557001235167227E-2</v>
      </c>
      <c r="F170" s="9">
        <f>(F169+E169-G169)*(1-inputs!$B$20)</f>
        <v>1.4720517357781795</v>
      </c>
      <c r="G170" s="7">
        <f>F170*inputs!$B$33</f>
        <v>0.2102931051111685</v>
      </c>
      <c r="H170" s="30">
        <f>(H169+G169)*(1-inputs!$B$20)</f>
        <v>94434.069826019084</v>
      </c>
      <c r="I170" s="1">
        <f t="shared" si="4"/>
        <v>99999.999999999738</v>
      </c>
      <c r="J170" s="21">
        <f>B170-((B169-C169)*(1-inputs!$B$20))</f>
        <v>3.9112154101885608</v>
      </c>
      <c r="K170" s="21">
        <f>(H169+F169+D169+B169)*inputs!B$20</f>
        <v>3.911215410188706</v>
      </c>
    </row>
    <row r="171" spans="1:11" x14ac:dyDescent="0.3">
      <c r="A171" s="6">
        <f t="shared" si="5"/>
        <v>169</v>
      </c>
      <c r="B171" s="12">
        <f>((B170-C170)*(1-inputs!$B$20))+(cyclecalc!I170*inputs!$B$19)</f>
        <v>5568.0131407656927</v>
      </c>
      <c r="C171" s="7">
        <f>inputs!$B$28*cyclecalc!F171*cyclecalc!B171</f>
        <v>3.1219001612840681E-2</v>
      </c>
      <c r="D171" s="13">
        <f>(D170+C170-E170)*(1-inputs!$B$20)</f>
        <v>9.2003765499326498E-2</v>
      </c>
      <c r="E171" s="7">
        <f>D171*inputs!$B$31</f>
        <v>4.1401694474696923E-2</v>
      </c>
      <c r="F171" s="9">
        <f>(F170+E170-G170)*(1-inputs!$B$20)</f>
        <v>1.3082644608595693</v>
      </c>
      <c r="G171" s="7">
        <f>F171*inputs!$B$33</f>
        <v>0.18689492297993845</v>
      </c>
      <c r="H171" s="30">
        <f>(H170+G170)*(1-inputs!$B$20)</f>
        <v>94430.586591007668</v>
      </c>
      <c r="I171" s="1">
        <f t="shared" si="4"/>
        <v>99999.999999999724</v>
      </c>
      <c r="J171" s="21">
        <f>B171-((B170-C170)*(1-inputs!$B$20))</f>
        <v>3.9112154101885608</v>
      </c>
      <c r="K171" s="21">
        <f>(H170+F170+D170+B170)*inputs!B$20</f>
        <v>3.911215410188706</v>
      </c>
    </row>
    <row r="172" spans="1:11" x14ac:dyDescent="0.3">
      <c r="A172" s="6">
        <f t="shared" si="5"/>
        <v>170</v>
      </c>
      <c r="B172" s="12">
        <f>((B171-C171)*(1-inputs!$B$20))+(cyclecalc!I171*inputs!$B$19)</f>
        <v>5571.6753614073077</v>
      </c>
      <c r="C172" s="7">
        <f>inputs!$B$28*cyclecalc!F172*cyclecalc!B172</f>
        <v>2.7764273292397904E-2</v>
      </c>
      <c r="D172" s="13">
        <f>(D171+C171-E171)*(1-inputs!$B$20)</f>
        <v>8.1817872439068476E-2</v>
      </c>
      <c r="E172" s="7">
        <f>D172*inputs!$B$31</f>
        <v>3.6818042597580813E-2</v>
      </c>
      <c r="F172" s="9">
        <f>(F171+E171-G171)*(1-inputs!$B$20)</f>
        <v>1.1627257538667026</v>
      </c>
      <c r="G172" s="7">
        <f>F172*inputs!$B$33</f>
        <v>0.16610367912381466</v>
      </c>
      <c r="H172" s="30">
        <f>(H171+G171)*(1-inputs!$B$20)</f>
        <v>94427.080094966106</v>
      </c>
      <c r="I172" s="1">
        <f t="shared" si="4"/>
        <v>99999.999999999724</v>
      </c>
      <c r="J172" s="21">
        <f>B172-((B171-C171)*(1-inputs!$B$20))</f>
        <v>3.9112154101885608</v>
      </c>
      <c r="K172" s="21">
        <f>(H171+F171+D171+B171)*inputs!B$20</f>
        <v>3.9112154101887056</v>
      </c>
    </row>
    <row r="173" spans="1:11" x14ac:dyDescent="0.3">
      <c r="A173" s="6">
        <f t="shared" si="5"/>
        <v>171</v>
      </c>
      <c r="B173" s="12">
        <f>((B172-C172)*(1-inputs!$B$20))+(cyclecalc!I172*inputs!$B$19)</f>
        <v>5575.3408934047829</v>
      </c>
      <c r="C173" s="7">
        <f>inputs!$B$28*cyclecalc!F173*cyclecalc!B173</f>
        <v>2.4692381106124494E-2</v>
      </c>
      <c r="D173" s="13">
        <f>(D172+C172-E172)*(1-inputs!$B$20)</f>
        <v>7.2761257173070706E-2</v>
      </c>
      <c r="E173" s="7">
        <f>D173*inputs!$B$31</f>
        <v>3.2742565727881819E-2</v>
      </c>
      <c r="F173" s="9">
        <f>(F172+E172-G172)*(1-inputs!$B$20)</f>
        <v>1.0333996972713444</v>
      </c>
      <c r="G173" s="7">
        <f>F173*inputs!$B$33</f>
        <v>0.14762852818162062</v>
      </c>
      <c r="H173" s="30">
        <f>(H172+G172)*(1-inputs!$B$20)</f>
        <v>94423.552945640491</v>
      </c>
      <c r="I173" s="1">
        <f t="shared" si="4"/>
        <v>99999.999999999724</v>
      </c>
      <c r="J173" s="21">
        <f>B173-((B172-C172)*(1-inputs!$B$20))</f>
        <v>3.9112154101885608</v>
      </c>
      <c r="K173" s="21">
        <f>(H172+F172+D172+B172)*inputs!B$20</f>
        <v>3.9112154101887056</v>
      </c>
    </row>
    <row r="174" spans="1:11" x14ac:dyDescent="0.3">
      <c r="A174" s="6">
        <f t="shared" si="5"/>
        <v>172</v>
      </c>
      <c r="B174" s="12">
        <f>((B173-C173)*(1-inputs!$B$20))+(cyclecalc!I173*inputs!$B$19)</f>
        <v>5579.0093538074434</v>
      </c>
      <c r="C174" s="7">
        <f>inputs!$B$28*cyclecalc!F174*cyclecalc!B174</f>
        <v>2.1960841251231048E-2</v>
      </c>
      <c r="D174" s="13">
        <f>(D173+C173-E173)*(1-inputs!$B$20)</f>
        <v>6.4708541561871669E-2</v>
      </c>
      <c r="E174" s="7">
        <f>D174*inputs!$B$31</f>
        <v>2.9118843702842252E-2</v>
      </c>
      <c r="F174" s="9">
        <f>(F173+E173-G173)*(1-inputs!$B$20)</f>
        <v>0.91847780976686477</v>
      </c>
      <c r="G174" s="7">
        <f>F174*inputs!$B$33</f>
        <v>0.13121111568098068</v>
      </c>
      <c r="H174" s="30">
        <f>(H173+G173)*(1-inputs!$B$20)</f>
        <v>94420.007459840941</v>
      </c>
      <c r="I174" s="1">
        <f t="shared" si="4"/>
        <v>99999.999999999709</v>
      </c>
      <c r="J174" s="21">
        <f>B174-((B173-C173)*(1-inputs!$B$20))</f>
        <v>3.9112154101885608</v>
      </c>
      <c r="K174" s="21">
        <f>(H173+F173+D173+B173)*inputs!B$20</f>
        <v>3.9112154101887056</v>
      </c>
    </row>
    <row r="175" spans="1:11" x14ac:dyDescent="0.3">
      <c r="A175" s="6">
        <f t="shared" si="5"/>
        <v>173</v>
      </c>
      <c r="B175" s="12">
        <f>((B174-C174)*(1-inputs!$B$20))+(cyclecalc!I174*inputs!$B$19)</f>
        <v>5582.6804021617345</v>
      </c>
      <c r="C175" s="7">
        <f>inputs!$B$28*cyclecalc!F175*cyclecalc!B175</f>
        <v>1.9531891217586469E-2</v>
      </c>
      <c r="D175" s="13">
        <f>(D174+C174-E174)*(1-inputs!$B$20)</f>
        <v>5.7548288184706135E-2</v>
      </c>
      <c r="E175" s="7">
        <f>D175*inputs!$B$31</f>
        <v>2.5896729683117761E-2</v>
      </c>
      <c r="F175" s="9">
        <f>(F174+E174-G174)*(1-inputs!$B$20)</f>
        <v>0.81635360719176575</v>
      </c>
      <c r="G175" s="7">
        <f>F175*inputs!$B$33</f>
        <v>0.11662194388453796</v>
      </c>
      <c r="H175" s="30">
        <f>(H174+G174)*(1-inputs!$B$20)</f>
        <v>94416.445695942602</v>
      </c>
      <c r="I175" s="1">
        <f t="shared" si="4"/>
        <v>99999.999999999709</v>
      </c>
      <c r="J175" s="21">
        <f>B175-((B174-C174)*(1-inputs!$B$20))</f>
        <v>3.9112154101885608</v>
      </c>
      <c r="K175" s="21">
        <f>(H174+F174+D174+B174)*inputs!B$20</f>
        <v>3.9112154101887051</v>
      </c>
    </row>
    <row r="176" spans="1:11" x14ac:dyDescent="0.3">
      <c r="A176" s="6">
        <f t="shared" si="5"/>
        <v>174</v>
      </c>
      <c r="B176" s="12">
        <f>((B175-C175)*(1-inputs!$B$20))+(cyclecalc!I175*inputs!$B$19)</f>
        <v>5586.3537357884488</v>
      </c>
      <c r="C176" s="7">
        <f>inputs!$B$28*cyclecalc!F176*cyclecalc!B176</f>
        <v>1.7371964306946638E-2</v>
      </c>
      <c r="D176" s="13">
        <f>(D175+C175-E175)*(1-inputs!$B$20)</f>
        <v>5.1181447824201955E-2</v>
      </c>
      <c r="E176" s="7">
        <f>D176*inputs!$B$31</f>
        <v>2.3031651520890879E-2</v>
      </c>
      <c r="F176" s="9">
        <f>(F175+E175-G175)*(1-inputs!$B$20)</f>
        <v>0.72560001210081815</v>
      </c>
      <c r="G176" s="7">
        <f>F176*inputs!$B$33</f>
        <v>0.10365714458583115</v>
      </c>
      <c r="H176" s="30">
        <f>(H175+G175)*(1-inputs!$B$20)</f>
        <v>94412.869482751339</v>
      </c>
      <c r="I176" s="1">
        <f t="shared" si="4"/>
        <v>99999.999999999709</v>
      </c>
      <c r="J176" s="21">
        <f>B176-((B175-C175)*(1-inputs!$B$20))</f>
        <v>3.9112154101885608</v>
      </c>
      <c r="K176" s="21">
        <f>(H175+F175+D175+B175)*inputs!B$20</f>
        <v>3.9112154101887051</v>
      </c>
    </row>
    <row r="177" spans="1:11" x14ac:dyDescent="0.3">
      <c r="A177" s="6">
        <f t="shared" si="5"/>
        <v>175</v>
      </c>
      <c r="B177" s="12">
        <f>((B176-C176)*(1-inputs!$B$20))+(cyclecalc!I176*inputs!$B$19)</f>
        <v>5590.0290855856028</v>
      </c>
      <c r="C177" s="7">
        <f>inputs!$B$28*cyclecalc!F177*cyclecalc!B177</f>
        <v>1.545122273520976E-2</v>
      </c>
      <c r="D177" s="13">
        <f>(D176+C176-E176)*(1-inputs!$B$20)</f>
        <v>4.551998015614174E-2</v>
      </c>
      <c r="E177" s="7">
        <f>D177*inputs!$B$31</f>
        <v>2.0483991070263784E-2</v>
      </c>
      <c r="F177" s="9">
        <f>(F176+E176-G176)*(1-inputs!$B$20)</f>
        <v>0.64494929269309753</v>
      </c>
      <c r="G177" s="7">
        <f>F177*inputs!$B$33</f>
        <v>9.213561324187107E-2</v>
      </c>
      <c r="H177" s="30">
        <f>(H176+G176)*(1-inputs!$B$20)</f>
        <v>94409.280445141267</v>
      </c>
      <c r="I177" s="1">
        <f t="shared" si="4"/>
        <v>99999.999999999709</v>
      </c>
      <c r="J177" s="21">
        <f>B177-((B176-C176)*(1-inputs!$B$20))</f>
        <v>3.9112154101885608</v>
      </c>
      <c r="K177" s="21">
        <f>(H176+F176+D176+B176)*inputs!B$20</f>
        <v>3.9112154101887051</v>
      </c>
    </row>
    <row r="178" spans="1:11" x14ac:dyDescent="0.3">
      <c r="A178" s="6">
        <f t="shared" si="5"/>
        <v>176</v>
      </c>
      <c r="B178" s="12">
        <f>((B177-C177)*(1-inputs!$B$20))+(cyclecalc!I177*inputs!$B$19)</f>
        <v>5593.7062122983571</v>
      </c>
      <c r="C178" s="7">
        <f>inputs!$B$28*cyclecalc!F178*cyclecalc!B178</f>
        <v>1.3743142774024164E-2</v>
      </c>
      <c r="D178" s="13">
        <f>(D177+C177-E177)*(1-inputs!$B$20)</f>
        <v>4.0485628279019817E-2</v>
      </c>
      <c r="E178" s="7">
        <f>D178*inputs!$B$31</f>
        <v>1.8218532725558918E-2</v>
      </c>
      <c r="F178" s="9">
        <f>(F177+E177-G177)*(1-inputs!$B$20)</f>
        <v>0.57327524761465454</v>
      </c>
      <c r="G178" s="7">
        <f>F178*inputs!$B$33</f>
        <v>8.1896463944950648E-2</v>
      </c>
      <c r="H178" s="30">
        <f>(H177+G177)*(1-inputs!$B$20)</f>
        <v>94405.680026825474</v>
      </c>
      <c r="I178" s="1">
        <f t="shared" si="4"/>
        <v>99999.999999999738</v>
      </c>
      <c r="J178" s="21">
        <f>B178-((B177-C177)*(1-inputs!$B$20))</f>
        <v>3.9112154101885608</v>
      </c>
      <c r="K178" s="21">
        <f>(H177+F177+D177+B177)*inputs!B$20</f>
        <v>3.9112154101887051</v>
      </c>
    </row>
    <row r="179" spans="1:11" x14ac:dyDescent="0.3">
      <c r="A179" s="6">
        <f t="shared" si="5"/>
        <v>177</v>
      </c>
      <c r="B179" s="12">
        <f>((B178-C178)*(1-inputs!$B$20))+(cyclecalc!I178*inputs!$B$19)</f>
        <v>5597.3849032039197</v>
      </c>
      <c r="C179" s="7">
        <f>inputs!$B$28*cyclecalc!F179*cyclecalc!B179</f>
        <v>1.2224146120772736E-2</v>
      </c>
      <c r="D179" s="13">
        <f>(D178+C178-E178)*(1-inputs!$B$20)</f>
        <v>3.6008829889494359E-2</v>
      </c>
      <c r="E179" s="7">
        <f>D179*inputs!$B$31</f>
        <v>1.6203973450272462E-2</v>
      </c>
      <c r="F179" s="9">
        <f>(F178+E178-G178)*(1-inputs!$B$20)</f>
        <v>0.50957738494649407</v>
      </c>
      <c r="G179" s="7">
        <f>F179*inputs!$B$33</f>
        <v>7.2796769278070578E-2</v>
      </c>
      <c r="H179" s="30">
        <f>(H178+G178)*(1-inputs!$B$20)</f>
        <v>94402.069510580972</v>
      </c>
      <c r="I179" s="1">
        <f t="shared" si="4"/>
        <v>99999.999999999724</v>
      </c>
      <c r="J179" s="21">
        <f>B179-((B178-C178)*(1-inputs!$B$20))</f>
        <v>3.9112154101885608</v>
      </c>
      <c r="K179" s="21">
        <f>(H178+F178+D178+B178)*inputs!B$20</f>
        <v>3.911215410188706</v>
      </c>
    </row>
    <row r="180" spans="1:11" x14ac:dyDescent="0.3">
      <c r="A180" s="6">
        <f t="shared" si="5"/>
        <v>178</v>
      </c>
      <c r="B180" s="12">
        <f>((B179-C179)*(1-inputs!$B$20))+(cyclecalc!I179*inputs!$B$19)</f>
        <v>5601.0649691651988</v>
      </c>
      <c r="C180" s="7">
        <f>inputs!$B$28*cyclecalc!F180*cyclecalc!B180</f>
        <v>1.0873272336338717E-2</v>
      </c>
      <c r="D180" s="13">
        <f>(D179+C179-E179)*(1-inputs!$B$20)</f>
        <v>3.2027749836710778E-2</v>
      </c>
      <c r="E180" s="7">
        <f>D180*inputs!$B$31</f>
        <v>1.4412487426519851E-2</v>
      </c>
      <c r="F180" s="9">
        <f>(F179+E179-G179)*(1-inputs!$B$20)</f>
        <v>0.45296687191564061</v>
      </c>
      <c r="G180" s="7">
        <f>F180*inputs!$B$33</f>
        <v>6.47095531308058E-2</v>
      </c>
      <c r="H180" s="30">
        <f>(H179+G179)*(1-inputs!$B$20)</f>
        <v>94398.450036212773</v>
      </c>
      <c r="I180" s="1">
        <f t="shared" si="4"/>
        <v>99999.999999999724</v>
      </c>
      <c r="J180" s="21">
        <f>B180-((B179-C179)*(1-inputs!$B$20))</f>
        <v>3.9112154101885608</v>
      </c>
      <c r="K180" s="21">
        <f>(H179+F179+D179+B179)*inputs!B$20</f>
        <v>3.9112154101887056</v>
      </c>
    </row>
    <row r="181" spans="1:11" x14ac:dyDescent="0.3">
      <c r="A181" s="6">
        <f t="shared" si="5"/>
        <v>179</v>
      </c>
      <c r="B181" s="12">
        <f>((B180-C180)*(1-inputs!$B$20))+(cyclecalc!I180*inputs!$B$19)</f>
        <v>5604.7462420121192</v>
      </c>
      <c r="C181" s="7">
        <f>inputs!$B$28*cyclecalc!F181*cyclecalc!B181</f>
        <v>9.6718877674168112E-3</v>
      </c>
      <c r="D181" s="13">
        <f>(D180+C180-E180)*(1-inputs!$B$20)</f>
        <v>2.8487420498568502E-2</v>
      </c>
      <c r="E181" s="7">
        <f>D181*inputs!$B$31</f>
        <v>1.2819339224355826E-2</v>
      </c>
      <c r="F181" s="9">
        <f>(F180+E180-G180)*(1-inputs!$B$20)</f>
        <v>0.40265405692784195</v>
      </c>
      <c r="G181" s="7">
        <f>F181*inputs!$B$33</f>
        <v>5.7522008132548846E-2</v>
      </c>
      <c r="H181" s="30">
        <f>(H180+G180)*(1-inputs!$B$20)</f>
        <v>94394.822616510181</v>
      </c>
      <c r="I181" s="1">
        <f t="shared" si="4"/>
        <v>99999.999999999724</v>
      </c>
      <c r="J181" s="21">
        <f>B181-((B180-C180)*(1-inputs!$B$20))</f>
        <v>3.9112154101885608</v>
      </c>
      <c r="K181" s="21">
        <f>(H180+F180+D180+B180)*inputs!B$20</f>
        <v>3.9112154101887056</v>
      </c>
    </row>
    <row r="182" spans="1:11" x14ac:dyDescent="0.3">
      <c r="A182" s="6">
        <f t="shared" si="5"/>
        <v>180</v>
      </c>
      <c r="B182" s="12">
        <f>((B181-C181)*(1-inputs!$B$20))+(cyclecalc!I181*inputs!$B$19)</f>
        <v>5608.4285722141085</v>
      </c>
      <c r="C182" s="7">
        <f>inputs!$B$28*cyclecalc!F182*cyclecalc!B182</f>
        <v>8.6034268827078243E-3</v>
      </c>
      <c r="D182" s="13">
        <f>(D181+C181-E181)*(1-inputs!$B$20)</f>
        <v>2.5338977940855396E-2</v>
      </c>
      <c r="E182" s="7">
        <f>D182*inputs!$B$31</f>
        <v>1.1402540073384928E-2</v>
      </c>
      <c r="F182" s="9">
        <f>(F181+E181-G181)*(1-inputs!$B$20)</f>
        <v>0.35793738776979978</v>
      </c>
      <c r="G182" s="7">
        <f>F182*inputs!$B$33</f>
        <v>5.1133912538542825E-2</v>
      </c>
      <c r="H182" s="30">
        <f>(H181+G181)*(1-inputs!$B$20)</f>
        <v>94391.188151419905</v>
      </c>
      <c r="I182" s="1">
        <f t="shared" si="4"/>
        <v>99999.999999999724</v>
      </c>
      <c r="J182" s="21">
        <f>B182-((B181-C181)*(1-inputs!$B$20))</f>
        <v>3.9112154101885608</v>
      </c>
      <c r="K182" s="21">
        <f>(H181+F181+D181+B181)*inputs!B$20</f>
        <v>3.9112154101887056</v>
      </c>
    </row>
    <row r="183" spans="1:11" x14ac:dyDescent="0.3">
      <c r="A183" s="6">
        <f t="shared" si="5"/>
        <v>181</v>
      </c>
      <c r="B183" s="12">
        <f>((B182-C182)*(1-inputs!$B$20))+(cyclecalc!I182*inputs!$B$19)</f>
        <v>5612.1118268113269</v>
      </c>
      <c r="C183" s="7">
        <f>inputs!$B$28*cyclecalc!F183*cyclecalc!B183</f>
        <v>7.653162407426104E-3</v>
      </c>
      <c r="D183" s="13">
        <f>(D182+C182-E182)*(1-inputs!$B$20)</f>
        <v>2.2538983167514751E-2</v>
      </c>
      <c r="E183" s="7">
        <f>D183*inputs!$B$31</f>
        <v>1.0142542425381639E-2</v>
      </c>
      <c r="F183" s="9">
        <f>(F182+E182-G182)*(1-inputs!$B$20)</f>
        <v>0.31819356958193512</v>
      </c>
      <c r="G183" s="7">
        <f>F183*inputs!$B$33</f>
        <v>4.545622422599073E-2</v>
      </c>
      <c r="H183" s="30">
        <f>(H182+G182)*(1-inputs!$B$20)</f>
        <v>94387.547440635637</v>
      </c>
      <c r="I183" s="1">
        <f t="shared" si="4"/>
        <v>99999.999999999694</v>
      </c>
      <c r="J183" s="21">
        <f>B183-((B182-C182)*(1-inputs!$B$20))</f>
        <v>3.9112154101885608</v>
      </c>
      <c r="K183" s="21">
        <f>(H182+F182+D182+B182)*inputs!B$20</f>
        <v>3.9112154101887056</v>
      </c>
    </row>
    <row r="184" spans="1:11" x14ac:dyDescent="0.3">
      <c r="A184" s="6">
        <f t="shared" si="5"/>
        <v>182</v>
      </c>
      <c r="B184" s="12">
        <f>((B183-C183)*(1-inputs!$B$20))+(cyclecalc!I183*inputs!$B$19)</f>
        <v>5615.7958875758322</v>
      </c>
      <c r="C184" s="7">
        <f>inputs!$B$28*cyclecalc!F184*cyclecalc!B184</f>
        <v>6.8080010446287852E-3</v>
      </c>
      <c r="D184" s="13">
        <f>(D183+C183-E183)*(1-inputs!$B$20)</f>
        <v>2.0048818966391151E-2</v>
      </c>
      <c r="E184" s="7">
        <f>D184*inputs!$B$31</f>
        <v>9.0219685348760185E-3</v>
      </c>
      <c r="F184" s="9">
        <f>(F183+E183-G183)*(1-inputs!$B$20)</f>
        <v>0.28286882373956285</v>
      </c>
      <c r="G184" s="7">
        <f>F184*inputs!$B$33</f>
        <v>4.0409831962794691E-2</v>
      </c>
      <c r="H184" s="30">
        <f>(H183+G183)*(1-inputs!$B$20)</f>
        <v>94383.901194781167</v>
      </c>
      <c r="I184" s="1">
        <f t="shared" si="4"/>
        <v>99999.999999999709</v>
      </c>
      <c r="J184" s="21">
        <f>B184-((B183-C183)*(1-inputs!$B$20))</f>
        <v>3.9112154101885608</v>
      </c>
      <c r="K184" s="21">
        <f>(H183+F183+D183+B183)*inputs!B$20</f>
        <v>3.9112154101887042</v>
      </c>
    </row>
    <row r="185" spans="1:11" x14ac:dyDescent="0.3">
      <c r="A185" s="6">
        <f t="shared" si="5"/>
        <v>183</v>
      </c>
      <c r="B185" s="12">
        <f>((B184-C184)*(1-inputs!$B$20))+(cyclecalc!I184*inputs!$B$19)</f>
        <v>5619.480649377092</v>
      </c>
      <c r="C185" s="7">
        <f>inputs!$B$28*cyclecalc!F185*cyclecalc!B185</f>
        <v>6.0563019306836292E-3</v>
      </c>
      <c r="D185" s="13">
        <f>(D184+C184-E184)*(1-inputs!$B$20)</f>
        <v>1.7834153916684595E-2</v>
      </c>
      <c r="E185" s="7">
        <f>D185*inputs!$B$31</f>
        <v>8.0253692625080683E-3</v>
      </c>
      <c r="F185" s="9">
        <f>(F184+E184-G184)*(1-inputs!$B$20)</f>
        <v>0.25147112434957081</v>
      </c>
      <c r="G185" s="7">
        <f>F185*inputs!$B$33</f>
        <v>3.5924446335652969E-2</v>
      </c>
      <c r="H185" s="30">
        <f>(H184+G184)*(1-inputs!$B$20)</f>
        <v>94380.250045344335</v>
      </c>
      <c r="I185" s="1">
        <f t="shared" si="4"/>
        <v>99999.999999999694</v>
      </c>
      <c r="J185" s="21">
        <f>B185-((B184-C184)*(1-inputs!$B$20))</f>
        <v>3.9112154101885608</v>
      </c>
      <c r="K185" s="21">
        <f>(H184+F184+D184+B184)*inputs!B$20</f>
        <v>3.9112154101887051</v>
      </c>
    </row>
    <row r="186" spans="1:11" x14ac:dyDescent="0.3">
      <c r="A186" s="6">
        <f t="shared" si="5"/>
        <v>184</v>
      </c>
      <c r="B186" s="12">
        <f>((B185-C185)*(1-inputs!$B$20))+(cyclecalc!I185*inputs!$B$19)</f>
        <v>5623.1660187290936</v>
      </c>
      <c r="C186" s="7">
        <f>inputs!$B$28*cyclecalc!F186*cyclecalc!B186</f>
        <v>5.387715290817734E-3</v>
      </c>
      <c r="D186" s="13">
        <f>(D185+C185-E185)*(1-inputs!$B$20)</f>
        <v>1.5864466067148808E-2</v>
      </c>
      <c r="E186" s="7">
        <f>D186*inputs!$B$31</f>
        <v>7.1390097302169641E-3</v>
      </c>
      <c r="F186" s="9">
        <f>(F185+E185-G185)*(1-inputs!$B$20)</f>
        <v>0.22356330289205995</v>
      </c>
      <c r="G186" s="7">
        <f>F186*inputs!$B$33</f>
        <v>3.1937614698865704E-2</v>
      </c>
      <c r="H186" s="30">
        <f>(H185+G185)*(1-inputs!$B$20)</f>
        <v>94376.594553501636</v>
      </c>
      <c r="I186" s="1">
        <f t="shared" si="4"/>
        <v>99999.999999999694</v>
      </c>
      <c r="J186" s="21">
        <f>B186-((B185-C185)*(1-inputs!$B$20))</f>
        <v>3.9112154101885608</v>
      </c>
      <c r="K186" s="21">
        <f>(H185+F185+D185+B185)*inputs!B$20</f>
        <v>3.9112154101887042</v>
      </c>
    </row>
    <row r="187" spans="1:11" x14ac:dyDescent="0.3">
      <c r="A187" s="6">
        <f t="shared" si="5"/>
        <v>185</v>
      </c>
      <c r="B187" s="12">
        <f>((B186-C186)*(1-inputs!$B$20))+(cyclecalc!I186*inputs!$B$19)</f>
        <v>5626.8519124988516</v>
      </c>
      <c r="C187" s="7">
        <f>inputs!$B$28*cyclecalc!F187*cyclecalc!B187</f>
        <v>4.7930390436469747E-3</v>
      </c>
      <c r="D187" s="13">
        <f>(D186+C186-E186)*(1-inputs!$B$20)</f>
        <v>1.4112619631206004E-2</v>
      </c>
      <c r="E187" s="7">
        <f>D187*inputs!$B$31</f>
        <v>6.3506788340427023E-3</v>
      </c>
      <c r="F187" s="9">
        <f>(F186+E186-G186)*(1-inputs!$B$20)</f>
        <v>0.19875692380791601</v>
      </c>
      <c r="G187" s="7">
        <f>F187*inputs!$B$33</f>
        <v>2.8393846258273715E-2</v>
      </c>
      <c r="H187" s="30">
        <f>(H186+G186)*(1-inputs!$B$20)</f>
        <v>94372.935217957391</v>
      </c>
      <c r="I187" s="1">
        <f t="shared" si="4"/>
        <v>99999.99999999968</v>
      </c>
      <c r="J187" s="21">
        <f>B187-((B186-C186)*(1-inputs!$B$20))</f>
        <v>3.9112154101885608</v>
      </c>
      <c r="K187" s="21">
        <f>(H186+F186+D186+B186)*inputs!B$20</f>
        <v>3.9112154101887042</v>
      </c>
    </row>
    <row r="188" spans="1:11" x14ac:dyDescent="0.3">
      <c r="A188" s="6">
        <f t="shared" si="5"/>
        <v>186</v>
      </c>
      <c r="B188" s="12">
        <f>((B187-C187)*(1-inputs!$B$20))+(cyclecalc!I187*inputs!$B$19)</f>
        <v>5630.538256758352</v>
      </c>
      <c r="C188" s="7">
        <f>inputs!$B$28*cyclecalc!F188*cyclecalc!B188</f>
        <v>4.2640913548805887E-3</v>
      </c>
      <c r="D188" s="13">
        <f>(D187+C187-E187)*(1-inputs!$B$20)</f>
        <v>1.2554488788503996E-2</v>
      </c>
      <c r="E188" s="7">
        <f>D188*inputs!$B$31</f>
        <v>5.6495199548267979E-3</v>
      </c>
      <c r="F188" s="9">
        <f>(F187+E187-G187)*(1-inputs!$B$20)</f>
        <v>0.1767068447280134</v>
      </c>
      <c r="G188" s="7">
        <f>F188*inputs!$B$33</f>
        <v>2.5243834961144771E-2</v>
      </c>
      <c r="H188" s="30">
        <f>(H187+G187)*(1-inputs!$B$20)</f>
        <v>94369.272481907799</v>
      </c>
      <c r="I188" s="1">
        <f t="shared" si="4"/>
        <v>99999.999999999665</v>
      </c>
      <c r="J188" s="21">
        <f>B188-((B187-C187)*(1-inputs!$B$20))</f>
        <v>3.9112154101885608</v>
      </c>
      <c r="K188" s="21">
        <f>(H187+F187+D187+B187)*inputs!B$20</f>
        <v>3.9112154101887038</v>
      </c>
    </row>
    <row r="189" spans="1:11" x14ac:dyDescent="0.3">
      <c r="A189" s="6">
        <f t="shared" si="5"/>
        <v>187</v>
      </c>
      <c r="B189" s="12">
        <f>((B188-C188)*(1-inputs!$B$20))+(cyclecalc!I188*inputs!$B$19)</f>
        <v>5634.2249857639881</v>
      </c>
      <c r="C189" s="7">
        <f>inputs!$B$28*cyclecalc!F189*cyclecalc!B189</f>
        <v>3.7935973635799215E-3</v>
      </c>
      <c r="D189" s="13">
        <f>(D188+C188-E188)*(1-inputs!$B$20)</f>
        <v>1.1168623342554519E-2</v>
      </c>
      <c r="E189" s="7">
        <f>D189*inputs!$B$31</f>
        <v>5.0258805041495337E-3</v>
      </c>
      <c r="F189" s="9">
        <f>(F188+E188-G188)*(1-inputs!$B$20)</f>
        <v>0.1571063847122216</v>
      </c>
      <c r="G189" s="7">
        <f>F189*inputs!$B$33</f>
        <v>2.2443769244603083E-2</v>
      </c>
      <c r="H189" s="30">
        <f>(H188+G188)*(1-inputs!$B$20)</f>
        <v>94365.606739227616</v>
      </c>
      <c r="I189" s="1">
        <f t="shared" si="4"/>
        <v>99999.999999999651</v>
      </c>
      <c r="J189" s="21">
        <f>B189-((B188-C188)*(1-inputs!$B$20))</f>
        <v>3.9112154101885608</v>
      </c>
      <c r="K189" s="21">
        <f>(H188+F188+D188+B188)*inputs!B$20</f>
        <v>3.9112154101887033</v>
      </c>
    </row>
    <row r="190" spans="1:11" x14ac:dyDescent="0.3">
      <c r="A190" s="6">
        <f t="shared" si="5"/>
        <v>188</v>
      </c>
      <c r="B190" s="12">
        <f>((B189-C189)*(1-inputs!$B$20))+(cyclecalc!I189*inputs!$B$19)</f>
        <v>5637.9120410493015</v>
      </c>
      <c r="C190" s="7">
        <f>inputs!$B$28*cyclecalc!F190*cyclecalc!B190</f>
        <v>3.3750885025778049E-3</v>
      </c>
      <c r="D190" s="13">
        <f>(D189+C189-E189)*(1-inputs!$B$20)</f>
        <v>9.9359515703157167E-3</v>
      </c>
      <c r="E190" s="7">
        <f>D190*inputs!$B$31</f>
        <v>4.4711782066420725E-3</v>
      </c>
      <c r="F190" s="9">
        <f>(F189+E189-G189)*(1-inputs!$B$20)</f>
        <v>0.13968303245378733</v>
      </c>
      <c r="G190" s="7">
        <f>F190*inputs!$B$33</f>
        <v>1.9954718921969618E-2</v>
      </c>
      <c r="H190" s="30">
        <f>(H189+G189)*(1-inputs!$B$20)</f>
        <v>94361.93833996632</v>
      </c>
      <c r="I190" s="1">
        <f t="shared" si="4"/>
        <v>99999.999999999651</v>
      </c>
      <c r="J190" s="21">
        <f>B190-((B189-C189)*(1-inputs!$B$20))</f>
        <v>3.9112154101885608</v>
      </c>
      <c r="K190" s="21">
        <f>(H189+F189+D189+B189)*inputs!B$20</f>
        <v>3.9112154101887024</v>
      </c>
    </row>
    <row r="191" spans="1:11" x14ac:dyDescent="0.3">
      <c r="A191" s="6">
        <f t="shared" si="5"/>
        <v>189</v>
      </c>
      <c r="B191" s="12">
        <f>((B190-C190)*(1-inputs!$B$20))+(cyclecalc!I190*inputs!$B$19)</f>
        <v>5641.5993706184327</v>
      </c>
      <c r="C191" s="7">
        <f>inputs!$B$28*cyclecalc!F191*cyclecalc!B191</f>
        <v>3.0028130107331227E-3</v>
      </c>
      <c r="D191" s="13">
        <f>(D190+C190-E190)*(1-inputs!$B$20)</f>
        <v>8.8395161202118964E-3</v>
      </c>
      <c r="E191" s="7">
        <f>D191*inputs!$B$31</f>
        <v>3.9777822540953533E-3</v>
      </c>
      <c r="F191" s="9">
        <f>(F190+E190-G190)*(1-inputs!$B$20)</f>
        <v>0.12419463402879953</v>
      </c>
      <c r="G191" s="7">
        <f>F191*inputs!$B$33</f>
        <v>1.7742090575542789E-2</v>
      </c>
      <c r="H191" s="30">
        <f>(H190+G190)*(1-inputs!$B$20)</f>
        <v>94358.267595231067</v>
      </c>
      <c r="I191" s="1">
        <f t="shared" si="4"/>
        <v>99999.999999999651</v>
      </c>
      <c r="J191" s="21">
        <f>B191-((B190-C190)*(1-inputs!$B$20))</f>
        <v>3.9112154101885608</v>
      </c>
      <c r="K191" s="21">
        <f>(H190+F190+D190+B190)*inputs!B$20</f>
        <v>3.9112154101887024</v>
      </c>
    </row>
    <row r="192" spans="1:11" x14ac:dyDescent="0.3">
      <c r="A192" s="6">
        <f t="shared" si="5"/>
        <v>190</v>
      </c>
      <c r="B192" s="12">
        <f>((B191-C191)*(1-inputs!$B$20))+(cyclecalc!I191*inputs!$B$19)</f>
        <v>5645.2869282290922</v>
      </c>
      <c r="C192" s="7">
        <f>inputs!$B$28*cyclecalc!F192*cyclecalc!B192</f>
        <v>2.6716563910869234E-3</v>
      </c>
      <c r="D192" s="13">
        <f>(D191+C191-E191)*(1-inputs!$B$20)</f>
        <v>7.8642392774802769E-3</v>
      </c>
      <c r="E192" s="7">
        <f>D192*inputs!$B$31</f>
        <v>3.5389076748661248E-3</v>
      </c>
      <c r="F192" s="9">
        <f>(F191+E191-G191)*(1-inputs!$B$20)</f>
        <v>0.1104260065394355</v>
      </c>
      <c r="G192" s="7">
        <f>F192*inputs!$B$33</f>
        <v>1.5775143791347927E-2</v>
      </c>
      <c r="H192" s="30">
        <f>(H191+G191)*(1-inputs!$B$20)</f>
        <v>94354.594781524749</v>
      </c>
      <c r="I192" s="1">
        <f t="shared" si="4"/>
        <v>99999.999999999651</v>
      </c>
      <c r="J192" s="21">
        <f>B192-((B191-C191)*(1-inputs!$B$20))</f>
        <v>3.9112154101885608</v>
      </c>
      <c r="K192" s="21">
        <f>(H191+F191+D191+B191)*inputs!B$20</f>
        <v>3.9112154101887024</v>
      </c>
    </row>
    <row r="193" spans="1:11" x14ac:dyDescent="0.3">
      <c r="A193" s="6">
        <f t="shared" si="5"/>
        <v>191</v>
      </c>
      <c r="B193" s="12">
        <f>((B192-C192)*(1-inputs!$B$20))+(cyclecalc!I192*inputs!$B$19)</f>
        <v>5648.9746727550983</v>
      </c>
      <c r="C193" s="7">
        <f>inputs!$B$28*cyclecalc!F193*cyclecalc!B193</f>
        <v>2.3770707079058262E-3</v>
      </c>
      <c r="D193" s="13">
        <f>(D192+C192-E192)*(1-inputs!$B$20)</f>
        <v>6.9967143264284166E-3</v>
      </c>
      <c r="E193" s="7">
        <f>D193*inputs!$B$31</f>
        <v>3.1485214468927876E-3</v>
      </c>
      <c r="F193" s="9">
        <f>(F192+E192-G192)*(1-inputs!$B$20)</f>
        <v>9.8185930009521694E-2</v>
      </c>
      <c r="G193" s="7">
        <f>F193*inputs!$B$33</f>
        <v>1.402656142993167E-2</v>
      </c>
      <c r="H193" s="30">
        <f>(H192+G192)*(1-inputs!$B$20)</f>
        <v>94350.920144600226</v>
      </c>
      <c r="I193" s="1">
        <f t="shared" si="4"/>
        <v>99999.999999999651</v>
      </c>
      <c r="J193" s="21">
        <f>B193-((B192-C192)*(1-inputs!$B$20))</f>
        <v>3.9112154101885608</v>
      </c>
      <c r="K193" s="21">
        <f>(H192+F192+D192+B192)*inputs!B$20</f>
        <v>3.9112154101887024</v>
      </c>
    </row>
    <row r="194" spans="1:11" x14ac:dyDescent="0.3">
      <c r="A194" s="6">
        <f t="shared" si="5"/>
        <v>192</v>
      </c>
      <c r="B194" s="12">
        <f>((B193-C193)*(1-inputs!$B$20))+(cyclecalc!I193*inputs!$B$19)</f>
        <v>5652.6625676196327</v>
      </c>
      <c r="C194" s="7">
        <f>inputs!$B$28*cyclecalc!F194*cyclecalc!B194</f>
        <v>2.1150117390017092E-3</v>
      </c>
      <c r="D194" s="13">
        <f>(D193+C193-E193)*(1-inputs!$B$20)</f>
        <v>6.225020103972698E-3</v>
      </c>
      <c r="E194" s="7">
        <f>D194*inputs!$B$31</f>
        <v>2.8012590467877143E-3</v>
      </c>
      <c r="F194" s="9">
        <f>(F193+E193-G193)*(1-inputs!$B$20)</f>
        <v>8.730447522683378E-2</v>
      </c>
      <c r="G194" s="7">
        <f>F194*inputs!$B$33</f>
        <v>1.2472067889547682E-2</v>
      </c>
      <c r="H194" s="30">
        <f>(H193+G193)*(1-inputs!$B$20)</f>
        <v>94347.2439028847</v>
      </c>
      <c r="I194" s="1">
        <f t="shared" si="4"/>
        <v>99999.999999999651</v>
      </c>
      <c r="J194" s="21">
        <f>B194-((B193-C193)*(1-inputs!$B$20))</f>
        <v>3.9112154101885608</v>
      </c>
      <c r="K194" s="21">
        <f>(H193+F193+D193+B193)*inputs!B$20</f>
        <v>3.9112154101887024</v>
      </c>
    </row>
    <row r="195" spans="1:11" x14ac:dyDescent="0.3">
      <c r="A195" s="6">
        <f t="shared" si="5"/>
        <v>193</v>
      </c>
      <c r="B195" s="12">
        <f>((B194-C194)*(1-inputs!$B$20))+(cyclecalc!I194*inputs!$B$19)</f>
        <v>5656.3505802913742</v>
      </c>
      <c r="C195" s="7">
        <f>inputs!$B$28*cyclecalc!F195*cyclecalc!B195</f>
        <v>1.8818831093404661E-3</v>
      </c>
      <c r="D195" s="13">
        <f>(D194+C194-E194)*(1-inputs!$B$20)</f>
        <v>5.5385561628515526E-3</v>
      </c>
      <c r="E195" s="7">
        <f>D195*inputs!$B$31</f>
        <v>2.4923502732831985E-3</v>
      </c>
      <c r="F195" s="9">
        <f>(F194+E194-G194)*(1-inputs!$B$20)</f>
        <v>7.763062996415071E-2</v>
      </c>
      <c r="G195" s="7">
        <f>F195*inputs!$B$33</f>
        <v>1.1090089994878672E-2</v>
      </c>
      <c r="H195" s="30">
        <f>(H194+G194)*(1-inputs!$B$20)</f>
        <v>94343.566250522155</v>
      </c>
      <c r="I195" s="1">
        <f t="shared" ref="I195:I202" si="6">SUM(H195,F195,D195,B195)</f>
        <v>99999.999999999651</v>
      </c>
      <c r="J195" s="21">
        <f>B195-((B194-C194)*(1-inputs!$B$20))</f>
        <v>3.9112154101885608</v>
      </c>
      <c r="K195" s="21">
        <f>(H194+F194+D194+B194)*inputs!B$20</f>
        <v>3.9112154101887024</v>
      </c>
    </row>
    <row r="196" spans="1:11" x14ac:dyDescent="0.3">
      <c r="A196" s="6">
        <f t="shared" si="5"/>
        <v>194</v>
      </c>
      <c r="B196" s="12">
        <f>((B195-C195)*(1-inputs!$B$20))+(cyclecalc!I195*inputs!$B$19)</f>
        <v>5660.0386818365068</v>
      </c>
      <c r="C196" s="7">
        <f>inputs!$B$28*cyclecalc!F196*cyclecalc!B196</f>
        <v>1.674486629338547E-3</v>
      </c>
      <c r="D196" s="13">
        <f>(D195+C195-E195)*(1-inputs!$B$20)</f>
        <v>4.927896250732468E-3</v>
      </c>
      <c r="E196" s="7">
        <f>D196*inputs!$B$31</f>
        <v>2.2175533128296105E-3</v>
      </c>
      <c r="F196" s="9">
        <f>(F195+E195-G195)*(1-inputs!$B$20)</f>
        <v>6.9030190217513956E-2</v>
      </c>
      <c r="G196" s="7">
        <f>F196*inputs!$B$33</f>
        <v>9.8614557453591354E-3</v>
      </c>
      <c r="H196" s="30">
        <f>(H195+G195)*(1-inputs!$B$20)</f>
        <v>94339.887360076667</v>
      </c>
      <c r="I196" s="1">
        <f t="shared" si="6"/>
        <v>99999.999999999651</v>
      </c>
      <c r="J196" s="21">
        <f>B196-((B195-C195)*(1-inputs!$B$20))</f>
        <v>3.9112154101885608</v>
      </c>
      <c r="K196" s="21">
        <f>(H195+F195+D195+B195)*inputs!B$20</f>
        <v>3.9112154101887024</v>
      </c>
    </row>
    <row r="197" spans="1:11" x14ac:dyDescent="0.3">
      <c r="A197" s="6">
        <f t="shared" si="5"/>
        <v>195</v>
      </c>
      <c r="B197" s="12">
        <f>((B196-C196)*(1-inputs!$B$20))+(cyclecalc!I196*inputs!$B$19)</f>
        <v>5663.7268465204115</v>
      </c>
      <c r="C197" s="7">
        <f>inputs!$B$28*cyclecalc!F197*cyclecalc!B197</f>
        <v>1.4899781477630098E-3</v>
      </c>
      <c r="D197" s="13">
        <f>(D196+C196-E196)*(1-inputs!$B$20)</f>
        <v>4.3846580671116605E-3</v>
      </c>
      <c r="E197" s="7">
        <f>D197*inputs!$B$31</f>
        <v>1.9730961302002474E-3</v>
      </c>
      <c r="F197" s="9">
        <f>(F196+E196-G196)*(1-inputs!$B$20)</f>
        <v>6.1383886835036837E-2</v>
      </c>
      <c r="G197" s="7">
        <f>F197*inputs!$B$33</f>
        <v>8.7691266907195479E-3</v>
      </c>
      <c r="H197" s="30">
        <f>(H196+G196)*(1-inputs!$B$20)</f>
        <v>94336.207384934329</v>
      </c>
      <c r="I197" s="1">
        <f t="shared" si="6"/>
        <v>99999.999999999636</v>
      </c>
      <c r="J197" s="21">
        <f>B197-((B196-C196)*(1-inputs!$B$20))</f>
        <v>3.9112154101885608</v>
      </c>
      <c r="K197" s="21">
        <f>(H196+F196+D196+B196)*inputs!B$20</f>
        <v>3.9112154101887024</v>
      </c>
    </row>
    <row r="198" spans="1:11" x14ac:dyDescent="0.3">
      <c r="A198" s="6">
        <f t="shared" si="5"/>
        <v>196</v>
      </c>
      <c r="B198" s="12">
        <f>((B197-C197)*(1-inputs!$B$20))+(cyclecalc!I197*inputs!$B$19)</f>
        <v>5667.4150514535158</v>
      </c>
      <c r="C198" s="7">
        <f>inputs!$B$28*cyclecalc!F198*cyclecalc!B198</f>
        <v>1.3258283060140544E-3</v>
      </c>
      <c r="D198" s="13">
        <f>(D197+C197-E197)*(1-inputs!$B$20)</f>
        <v>3.9013874870373962E-3</v>
      </c>
      <c r="E198" s="7">
        <f>D198*inputs!$B$31</f>
        <v>1.7556243691668283E-3</v>
      </c>
      <c r="F198" s="9">
        <f>(F197+E197-G197)*(1-inputs!$B$20)</f>
        <v>5.458572122587084E-2</v>
      </c>
      <c r="G198" s="7">
        <f>F198*inputs!$B$33</f>
        <v>7.797960175124405E-3</v>
      </c>
      <c r="H198" s="30">
        <f>(H197+G197)*(1-inputs!$B$20)</f>
        <v>94332.526461437417</v>
      </c>
      <c r="I198" s="1">
        <f t="shared" si="6"/>
        <v>99999.999999999651</v>
      </c>
      <c r="J198" s="21">
        <f>B198-((B197-C197)*(1-inputs!$B$20))</f>
        <v>3.9112154101885608</v>
      </c>
      <c r="K198" s="21">
        <f>(H197+F197+D197+B197)*inputs!B$20</f>
        <v>3.911215410188702</v>
      </c>
    </row>
    <row r="199" spans="1:11" x14ac:dyDescent="0.3">
      <c r="A199" s="6">
        <f t="shared" si="5"/>
        <v>197</v>
      </c>
      <c r="B199" s="12">
        <f>((B198-C198)*(1-inputs!$B$20))+(cyclecalc!I198*inputs!$B$19)</f>
        <v>5671.1032762764025</v>
      </c>
      <c r="C199" s="7">
        <f>inputs!$B$28*cyclecalc!F199*cyclecalc!B199</f>
        <v>1.1797876488577423E-3</v>
      </c>
      <c r="D199" s="13">
        <f>(D198+C198-E198)*(1-inputs!$B$20)</f>
        <v>3.4714556424658726E-3</v>
      </c>
      <c r="E199" s="7">
        <f>D199*inputs!$B$31</f>
        <v>1.5621550391096428E-3</v>
      </c>
      <c r="F199" s="9">
        <f>(F198+E198-G198)*(1-inputs!$B$20)</f>
        <v>4.8541486783542087E-2</v>
      </c>
      <c r="G199" s="7">
        <f>F199*inputs!$B$33</f>
        <v>6.9344981119345839E-3</v>
      </c>
      <c r="H199" s="30">
        <f>(H198+G198)*(1-inputs!$B$20)</f>
        <v>94328.844710780817</v>
      </c>
      <c r="I199" s="1">
        <f t="shared" si="6"/>
        <v>99999.999999999651</v>
      </c>
      <c r="J199" s="21">
        <f>B199-((B198-C198)*(1-inputs!$B$20))</f>
        <v>3.9112154101885608</v>
      </c>
      <c r="K199" s="21">
        <f>(H198+F198+D198+B198)*inputs!B$20</f>
        <v>3.9112154101887024</v>
      </c>
    </row>
    <row r="200" spans="1:11" x14ac:dyDescent="0.3">
      <c r="A200" s="6">
        <f t="shared" si="5"/>
        <v>198</v>
      </c>
      <c r="B200" s="12">
        <f>((B199-C199)*(1-inputs!$B$20))+(cyclecalc!I199*inputs!$B$19)</f>
        <v>5674.791502879817</v>
      </c>
      <c r="C200" s="7">
        <f>inputs!$B$28*cyclecalc!F200*cyclecalc!B200</f>
        <v>1.049855607348933E-3</v>
      </c>
      <c r="D200" s="13">
        <f>(D199+C199-E199)*(1-inputs!$B$20)</f>
        <v>3.088967431318217E-3</v>
      </c>
      <c r="E200" s="7">
        <f>D200*inputs!$B$31</f>
        <v>1.3900353440931977E-3</v>
      </c>
      <c r="F200" s="9">
        <f>(F199+E199-G199)*(1-inputs!$B$20)</f>
        <v>4.3167455272515885E-2</v>
      </c>
      <c r="G200" s="7">
        <f>F200*inputs!$B$33</f>
        <v>6.1667793246451257E-3</v>
      </c>
      <c r="H200" s="30">
        <f>(H199+G199)*(1-inputs!$B$20)</f>
        <v>94325.162240697129</v>
      </c>
      <c r="I200" s="1">
        <f t="shared" si="6"/>
        <v>99999.999999999651</v>
      </c>
      <c r="J200" s="21">
        <f>B200-((B199-C199)*(1-inputs!$B$20))</f>
        <v>3.9112154101885608</v>
      </c>
      <c r="K200" s="21">
        <f>(H199+F199+D199+B199)*inputs!B$20</f>
        <v>3.9112154101887024</v>
      </c>
    </row>
    <row r="201" spans="1:11" x14ac:dyDescent="0.3">
      <c r="A201" s="6">
        <f t="shared" si="5"/>
        <v>199</v>
      </c>
      <c r="B201" s="12">
        <f>((B200-C200)*(1-inputs!$B$20))+(cyclecalc!I200*inputs!$B$19)</f>
        <v>5678.4797151557032</v>
      </c>
      <c r="C201" s="7">
        <f>inputs!$B$28*cyclecalc!F201*cyclecalc!B201</f>
        <v>9.3425292359137016E-4</v>
      </c>
      <c r="D201" s="13">
        <f>(D200+C200-E200)*(1-inputs!$B$20)</f>
        <v>2.7486801835660485E-3</v>
      </c>
      <c r="E201" s="7">
        <f>D201*inputs!$B$31</f>
        <v>1.236906082604722E-3</v>
      </c>
      <c r="F201" s="9">
        <f>(F200+E200-G200)*(1-inputs!$B$20)</f>
        <v>3.8389209748547821E-2</v>
      </c>
      <c r="G201" s="7">
        <f>F201*inputs!$B$33</f>
        <v>5.484172821221117E-3</v>
      </c>
      <c r="H201" s="30">
        <f>(H200+G200)*(1-inputs!$B$20)</f>
        <v>94321.479146954007</v>
      </c>
      <c r="I201" s="1">
        <f t="shared" si="6"/>
        <v>99999.999999999636</v>
      </c>
      <c r="J201" s="21">
        <f>B201-((B200-C200)*(1-inputs!$B$20))</f>
        <v>3.9112154101885608</v>
      </c>
      <c r="K201" s="21">
        <f>(H200+F200+D200+B200)*inputs!B$20</f>
        <v>3.9112154101887024</v>
      </c>
    </row>
    <row r="202" spans="1:11" x14ac:dyDescent="0.3">
      <c r="A202" s="6">
        <f t="shared" si="5"/>
        <v>200</v>
      </c>
      <c r="B202" s="12">
        <f>((B201-C201)*(1-inputs!$B$20))+(cyclecalc!I201*inputs!$B$19)</f>
        <v>5682.1678987758251</v>
      </c>
      <c r="C202" s="7">
        <f>inputs!$B$28*cyclecalc!F202*cyclecalc!B202</f>
        <v>8.31397134878964E-4</v>
      </c>
      <c r="D202" s="13">
        <f>(D201+C201-E201)*(1-inputs!$B$20)</f>
        <v>2.445931355166775E-3</v>
      </c>
      <c r="E202" s="7">
        <f>D202*inputs!$B$31</f>
        <v>1.1006691098250489E-3</v>
      </c>
      <c r="F202" s="9">
        <f>(F201+E201-G201)*(1-inputs!$B$20)</f>
        <v>3.4140607644995088E-2</v>
      </c>
      <c r="G202" s="7">
        <f>F202*inputs!$B$33</f>
        <v>4.8772296635707264E-3</v>
      </c>
      <c r="H202" s="30">
        <f>(H201+G201)*(1-inputs!$B$20)</f>
        <v>94317.795514684825</v>
      </c>
      <c r="I202" s="1">
        <f t="shared" si="6"/>
        <v>99999.999999999651</v>
      </c>
      <c r="J202" s="21">
        <f>B202-((B201-C201)*(1-inputs!$B$20))</f>
        <v>3.9112154101885608</v>
      </c>
      <c r="K202" s="21">
        <f>(H201+F201+D201+B201)*inputs!B$20</f>
        <v>3.911215410188702</v>
      </c>
    </row>
    <row r="203" spans="1:11" x14ac:dyDescent="0.3">
      <c r="A203">
        <f t="shared" si="5"/>
        <v>201</v>
      </c>
      <c r="B203" s="12">
        <f>((B202-C202)*(1-inputs!$B$20))+(cyclecalc!I202*inputs!$B$19)</f>
        <v>5685.8560409949068</v>
      </c>
      <c r="C203">
        <f>inputs!$B$28*cyclecalc!F203*cyclecalc!B203</f>
        <v>7.3988077732071121E-4</v>
      </c>
      <c r="D203" s="13">
        <f>(D202+C202-E202)*(1-inputs!$B$20)</f>
        <v>2.1765742463835834E-3</v>
      </c>
      <c r="E203">
        <f>D203*inputs!$B$31</f>
        <v>9.7945841087261252E-4</v>
      </c>
      <c r="F203" s="9">
        <f>(F202+E202-G202)*(1-inputs!$B$20)</f>
        <v>3.0362859487960421E-2</v>
      </c>
      <c r="G203">
        <f>F203*inputs!$B$33</f>
        <v>4.337551355422917E-3</v>
      </c>
      <c r="H203" s="30">
        <f>(H202+G202)*(1-inputs!$B$20)</f>
        <v>94314.111419570996</v>
      </c>
      <c r="I203">
        <f t="shared" ref="I203:I266" si="7">SUM(H203,F203,D203,B203)</f>
        <v>99999.999999999636</v>
      </c>
      <c r="J203">
        <f>B203-((B202-C202)*(1-inputs!$B$20))</f>
        <v>3.9112154101885608</v>
      </c>
      <c r="K203">
        <f>(H202+F202+D202+B202)*inputs!B$20</f>
        <v>3.9112154101887024</v>
      </c>
    </row>
    <row r="204" spans="1:11" x14ac:dyDescent="0.3">
      <c r="A204">
        <f t="shared" si="5"/>
        <v>202</v>
      </c>
      <c r="B204" s="12">
        <f>((B203-C203)*(1-inputs!$B$20))+(cyclecalc!I203*inputs!$B$19)</f>
        <v>5689.5441304755795</v>
      </c>
      <c r="C204">
        <f>inputs!$B$28*cyclecalc!F204*cyclecalc!B204</f>
        <v>6.5845200686742093E-4</v>
      </c>
      <c r="D204" s="13">
        <f>(D203+C203-E203)*(1-inputs!$B$20)</f>
        <v>1.9369208527216662E-3</v>
      </c>
      <c r="E204">
        <f>D204*inputs!$B$31</f>
        <v>8.7161438372474983E-4</v>
      </c>
      <c r="F204" s="9">
        <f>(F203+E203-G203)*(1-inputs!$B$20)</f>
        <v>2.7003710328819583E-2</v>
      </c>
      <c r="G204">
        <f>F204*inputs!$B$33</f>
        <v>3.8576729041170832E-3</v>
      </c>
      <c r="H204" s="30">
        <f>(H203+G203)*(1-inputs!$B$20)</f>
        <v>94310.426928892863</v>
      </c>
      <c r="I204">
        <f t="shared" si="7"/>
        <v>99999.999999999622</v>
      </c>
      <c r="J204">
        <f>B204-((B203-C203)*(1-inputs!$B$20))</f>
        <v>3.9112154101885608</v>
      </c>
      <c r="K204">
        <f>(H203+F203+D203+B203)*inputs!B$20</f>
        <v>3.911215410188702</v>
      </c>
    </row>
    <row r="205" spans="1:11" x14ac:dyDescent="0.3">
      <c r="A205">
        <f t="shared" si="5"/>
        <v>203</v>
      </c>
      <c r="B205" s="12">
        <f>((B204-C204)*(1-inputs!$B$20))+(cyclecalc!I204*inputs!$B$19)</f>
        <v>5693.2321571327138</v>
      </c>
      <c r="C205">
        <f>inputs!$B$28*cyclecalc!F205*cyclecalc!B205</f>
        <v>5.8599736926078232E-4</v>
      </c>
      <c r="D205" s="13">
        <f>(D204+C204-E204)*(1-inputs!$B$20)</f>
        <v>1.7236910559571949E-3</v>
      </c>
      <c r="E205">
        <f>D205*inputs!$B$31</f>
        <v>7.7566097518073777E-4</v>
      </c>
      <c r="F205" s="9">
        <f>(F204+E204-G204)*(1-inputs!$B$20)</f>
        <v>2.4016712426328551E-2</v>
      </c>
      <c r="G205">
        <f>F205*inputs!$B$33</f>
        <v>3.4309589180469358E-3</v>
      </c>
      <c r="H205" s="30">
        <f>(H204+G204)*(1-inputs!$B$20)</f>
        <v>94306.742102463424</v>
      </c>
      <c r="I205">
        <f t="shared" si="7"/>
        <v>99999.999999999622</v>
      </c>
      <c r="J205">
        <f>B205-((B204-C204)*(1-inputs!$B$20))</f>
        <v>3.9112154101885608</v>
      </c>
      <c r="K205">
        <f>(H204+F204+D204+B204)*inputs!B$20</f>
        <v>3.9112154101887016</v>
      </c>
    </row>
    <row r="206" spans="1:11" x14ac:dyDescent="0.3">
      <c r="A206">
        <f t="shared" si="5"/>
        <v>204</v>
      </c>
      <c r="B206" s="12">
        <f>((B205-C205)*(1-inputs!$B$20))+(cyclecalc!I205*inputs!$B$19)</f>
        <v>5696.9201119949857</v>
      </c>
      <c r="C206">
        <f>inputs!$B$28*cyclecalc!F206*cyclecalc!B206</f>
        <v>5.2152648028451162E-4</v>
      </c>
      <c r="D206" s="13">
        <f>(D205+C205-E205)*(1-inputs!$B$20)</f>
        <v>1.5339674509192167E-3</v>
      </c>
      <c r="E206">
        <f>D206*inputs!$B$31</f>
        <v>6.9028535291364753E-4</v>
      </c>
      <c r="F206" s="9">
        <f>(F205+E205-G205)*(1-inputs!$B$20)</f>
        <v>2.1360578992527243E-2</v>
      </c>
      <c r="G206">
        <f>F206*inputs!$B$33</f>
        <v>3.0515112846467487E-3</v>
      </c>
      <c r="H206" s="30">
        <f>(H205+G205)*(1-inputs!$B$20)</f>
        <v>94303.056993458202</v>
      </c>
      <c r="I206">
        <f t="shared" si="7"/>
        <v>99999.999999999636</v>
      </c>
      <c r="J206">
        <f>B206-((B205-C205)*(1-inputs!$B$20))</f>
        <v>3.9112154101885608</v>
      </c>
      <c r="K206">
        <f>(H205+F205+D205+B205)*inputs!B$20</f>
        <v>3.9112154101887016</v>
      </c>
    </row>
    <row r="207" spans="1:11" x14ac:dyDescent="0.3">
      <c r="A207">
        <f t="shared" si="5"/>
        <v>205</v>
      </c>
      <c r="B207" s="12">
        <f>((B206-C206)*(1-inputs!$B$20))+(cyclecalc!I206*inputs!$B$19)</f>
        <v>5700.6079870817657</v>
      </c>
      <c r="C207">
        <f>inputs!$B$28*cyclecalc!F207*cyclecalc!B207</f>
        <v>4.6415840423095627E-4</v>
      </c>
      <c r="D207" s="13">
        <f>(D206+C206-E206)*(1-inputs!$B$20)</f>
        <v>1.3651551820417851E-3</v>
      </c>
      <c r="E207">
        <f>D207*inputs!$B$31</f>
        <v>6.1431983191880337E-4</v>
      </c>
      <c r="F207" s="9">
        <f>(F206+E206-G206)*(1-inputs!$B$20)</f>
        <v>1.8998609955169395E-2</v>
      </c>
      <c r="G207">
        <f>F207*inputs!$B$33</f>
        <v>2.7140871364527705E-3</v>
      </c>
      <c r="H207" s="30">
        <f>(H206+G206)*(1-inputs!$B$20)</f>
        <v>94299.37164915273</v>
      </c>
      <c r="I207">
        <f t="shared" si="7"/>
        <v>99999.999999999636</v>
      </c>
      <c r="J207">
        <f>B207-((B206-C206)*(1-inputs!$B$20))</f>
        <v>3.9112154101885608</v>
      </c>
      <c r="K207">
        <f>(H206+F206+D206+B206)*inputs!B$20</f>
        <v>3.911215410188702</v>
      </c>
    </row>
    <row r="208" spans="1:11" x14ac:dyDescent="0.3">
      <c r="A208">
        <f t="shared" si="5"/>
        <v>206</v>
      </c>
      <c r="B208" s="12">
        <f>((B207-C207)*(1-inputs!$B$20))+(cyclecalc!I207*inputs!$B$19)</f>
        <v>5704.2957752936391</v>
      </c>
      <c r="C208">
        <f>inputs!$B$28*cyclecalc!F208*cyclecalc!B208</f>
        <v>4.1310954207553864E-4</v>
      </c>
      <c r="D208" s="13">
        <f>(D207+C207-E207)*(1-inputs!$B$20)</f>
        <v>1.2149462333309849E-3</v>
      </c>
      <c r="E208">
        <f>D208*inputs!$B$31</f>
        <v>5.4672580499894323E-4</v>
      </c>
      <c r="F208" s="9">
        <f>(F207+E207-G207)*(1-inputs!$B$20)</f>
        <v>1.6898181700497533E-2</v>
      </c>
      <c r="G208">
        <f>F208*inputs!$B$33</f>
        <v>2.4140259572139333E-3</v>
      </c>
      <c r="H208" s="30">
        <f>(H207+G207)*(1-inputs!$B$20)</f>
        <v>94295.686111578063</v>
      </c>
      <c r="I208">
        <f t="shared" si="7"/>
        <v>99999.999999999622</v>
      </c>
      <c r="J208">
        <f>B208-((B207-C207)*(1-inputs!$B$20))</f>
        <v>3.9112154101885608</v>
      </c>
      <c r="K208">
        <f>(H207+F207+D207+B207)*inputs!B$20</f>
        <v>3.911215410188702</v>
      </c>
    </row>
    <row r="209" spans="1:11" x14ac:dyDescent="0.3">
      <c r="A209">
        <f t="shared" si="5"/>
        <v>207</v>
      </c>
      <c r="B209" s="12">
        <f>((B208-C208)*(1-inputs!$B$20))+(cyclecalc!I208*inputs!$B$19)</f>
        <v>5707.9834703150373</v>
      </c>
      <c r="C209">
        <f>inputs!$B$28*cyclecalc!F209*cyclecalc!B209</f>
        <v>3.6768286180530272E-4</v>
      </c>
      <c r="D209" s="13">
        <f>(D208+C208-E208)*(1-inputs!$B$20)</f>
        <v>1.0812876772631427E-3</v>
      </c>
      <c r="E209">
        <f>D209*inputs!$B$31</f>
        <v>4.8657945476841423E-4</v>
      </c>
      <c r="F209" s="9">
        <f>(F208+E208-G208)*(1-inputs!$B$20)</f>
        <v>1.503029365812714E-2</v>
      </c>
      <c r="G209">
        <f>F209*inputs!$B$33</f>
        <v>2.1471848083038769E-3</v>
      </c>
      <c r="H209" s="30">
        <f>(H208+G208)*(1-inputs!$B$20)</f>
        <v>94292.000418103271</v>
      </c>
      <c r="I209">
        <f t="shared" si="7"/>
        <v>99999.999999999636</v>
      </c>
      <c r="J209">
        <f>B209-((B208-C208)*(1-inputs!$B$20))</f>
        <v>3.9112154101885608</v>
      </c>
      <c r="K209">
        <f>(H208+F208+D208+B208)*inputs!B$20</f>
        <v>3.9112154101887016</v>
      </c>
    </row>
    <row r="210" spans="1:11" x14ac:dyDescent="0.3">
      <c r="A210">
        <f t="shared" ref="A210:A273" si="8">A209+1</f>
        <v>208</v>
      </c>
      <c r="B210" s="12">
        <f>((B209-C209)*(1-inputs!$B$20))+(cyclecalc!I209*inputs!$B$19)</f>
        <v>5711.6710665276423</v>
      </c>
      <c r="C210">
        <f>inputs!$B$28*cyclecalc!F210*cyclecalc!B210</f>
        <v>3.2725832196927332E-4</v>
      </c>
      <c r="D210" s="13">
        <f>(D209+C209-E209)*(1-inputs!$B$20)</f>
        <v>9.623534431116357E-4</v>
      </c>
      <c r="E210">
        <f>D210*inputs!$B$31</f>
        <v>4.3305904940023609E-4</v>
      </c>
      <c r="F210" s="9">
        <f>(F209+E209-G209)*(1-inputs!$B$20)</f>
        <v>1.3369165387282413E-2</v>
      </c>
      <c r="G210">
        <f>F210*inputs!$B$33</f>
        <v>1.9098807696117733E-3</v>
      </c>
      <c r="H210" s="30">
        <f>(H209+G209)*(1-inputs!$B$20)</f>
        <v>94288.314601953156</v>
      </c>
      <c r="I210">
        <f t="shared" si="7"/>
        <v>99999.999999999636</v>
      </c>
      <c r="J210">
        <f>B210-((B209-C209)*(1-inputs!$B$20))</f>
        <v>3.9112154101885608</v>
      </c>
      <c r="K210">
        <f>(H209+F209+D209+B209)*inputs!B$20</f>
        <v>3.911215410188702</v>
      </c>
    </row>
    <row r="211" spans="1:11" x14ac:dyDescent="0.3">
      <c r="A211">
        <f t="shared" si="8"/>
        <v>209</v>
      </c>
      <c r="B211" s="12">
        <f>((B210-C210)*(1-inputs!$B$20))+(cyclecalc!I210*inputs!$B$19)</f>
        <v>5715.3585589333752</v>
      </c>
      <c r="C211">
        <f>inputs!$B$28*cyclecalc!F211*cyclecalc!B211</f>
        <v>2.9128435606735382E-4</v>
      </c>
      <c r="D211" s="13">
        <f>(D210+C210-E210)*(1-inputs!$B$20)</f>
        <v>8.5651921405886084E-4</v>
      </c>
      <c r="E211">
        <f>D211*inputs!$B$31</f>
        <v>3.8543364632648736E-4</v>
      </c>
      <c r="F211" s="9">
        <f>(F210+E210-G210)*(1-inputs!$B$20)</f>
        <v>1.1891878531892738E-2</v>
      </c>
      <c r="G211">
        <f>F211*inputs!$B$33</f>
        <v>1.698839790270391E-3</v>
      </c>
      <c r="H211" s="30">
        <f>(H210+G210)*(1-inputs!$B$20)</f>
        <v>94284.628692668499</v>
      </c>
      <c r="I211">
        <f t="shared" si="7"/>
        <v>99999.999999999622</v>
      </c>
      <c r="J211">
        <f>B211-((B210-C210)*(1-inputs!$B$20))</f>
        <v>3.9112154101885608</v>
      </c>
      <c r="K211">
        <f>(H210+F210+D210+B210)*inputs!B$20</f>
        <v>3.911215410188702</v>
      </c>
    </row>
    <row r="212" spans="1:11" x14ac:dyDescent="0.3">
      <c r="A212">
        <f t="shared" si="8"/>
        <v>210</v>
      </c>
      <c r="B212" s="12">
        <f>((B211-C211)*(1-inputs!$B$20))+(cyclecalc!I211*inputs!$B$19)</f>
        <v>5719.0459430858964</v>
      </c>
      <c r="C212">
        <f>inputs!$B$28*cyclecalc!F212*cyclecalc!B212</f>
        <v>2.5927030010205261E-4</v>
      </c>
      <c r="D212" s="13">
        <f>(D211+C211-E211)*(1-inputs!$B$20)</f>
        <v>7.6234010586978497E-4</v>
      </c>
      <c r="E212">
        <f>D212*inputs!$B$31</f>
        <v>3.4305304764140326E-4</v>
      </c>
      <c r="F212" s="9">
        <f>(F211+E211-G211)*(1-inputs!$B$20)</f>
        <v>1.0578058641106634E-2</v>
      </c>
      <c r="G212">
        <f>F212*inputs!$B$33</f>
        <v>1.5111512344438047E-3</v>
      </c>
      <c r="H212" s="30">
        <f>(H211+G211)*(1-inputs!$B$20)</f>
        <v>94280.942716514968</v>
      </c>
      <c r="I212">
        <f t="shared" si="7"/>
        <v>99999.999999999607</v>
      </c>
      <c r="J212">
        <f>B212-((B211-C211)*(1-inputs!$B$20))</f>
        <v>3.9112154101885608</v>
      </c>
      <c r="K212">
        <f>(H211+F211+D211+B211)*inputs!B$20</f>
        <v>3.9112154101887016</v>
      </c>
    </row>
    <row r="213" spans="1:11" x14ac:dyDescent="0.3">
      <c r="A213">
        <f t="shared" si="8"/>
        <v>211</v>
      </c>
      <c r="B213" s="12">
        <f>((B212-C212)*(1-inputs!$B$20))+(cyclecalc!I212*inputs!$B$19)</f>
        <v>5722.7332150296834</v>
      </c>
      <c r="C213">
        <f>inputs!$B$28*cyclecalc!F213*cyclecalc!B213</f>
        <v>2.3077965868864282E-4</v>
      </c>
      <c r="D213" s="13">
        <f>(D212+C212-E212)*(1-inputs!$B$20)</f>
        <v>6.7853081849046832E-4</v>
      </c>
      <c r="E213">
        <f>D213*inputs!$B$31</f>
        <v>3.0533886832071074E-4</v>
      </c>
      <c r="F213" s="9">
        <f>(F212+E212-G212)*(1-inputs!$B$20)</f>
        <v>9.409592410480852E-3</v>
      </c>
      <c r="G213">
        <f>F213*inputs!$B$33</f>
        <v>1.3442274872115503E-3</v>
      </c>
      <c r="H213" s="30">
        <f>(H212+G212)*(1-inputs!$B$20)</f>
        <v>94277.2566968467</v>
      </c>
      <c r="I213">
        <f t="shared" si="7"/>
        <v>99999.999999999622</v>
      </c>
      <c r="J213">
        <f>B213-((B212-C212)*(1-inputs!$B$20))</f>
        <v>3.9112154101885608</v>
      </c>
      <c r="K213">
        <f>(H212+F212+D212+B212)*inputs!B$20</f>
        <v>3.9112154101887011</v>
      </c>
    </row>
    <row r="214" spans="1:11" x14ac:dyDescent="0.3">
      <c r="A214">
        <f t="shared" si="8"/>
        <v>212</v>
      </c>
      <c r="B214" s="12">
        <f>((B213-C213)*(1-inputs!$B$20))+(cyclecalc!I213*inputs!$B$19)</f>
        <v>5726.4203712458493</v>
      </c>
      <c r="C214">
        <f>inputs!$B$28*cyclecalc!F214*cyclecalc!B214</f>
        <v>2.0542411673671044E-4</v>
      </c>
      <c r="D214" s="13">
        <f>(D213+C213-E213)*(1-inputs!$B$20)</f>
        <v>6.0394798622776154E-4</v>
      </c>
      <c r="E214">
        <f>D214*inputs!$B$31</f>
        <v>2.7177659380249269E-4</v>
      </c>
      <c r="F214" s="9">
        <f>(F213+E213-G213)*(1-inputs!$B$20)</f>
        <v>8.3703763953333742E-3</v>
      </c>
      <c r="G214">
        <f>F214*inputs!$B$33</f>
        <v>1.1957680564761962E-3</v>
      </c>
      <c r="H214" s="30">
        <f>(H213+G213)*(1-inputs!$B$20)</f>
        <v>94273.570654429393</v>
      </c>
      <c r="I214">
        <f t="shared" si="7"/>
        <v>99999.999999999636</v>
      </c>
      <c r="J214">
        <f>B214-((B213-C213)*(1-inputs!$B$20))</f>
        <v>3.9112154101885608</v>
      </c>
      <c r="K214">
        <f>(H213+F213+D213+B213)*inputs!B$20</f>
        <v>3.9112154101887016</v>
      </c>
    </row>
    <row r="215" spans="1:11" x14ac:dyDescent="0.3">
      <c r="A215">
        <f t="shared" si="8"/>
        <v>213</v>
      </c>
      <c r="B215" s="12">
        <f>((B214-C214)*(1-inputs!$B$20))+(cyclecalc!I214*inputs!$B$19)</f>
        <v>5730.1074086039434</v>
      </c>
      <c r="C215">
        <f>inputs!$B$28*cyclecalc!F215*cyclecalc!B215</f>
        <v>1.8285821404139891E-4</v>
      </c>
      <c r="D215" s="13">
        <f>(D214+C214-E214)*(1-inputs!$B$20)</f>
        <v>5.3757448264358046E-4</v>
      </c>
      <c r="E215">
        <f>D215*inputs!$B$31</f>
        <v>2.4190851718961122E-4</v>
      </c>
      <c r="F215" s="9">
        <f>(F214+E214-G214)*(1-inputs!$B$20)</f>
        <v>7.4460936885046829E-3</v>
      </c>
      <c r="G215">
        <f>F215*inputs!$B$33</f>
        <v>1.0637276697863832E-3</v>
      </c>
      <c r="H215" s="30">
        <f>(H214+G214)*(1-inputs!$B$20)</f>
        <v>94269.884607727508</v>
      </c>
      <c r="I215">
        <f t="shared" si="7"/>
        <v>99999.999999999622</v>
      </c>
      <c r="J215">
        <f>B215-((B214-C214)*(1-inputs!$B$20))</f>
        <v>3.9112154101885608</v>
      </c>
      <c r="K215">
        <f>(H214+F214+D214+B214)*inputs!B$20</f>
        <v>3.911215410188702</v>
      </c>
    </row>
    <row r="216" spans="1:11" x14ac:dyDescent="0.3">
      <c r="A216">
        <f t="shared" si="8"/>
        <v>214</v>
      </c>
      <c r="B216" s="12">
        <f>((B215-C215)*(1-inputs!$B$20))+(cyclecalc!I215*inputs!$B$19)</f>
        <v>5733.7943243190839</v>
      </c>
      <c r="C216">
        <f>inputs!$B$28*cyclecalc!F216*cyclecalc!B216</f>
        <v>1.6277460929989645E-4</v>
      </c>
      <c r="D216" s="13">
        <f>(D215+C215-E215)*(1-inputs!$B$20)</f>
        <v>4.7850546338391821E-4</v>
      </c>
      <c r="E216">
        <f>D216*inputs!$B$31</f>
        <v>2.1532745852276321E-4</v>
      </c>
      <c r="F216" s="9">
        <f>(F215+E215-G215)*(1-inputs!$B$20)</f>
        <v>6.6240154462614493E-3</v>
      </c>
      <c r="G216">
        <f>F216*inputs!$B$33</f>
        <v>9.4628792089449269E-4</v>
      </c>
      <c r="H216" s="30">
        <f>(H215+G215)*(1-inputs!$B$20)</f>
        <v>94266.198573159636</v>
      </c>
      <c r="I216">
        <f t="shared" si="7"/>
        <v>99999.999999999622</v>
      </c>
      <c r="J216">
        <f>B216-((B215-C215)*(1-inputs!$B$20))</f>
        <v>3.9112154101885608</v>
      </c>
      <c r="K216">
        <f>(H215+F215+D215+B215)*inputs!B$20</f>
        <v>3.9112154101887016</v>
      </c>
    </row>
    <row r="217" spans="1:11" x14ac:dyDescent="0.3">
      <c r="A217">
        <f t="shared" si="8"/>
        <v>215</v>
      </c>
      <c r="B217" s="12">
        <f>((B216-C216)*(1-inputs!$B$20))+(cyclecalc!I216*inputs!$B$19)</f>
        <v>5737.481115913828</v>
      </c>
      <c r="C217">
        <f>inputs!$B$28*cyclecalc!F217*cyclecalc!B217</f>
        <v>1.448998682256787E-4</v>
      </c>
      <c r="D217" s="13">
        <f>(D216+C216-E216)*(1-inputs!$B$20)</f>
        <v>4.2593595423676622E-4</v>
      </c>
      <c r="E217">
        <f>D217*inputs!$B$31</f>
        <v>1.916711794065448E-4</v>
      </c>
      <c r="F217" s="9">
        <f>(F216+E216-G216)*(1-inputs!$B$20)</f>
        <v>5.8928244938150588E-3</v>
      </c>
      <c r="G217">
        <f>F217*inputs!$B$33</f>
        <v>8.4183207054500835E-4</v>
      </c>
      <c r="H217" s="30">
        <f>(H216+G216)*(1-inputs!$B$20)</f>
        <v>94262.512565325349</v>
      </c>
      <c r="I217">
        <f t="shared" si="7"/>
        <v>99999.999999999636</v>
      </c>
      <c r="J217">
        <f>B217-((B216-C216)*(1-inputs!$B$20))</f>
        <v>3.9112154101885608</v>
      </c>
      <c r="K217">
        <f>(H216+F216+D216+B216)*inputs!B$20</f>
        <v>3.9112154101887016</v>
      </c>
    </row>
    <row r="218" spans="1:11" x14ac:dyDescent="0.3">
      <c r="A218">
        <f t="shared" si="8"/>
        <v>216</v>
      </c>
      <c r="B218" s="12">
        <f>((B217-C217)*(1-inputs!$B$20))+(cyclecalc!I217*inputs!$B$19)</f>
        <v>5741.1677811842537</v>
      </c>
      <c r="C218">
        <f>inputs!$B$28*cyclecalc!F218*cyclecalc!B218</f>
        <v>1.2899071768330064E-4</v>
      </c>
      <c r="D218" s="13">
        <f>(D217+C217-E217)*(1-inputs!$B$20)</f>
        <v>3.7914981310995096E-4</v>
      </c>
      <c r="E218">
        <f>D218*inputs!$B$31</f>
        <v>1.7061741589947794E-4</v>
      </c>
      <c r="F218" s="9">
        <f>(F217+E217-G217)*(1-inputs!$B$20)</f>
        <v>5.2424585508098641E-3</v>
      </c>
      <c r="G218">
        <f>F218*inputs!$B$33</f>
        <v>7.4892265011569485E-4</v>
      </c>
      <c r="H218" s="30">
        <f>(H217+G217)*(1-inputs!$B$20)</f>
        <v>94258.826597206993</v>
      </c>
      <c r="I218">
        <f t="shared" si="7"/>
        <v>99999.999999999607</v>
      </c>
      <c r="J218">
        <f>B218-((B217-C217)*(1-inputs!$B$20))</f>
        <v>3.9112154101885608</v>
      </c>
      <c r="K218">
        <f>(H217+F217+D217+B217)*inputs!B$20</f>
        <v>3.911215410188702</v>
      </c>
    </row>
    <row r="219" spans="1:11" x14ac:dyDescent="0.3">
      <c r="A219">
        <f t="shared" si="8"/>
        <v>217</v>
      </c>
      <c r="B219" s="12">
        <f>((B218-C218)*(1-inputs!$B$20))+(cyclecalc!I218*inputs!$B$19)</f>
        <v>5744.8543181697869</v>
      </c>
      <c r="C219">
        <f>inputs!$B$28*cyclecalc!F219*cyclecalc!B219</f>
        <v>1.1483071421104952E-4</v>
      </c>
      <c r="D219" s="13">
        <f>(D218+C218-E218)*(1-inputs!$B$20)</f>
        <v>3.37509913637691E-4</v>
      </c>
      <c r="E219">
        <f>D219*inputs!$B$31</f>
        <v>1.5187946113696095E-4</v>
      </c>
      <c r="F219" s="9">
        <f>(F218+E218-G218)*(1-inputs!$B$20)</f>
        <v>4.6639708915103733E-3</v>
      </c>
      <c r="G219">
        <f>F219*inputs!$B$33</f>
        <v>6.6628155593005331E-4</v>
      </c>
      <c r="H219" s="30">
        <f>(H218+G218)*(1-inputs!$B$20)</f>
        <v>94255.140680349024</v>
      </c>
      <c r="I219">
        <f t="shared" si="7"/>
        <v>99999.999999999622</v>
      </c>
      <c r="J219">
        <f>B219-((B218-C218)*(1-inputs!$B$20))</f>
        <v>3.9112154101885608</v>
      </c>
      <c r="K219">
        <f>(H218+F218+D218+B218)*inputs!B$20</f>
        <v>3.9112154101887011</v>
      </c>
    </row>
    <row r="220" spans="1:11" x14ac:dyDescent="0.3">
      <c r="A220">
        <f t="shared" si="8"/>
        <v>218</v>
      </c>
      <c r="B220" s="12">
        <f>((B219-C219)*(1-inputs!$B$20))+(cyclecalc!I219*inputs!$B$19)</f>
        <v>5748.5407251263669</v>
      </c>
      <c r="C220">
        <f>inputs!$B$28*cyclecalc!F220*cyclecalc!B220</f>
        <v>1.0222728102719695E-4</v>
      </c>
      <c r="D220" s="13">
        <f>(D219+C219-E219)*(1-inputs!$B$20)</f>
        <v>3.0044941502832556E-4</v>
      </c>
      <c r="E220">
        <f>D220*inputs!$B$31</f>
        <v>1.3520223676274652E-4</v>
      </c>
      <c r="F220" s="9">
        <f>(F219+E219-G219)*(1-inputs!$B$20)</f>
        <v>4.1494064981430472E-3</v>
      </c>
      <c r="G220">
        <f>F220*inputs!$B$33</f>
        <v>5.9277235687757814E-4</v>
      </c>
      <c r="H220" s="30">
        <f>(H219+G219)*(1-inputs!$B$20)</f>
        <v>94251.454825017339</v>
      </c>
      <c r="I220">
        <f t="shared" si="7"/>
        <v>99999.999999999622</v>
      </c>
      <c r="J220">
        <f>B220-((B219-C219)*(1-inputs!$B$20))</f>
        <v>3.9112154101885608</v>
      </c>
      <c r="K220">
        <f>(H219+F219+D219+B219)*inputs!B$20</f>
        <v>3.9112154101887016</v>
      </c>
    </row>
    <row r="221" spans="1:11" x14ac:dyDescent="0.3">
      <c r="A221">
        <f t="shared" si="8"/>
        <v>219</v>
      </c>
      <c r="B221" s="12">
        <f>((B220-C220)*(1-inputs!$B$20))+(cyclecalc!I220*inputs!$B$19)</f>
        <v>5752.2270005025703</v>
      </c>
      <c r="C221">
        <f>inputs!$B$28*cyclecalc!F221*cyclecalc!B221</f>
        <v>9.1009072707602535E-5</v>
      </c>
      <c r="D221" s="13">
        <f>(D220+C220-E220)*(1-inputs!$B$20)</f>
        <v>2.6746399779050577E-4</v>
      </c>
      <c r="E221">
        <f>D221*inputs!$B$31</f>
        <v>1.203587990057276E-4</v>
      </c>
      <c r="F221" s="9">
        <f>(F220+E220-G220)*(1-inputs!$B$20)</f>
        <v>3.6916919823548793E-3</v>
      </c>
      <c r="G221">
        <f>F221*inputs!$B$33</f>
        <v>5.2738456890783988E-4</v>
      </c>
      <c r="H221" s="30">
        <f>(H220+G220)*(1-inputs!$B$20)</f>
        <v>94247.769040341067</v>
      </c>
      <c r="I221">
        <f t="shared" si="7"/>
        <v>99999.999999999607</v>
      </c>
      <c r="J221">
        <f>B221-((B220-C220)*(1-inputs!$B$20))</f>
        <v>3.9112154101885608</v>
      </c>
      <c r="K221">
        <f>(H220+F220+D220+B220)*inputs!B$20</f>
        <v>3.9112154101887016</v>
      </c>
    </row>
    <row r="222" spans="1:11" x14ac:dyDescent="0.3">
      <c r="A222">
        <f t="shared" si="8"/>
        <v>220</v>
      </c>
      <c r="B222" s="12">
        <f>((B221-C221)*(1-inputs!$B$20))+(cyclecalc!I221*inputs!$B$19)</f>
        <v>5755.9131429183726</v>
      </c>
      <c r="C222">
        <f>inputs!$B$28*cyclecalc!F222*cyclecalc!B222</f>
        <v>8.10236312488262E-5</v>
      </c>
      <c r="D222" s="13">
        <f>(D221+C221-E221)*(1-inputs!$B$20)</f>
        <v>2.3810495833030023E-4</v>
      </c>
      <c r="E222">
        <f>D222*inputs!$B$31</f>
        <v>1.071472312486351E-4</v>
      </c>
      <c r="F222" s="9">
        <f>(F221+E221-G221)*(1-inputs!$B$20)</f>
        <v>3.2845377420816922E-3</v>
      </c>
      <c r="G222">
        <f>F222*inputs!$B$33</f>
        <v>4.692196774402417E-4</v>
      </c>
      <c r="H222" s="30">
        <f>(H221+G221)*(1-inputs!$B$20)</f>
        <v>94244.083334438546</v>
      </c>
      <c r="I222">
        <f t="shared" si="7"/>
        <v>99999.999999999622</v>
      </c>
      <c r="J222">
        <f>B222-((B221-C221)*(1-inputs!$B$20))</f>
        <v>3.9112154101885608</v>
      </c>
      <c r="K222">
        <f>(H221+F221+D221+B221)*inputs!B$20</f>
        <v>3.9112154101887011</v>
      </c>
    </row>
    <row r="223" spans="1:11" x14ac:dyDescent="0.3">
      <c r="A223">
        <f t="shared" si="8"/>
        <v>221</v>
      </c>
      <c r="B223" s="12">
        <f>((B222-C222)*(1-inputs!$B$20))+(cyclecalc!I222*inputs!$B$19)</f>
        <v>5759.5991511462553</v>
      </c>
      <c r="C223">
        <f>inputs!$B$28*cyclecalc!F223*cyclecalc!B223</f>
        <v>7.2135301254611046E-5</v>
      </c>
      <c r="D223" s="13">
        <f>(D222+C222-E222)*(1-inputs!$B$20)</f>
        <v>2.1197306728293756E-4</v>
      </c>
      <c r="E223">
        <f>D223*inputs!$B$31</f>
        <v>9.5387880277321901E-5</v>
      </c>
      <c r="F223" s="9">
        <f>(F222+E222-G222)*(1-inputs!$B$20)</f>
        <v>2.9223509919770749E-3</v>
      </c>
      <c r="G223">
        <f>F223*inputs!$B$33</f>
        <v>4.174787131395821E-4</v>
      </c>
      <c r="H223" s="30">
        <f>(H222+G222)*(1-inputs!$B$20)</f>
        <v>94240.397714529303</v>
      </c>
      <c r="I223">
        <f t="shared" si="7"/>
        <v>99999.999999999607</v>
      </c>
      <c r="J223">
        <f>B223-((B222-C222)*(1-inputs!$B$20))</f>
        <v>3.9112154101885608</v>
      </c>
      <c r="K223">
        <f>(H222+F222+D222+B222)*inputs!B$20</f>
        <v>3.9112154101887016</v>
      </c>
    </row>
    <row r="224" spans="1:11" x14ac:dyDescent="0.3">
      <c r="A224">
        <f t="shared" si="8"/>
        <v>222</v>
      </c>
      <c r="B224" s="12">
        <f>((B223-C223)*(1-inputs!$B$20))+(cyclecalc!I223*inputs!$B$19)</f>
        <v>5763.285024094399</v>
      </c>
      <c r="C224">
        <f>inputs!$B$28*cyclecalc!F224*cyclecalc!B224</f>
        <v>6.4223375560512456E-5</v>
      </c>
      <c r="D224" s="13">
        <f>(D223+C223-E223)*(1-inputs!$B$20)</f>
        <v>1.8871310699540767E-4</v>
      </c>
      <c r="E224">
        <f>D224*inputs!$B$31</f>
        <v>8.492089814793346E-5</v>
      </c>
      <c r="F224" s="9">
        <f>(F223+E223-G223)*(1-inputs!$B$20)</f>
        <v>2.6001584573387667E-3</v>
      </c>
      <c r="G224">
        <f>F224*inputs!$B$33</f>
        <v>3.7145120819125234E-4</v>
      </c>
      <c r="H224" s="30">
        <f>(H223+G223)*(1-inputs!$B$20)</f>
        <v>94236.712187033656</v>
      </c>
      <c r="I224">
        <f t="shared" si="7"/>
        <v>99999.999999999622</v>
      </c>
      <c r="J224">
        <f>B224-((B223-C223)*(1-inputs!$B$20))</f>
        <v>3.9112154101885608</v>
      </c>
      <c r="K224">
        <f>(H223+F223+D223+B223)*inputs!B$20</f>
        <v>3.9112154101887011</v>
      </c>
    </row>
    <row r="225" spans="1:11" x14ac:dyDescent="0.3">
      <c r="A225">
        <f t="shared" si="8"/>
        <v>223</v>
      </c>
      <c r="B225" s="12">
        <f>((B224-C224)*(1-inputs!$B$20))+(cyclecalc!I224*inputs!$B$19)</f>
        <v>5766.9707607917289</v>
      </c>
      <c r="C225">
        <f>inputs!$B$28*cyclecalc!F225*cyclecalc!B225</f>
        <v>5.7180445791249284E-5</v>
      </c>
      <c r="D225" s="13">
        <f>(D224+C224-E224)*(1-inputs!$B$20)</f>
        <v>1.6800901295655778E-4</v>
      </c>
      <c r="E225">
        <f>D225*inputs!$B$31</f>
        <v>7.5604055830450997E-5</v>
      </c>
      <c r="F225" s="9">
        <f>(F224+E224-G224)*(1-inputs!$B$20)</f>
        <v>2.3135376563148159E-3</v>
      </c>
      <c r="G225">
        <f>F225*inputs!$B$33</f>
        <v>3.3050537947354512E-4</v>
      </c>
      <c r="H225" s="30">
        <f>(H224+G224)*(1-inputs!$B$20)</f>
        <v>94233.026757661224</v>
      </c>
      <c r="I225">
        <f t="shared" si="7"/>
        <v>99999.999999999607</v>
      </c>
      <c r="J225">
        <f>B225-((B224-C224)*(1-inputs!$B$20))</f>
        <v>3.9112154101885608</v>
      </c>
      <c r="K225">
        <f>(H224+F224+D224+B224)*inputs!B$20</f>
        <v>3.9112154101887016</v>
      </c>
    </row>
    <row r="226" spans="1:11" x14ac:dyDescent="0.3">
      <c r="A226">
        <f t="shared" si="8"/>
        <v>224</v>
      </c>
      <c r="B226" s="12">
        <f>((B225-C225)*(1-inputs!$B$20))+(cyclecalc!I225*inputs!$B$19)</f>
        <v>5770.6563603746108</v>
      </c>
      <c r="C226">
        <f>inputs!$B$28*cyclecalc!F226*cyclecalc!B226</f>
        <v>5.0910935172189204E-5</v>
      </c>
      <c r="D226" s="13">
        <f>(D225+C225-E225)*(1-inputs!$B$20)</f>
        <v>1.4957955231002576E-4</v>
      </c>
      <c r="E226">
        <f>D226*inputs!$B$31</f>
        <v>6.7310798539511592E-5</v>
      </c>
      <c r="F226" s="9">
        <f>(F225+E225-G225)*(1-inputs!$B$20)</f>
        <v>2.0585558149702385E-3</v>
      </c>
      <c r="G226">
        <f>F226*inputs!$B$33</f>
        <v>2.940794021386055E-4</v>
      </c>
      <c r="H226" s="30">
        <f>(H225+G225)*(1-inputs!$B$20)</f>
        <v>94229.341431489651</v>
      </c>
      <c r="I226">
        <f t="shared" si="7"/>
        <v>99999.999999999622</v>
      </c>
      <c r="J226">
        <f>B226-((B225-C225)*(1-inputs!$B$20))</f>
        <v>3.9112154101885608</v>
      </c>
      <c r="K226">
        <f>(H225+F225+D225+B225)*inputs!B$20</f>
        <v>3.9112154101887011</v>
      </c>
    </row>
    <row r="227" spans="1:11" x14ac:dyDescent="0.3">
      <c r="A227">
        <f t="shared" si="8"/>
        <v>225</v>
      </c>
      <c r="B227" s="12">
        <f>((B226-C226)*(1-inputs!$B$20))+(cyclecalc!I226*inputs!$B$19)</f>
        <v>5774.3418220750191</v>
      </c>
      <c r="C227">
        <f>inputs!$B$28*cyclecalc!F227*cyclecalc!B227</f>
        <v>4.5329793429484277E-5</v>
      </c>
      <c r="D227" s="13">
        <f>(D226+C226-E226)*(1-inputs!$B$20)</f>
        <v>1.331744799981862E-4</v>
      </c>
      <c r="E227">
        <f>D227*inputs!$B$31</f>
        <v>5.992851599918379E-5</v>
      </c>
      <c r="F227" s="9">
        <f>(F226+E226-G226)*(1-inputs!$B$20)</f>
        <v>1.8317155662274517E-3</v>
      </c>
      <c r="G227">
        <f>F227*inputs!$B$33</f>
        <v>2.6167365231820734E-4</v>
      </c>
      <c r="H227" s="30">
        <f>(H226+G226)*(1-inputs!$B$20)</f>
        <v>94225.65621303457</v>
      </c>
      <c r="I227">
        <f t="shared" si="7"/>
        <v>99999.999999999636</v>
      </c>
      <c r="J227">
        <f>B227-((B226-C226)*(1-inputs!$B$20))</f>
        <v>3.9112154101885608</v>
      </c>
      <c r="K227">
        <f>(H226+F226+D226+B226)*inputs!B$20</f>
        <v>3.9112154101887016</v>
      </c>
    </row>
    <row r="228" spans="1:11" x14ac:dyDescent="0.3">
      <c r="A228">
        <f t="shared" si="8"/>
        <v>226</v>
      </c>
      <c r="B228" s="12">
        <f>((B227-C227)*(1-inputs!$B$20))+(cyclecalc!I227*inputs!$B$19)</f>
        <v>5778.0271452100051</v>
      </c>
      <c r="C228">
        <f>inputs!$B$28*cyclecalc!F228*cyclecalc!B228</f>
        <v>4.0361335847612059E-5</v>
      </c>
      <c r="D228" s="13">
        <f>(D227+C227-E227)*(1-inputs!$B$20)</f>
        <v>1.1857111967518941E-4</v>
      </c>
      <c r="E228">
        <f>D228*inputs!$B$31</f>
        <v>5.3357003853835238E-5</v>
      </c>
      <c r="F228" s="9">
        <f>(F227+E227-G227)*(1-inputs!$B$20)</f>
        <v>1.6299066782537921E-3</v>
      </c>
      <c r="G228">
        <f>F228*inputs!$B$33</f>
        <v>2.3284381117911313E-4</v>
      </c>
      <c r="H228" s="30">
        <f>(H227+G227)*(1-inputs!$B$20)</f>
        <v>94221.97110631183</v>
      </c>
      <c r="I228">
        <f t="shared" si="7"/>
        <v>99999.999999999622</v>
      </c>
      <c r="J228">
        <f>B228-((B227-C227)*(1-inputs!$B$20))</f>
        <v>3.9112154101885608</v>
      </c>
      <c r="K228">
        <f>(H227+F227+D227+B227)*inputs!B$20</f>
        <v>3.911215410188702</v>
      </c>
    </row>
    <row r="229" spans="1:11" x14ac:dyDescent="0.3">
      <c r="A229">
        <f t="shared" si="8"/>
        <v>227</v>
      </c>
      <c r="B229" s="12">
        <f>((B228-C228)*(1-inputs!$B$20))+(cyclecalc!I228*inputs!$B$19)</f>
        <v>5781.7123291723283</v>
      </c>
      <c r="C229">
        <f>inputs!$B$28*cyclecalc!F229*cyclecalc!B229</f>
        <v>3.5938210539437623E-5</v>
      </c>
      <c r="D229" s="13">
        <f>(D228+C228-E228)*(1-inputs!$B$20)</f>
        <v>1.0557132238563118E-4</v>
      </c>
      <c r="E229">
        <f>D229*inputs!$B$31</f>
        <v>4.7507095073534031E-5</v>
      </c>
      <c r="F229" s="9">
        <f>(F228+E228-G228)*(1-inputs!$B$20)</f>
        <v>1.4503631418830098E-3</v>
      </c>
      <c r="G229">
        <f>F229*inputs!$B$33</f>
        <v>2.0719473455471567E-4</v>
      </c>
      <c r="H229" s="30">
        <f>(H228+G228)*(1-inputs!$B$20)</f>
        <v>94218.286114892835</v>
      </c>
      <c r="I229">
        <f t="shared" si="7"/>
        <v>99999.999999999622</v>
      </c>
      <c r="J229">
        <f>B229-((B228-C228)*(1-inputs!$B$20))</f>
        <v>3.9112154101885608</v>
      </c>
      <c r="K229">
        <f>(H228+F228+D228+B228)*inputs!B$20</f>
        <v>3.9112154101887016</v>
      </c>
    </row>
    <row r="230" spans="1:11" x14ac:dyDescent="0.3">
      <c r="A230">
        <f t="shared" si="8"/>
        <v>228</v>
      </c>
      <c r="B230" s="12">
        <f>((B229-C229)*(1-inputs!$B$20))+(cyclecalc!I229*inputs!$B$19)</f>
        <v>5785.3973734221208</v>
      </c>
      <c r="C230">
        <f>inputs!$B$28*cyclecalc!F230*cyclecalc!B230</f>
        <v>3.2000479749931755E-5</v>
      </c>
      <c r="D230" s="13">
        <f>(D229+C229-E229)*(1-inputs!$B$20)</f>
        <v>9.3998761213699567E-5</v>
      </c>
      <c r="E230">
        <f>D230*inputs!$B$31</f>
        <v>4.2299442546164803E-5</v>
      </c>
      <c r="F230" s="9">
        <f>(F229+E229-G229)*(1-inputs!$B$20)</f>
        <v>1.2906250213026828E-3</v>
      </c>
      <c r="G230">
        <f>F230*inputs!$B$33</f>
        <v>1.8437500304324038E-4</v>
      </c>
      <c r="H230" s="30">
        <f>(H229+G229)*(1-inputs!$B$20)</f>
        <v>94214.601241953729</v>
      </c>
      <c r="I230">
        <f t="shared" si="7"/>
        <v>99999.999999999636</v>
      </c>
      <c r="J230">
        <f>B230-((B229-C229)*(1-inputs!$B$20))</f>
        <v>3.9112154101885608</v>
      </c>
      <c r="K230">
        <f>(H229+F229+D229+B229)*inputs!B$20</f>
        <v>3.9112154101887016</v>
      </c>
    </row>
    <row r="231" spans="1:11" x14ac:dyDescent="0.3">
      <c r="A231">
        <f t="shared" si="8"/>
        <v>229</v>
      </c>
      <c r="B231" s="12">
        <f>((B230-C230)*(1-inputs!$B$20))+(cyclecalc!I230*inputs!$B$19)</f>
        <v>5789.0822774794706</v>
      </c>
      <c r="C231">
        <f>inputs!$B$28*cyclecalc!F231*cyclecalc!B231</f>
        <v>2.849480258483402E-5</v>
      </c>
      <c r="D231" s="13">
        <f>(D230+C230-E230)*(1-inputs!$B$20)</f>
        <v>8.3696524738052522E-5</v>
      </c>
      <c r="E231">
        <f>D231*inputs!$B$31</f>
        <v>3.7663436132123636E-5</v>
      </c>
      <c r="F231" s="9">
        <f>(F230+E230-G230)*(1-inputs!$B$20)</f>
        <v>1.1485045385621025E-3</v>
      </c>
      <c r="G231">
        <f>F231*inputs!$B$33</f>
        <v>1.640720769374432E-4</v>
      </c>
      <c r="H231" s="30">
        <f>(H230+G230)*(1-inputs!$B$20)</f>
        <v>94210.916490319098</v>
      </c>
      <c r="I231">
        <f t="shared" si="7"/>
        <v>99999.999999999622</v>
      </c>
      <c r="J231">
        <f>B231-((B230-C230)*(1-inputs!$B$20))</f>
        <v>3.9112154101885608</v>
      </c>
      <c r="K231">
        <f>(H230+F230+D230+B230)*inputs!B$20</f>
        <v>3.911215410188702</v>
      </c>
    </row>
    <row r="232" spans="1:11" x14ac:dyDescent="0.3">
      <c r="A232">
        <f t="shared" si="8"/>
        <v>230</v>
      </c>
      <c r="B232" s="12">
        <f>((B231-C231)*(1-inputs!$B$20))+(cyclecalc!I231*inputs!$B$19)</f>
        <v>5792.7670409178254</v>
      </c>
      <c r="C232">
        <f>inputs!$B$28*cyclecalc!F232*cyclecalc!B232</f>
        <v>2.5373707951590697E-5</v>
      </c>
      <c r="D232" s="13">
        <f>(D231+C231-E231)*(1-inputs!$B$20)</f>
        <v>7.452497624439776E-5</v>
      </c>
      <c r="E232">
        <f>D232*inputs!$B$31</f>
        <v>3.3536239309978991E-5</v>
      </c>
      <c r="F232" s="9">
        <f>(F231+E231-G231)*(1-inputs!$B$20)</f>
        <v>1.0220559213845227E-3</v>
      </c>
      <c r="G232">
        <f>F232*inputs!$B$33</f>
        <v>1.4600798876921752E-4</v>
      </c>
      <c r="H232" s="30">
        <f>(H231+G231)*(1-inputs!$B$20)</f>
        <v>94207.231862500907</v>
      </c>
      <c r="I232">
        <f t="shared" si="7"/>
        <v>99999.999999999622</v>
      </c>
      <c r="J232">
        <f>B232-((B231-C231)*(1-inputs!$B$20))</f>
        <v>3.9112154101885608</v>
      </c>
      <c r="K232">
        <f>(H231+F231+D231+B231)*inputs!B$20</f>
        <v>3.9112154101887016</v>
      </c>
    </row>
    <row r="233" spans="1:11" x14ac:dyDescent="0.3">
      <c r="A233">
        <f t="shared" si="8"/>
        <v>231</v>
      </c>
      <c r="B233" s="12">
        <f>((B232-C232)*(1-inputs!$B$20))+(cyclecalc!I232*inputs!$B$19)</f>
        <v>5796.4516633581179</v>
      </c>
      <c r="C233">
        <f>inputs!$B$28*cyclecalc!F233*cyclecalc!B233</f>
        <v>2.2594947741158082E-5</v>
      </c>
      <c r="D233" s="13">
        <f>(D232+C232-E232)*(1-inputs!$B$20)</f>
        <v>6.6359849307838501E-5</v>
      </c>
      <c r="E233">
        <f>D233*inputs!$B$31</f>
        <v>2.9861932188527325E-5</v>
      </c>
      <c r="F233" s="9">
        <f>(F232+E232-G232)*(1-inputs!$B$20)</f>
        <v>9.0954859612898324E-4</v>
      </c>
      <c r="G233">
        <f>F233*inputs!$B$33</f>
        <v>1.2993551373271188E-4</v>
      </c>
      <c r="H233" s="30">
        <f>(H232+G232)*(1-inputs!$B$20)</f>
        <v>94203.547360733064</v>
      </c>
      <c r="I233">
        <f t="shared" si="7"/>
        <v>99999.999999999636</v>
      </c>
      <c r="J233">
        <f>B233-((B232-C232)*(1-inputs!$B$20))</f>
        <v>3.9112154101885608</v>
      </c>
      <c r="K233">
        <f>(H232+F232+D232+B232)*inputs!B$20</f>
        <v>3.9112154101887016</v>
      </c>
    </row>
    <row r="234" spans="1:11" x14ac:dyDescent="0.3">
      <c r="A234">
        <f t="shared" si="8"/>
        <v>232</v>
      </c>
      <c r="B234" s="12">
        <f>((B233-C233)*(1-inputs!$B$20))+(cyclecalc!I233*inputs!$B$19)</f>
        <v>5800.1361444635404</v>
      </c>
      <c r="C234">
        <f>inputs!$B$28*cyclecalc!F234*cyclecalc!B234</f>
        <v>2.012092138292698E-5</v>
      </c>
      <c r="D234" s="13">
        <f>(D233+C233-E233)*(1-inputs!$B$20)</f>
        <v>5.9090553611232505E-5</v>
      </c>
      <c r="E234">
        <f>D234*inputs!$B$31</f>
        <v>2.6590749125054626E-5</v>
      </c>
      <c r="F234" s="9">
        <f>(F233+E233-G233)*(1-inputs!$B$20)</f>
        <v>8.0944335427328656E-4</v>
      </c>
      <c r="G234">
        <f>F234*inputs!$B$33</f>
        <v>1.1563476489618378E-4</v>
      </c>
      <c r="H234" s="30">
        <f>(H233+G233)*(1-inputs!$B$20)</f>
        <v>94199.862987002183</v>
      </c>
      <c r="I234">
        <f t="shared" si="7"/>
        <v>99999.999999999636</v>
      </c>
      <c r="J234">
        <f>B234-((B233-C233)*(1-inputs!$B$20))</f>
        <v>3.9112154101885608</v>
      </c>
      <c r="K234">
        <f>(H233+F233+D233+B233)*inputs!B$20</f>
        <v>3.911215410188702</v>
      </c>
    </row>
    <row r="235" spans="1:11" x14ac:dyDescent="0.3">
      <c r="A235">
        <f t="shared" si="8"/>
        <v>233</v>
      </c>
      <c r="B235" s="12">
        <f>((B234-C234)*(1-inputs!$B$20))+(cyclecalc!I234*inputs!$B$19)</f>
        <v>5803.8204839349</v>
      </c>
      <c r="C235">
        <f>inputs!$B$28*cyclecalc!F235*cyclecalc!B235</f>
        <v>1.7918163886366873E-5</v>
      </c>
      <c r="D235" s="13">
        <f>(D234+C234-E234)*(1-inputs!$B$20)</f>
        <v>5.2618667759165708E-5</v>
      </c>
      <c r="E235">
        <f>D235*inputs!$B$31</f>
        <v>2.367840049162457E-5</v>
      </c>
      <c r="F235" s="9">
        <f>(F234+E234-G234)*(1-inputs!$B$20)</f>
        <v>7.2037116213221491E-4</v>
      </c>
      <c r="G235">
        <f>F235*inputs!$B$33</f>
        <v>1.0291016601888783E-4</v>
      </c>
      <c r="H235" s="30">
        <f>(H234+G234)*(1-inputs!$B$20)</f>
        <v>94196.17874307491</v>
      </c>
      <c r="I235">
        <f t="shared" si="7"/>
        <v>99999.999999999636</v>
      </c>
      <c r="J235">
        <f>B235-((B234-C234)*(1-inputs!$B$20))</f>
        <v>3.9112154101885608</v>
      </c>
      <c r="K235">
        <f>(H234+F234+D234+B234)*inputs!B$20</f>
        <v>3.911215410188702</v>
      </c>
    </row>
    <row r="236" spans="1:11" x14ac:dyDescent="0.3">
      <c r="A236">
        <f t="shared" si="8"/>
        <v>234</v>
      </c>
      <c r="B236" s="12">
        <f>((B235-C235)*(1-inputs!$B$20))+(cyclecalc!I235*inputs!$B$19)</f>
        <v>5807.5046815064779</v>
      </c>
      <c r="C236">
        <f>inputs!$B$28*cyclecalc!F236*cyclecalc!B236</f>
        <v>1.5956890355583512E-5</v>
      </c>
      <c r="D236" s="13">
        <f>(D235+C235-E235)*(1-inputs!$B$20)</f>
        <v>4.6856598419727745E-5</v>
      </c>
      <c r="E236">
        <f>D236*inputs!$B$31</f>
        <v>2.1085469288877485E-5</v>
      </c>
      <c r="F236" s="9">
        <f>(F235+E235-G235)*(1-inputs!$B$20)</f>
        <v>6.411143202620708E-4</v>
      </c>
      <c r="G236">
        <f>F236*inputs!$B$33</f>
        <v>9.1587760037438682E-5</v>
      </c>
      <c r="H236" s="30">
        <f>(H235+G235)*(1-inputs!$B$20)</f>
        <v>94192.49463052224</v>
      </c>
      <c r="I236">
        <f t="shared" si="7"/>
        <v>99999.999999999651</v>
      </c>
      <c r="J236">
        <f>B236-((B235-C235)*(1-inputs!$B$20))</f>
        <v>3.9112154101885608</v>
      </c>
      <c r="K236">
        <f>(H235+F235+D235+B235)*inputs!B$20</f>
        <v>3.911215410188702</v>
      </c>
    </row>
    <row r="237" spans="1:11" x14ac:dyDescent="0.3">
      <c r="A237">
        <f t="shared" si="8"/>
        <v>235</v>
      </c>
      <c r="B237" s="12">
        <f>((B236-C236)*(1-inputs!$B$20))+(cyclecalc!I236*inputs!$B$19)</f>
        <v>5811.1887369423503</v>
      </c>
      <c r="C237">
        <f>inputs!$B$28*cyclecalc!F237*cyclecalc!B237</f>
        <v>1.4210590738900015E-5</v>
      </c>
      <c r="D237" s="13">
        <f>(D236+C236-E236)*(1-inputs!$B$20)</f>
        <v>4.1726387413705256E-5</v>
      </c>
      <c r="E237">
        <f>D237*inputs!$B$31</f>
        <v>1.8776874336167365E-5</v>
      </c>
      <c r="F237" s="9">
        <f>(F236+E236-G236)*(1-inputs!$B$20)</f>
        <v>5.705897116478789E-4</v>
      </c>
      <c r="G237">
        <f>F237*inputs!$B$33</f>
        <v>8.1512815949696984E-5</v>
      </c>
      <c r="H237" s="30">
        <f>(H236+G236)*(1-inputs!$B$20)</f>
        <v>94188.810650741187</v>
      </c>
      <c r="I237">
        <f t="shared" si="7"/>
        <v>99999.999999999636</v>
      </c>
      <c r="J237">
        <f>B237-((B236-C236)*(1-inputs!$B$20))</f>
        <v>3.9112154101885608</v>
      </c>
      <c r="K237">
        <f>(H236+F236+D236+B236)*inputs!B$20</f>
        <v>3.9112154101887024</v>
      </c>
    </row>
    <row r="238" spans="1:11" x14ac:dyDescent="0.3">
      <c r="A238">
        <f t="shared" si="8"/>
        <v>236</v>
      </c>
      <c r="B238" s="12">
        <f>((B237-C237)*(1-inputs!$B$20))+(cyclecalc!I237*inputs!$B$19)</f>
        <v>5814.8726500331095</v>
      </c>
      <c r="C238">
        <f>inputs!$B$28*cyclecalc!F238*cyclecalc!B238</f>
        <v>1.2655669265533702E-5</v>
      </c>
      <c r="D238" s="13">
        <f>(D237+C237-E237)*(1-inputs!$B$20)</f>
        <v>3.7158650404731001E-5</v>
      </c>
      <c r="E238">
        <f>D238*inputs!$B$31</f>
        <v>1.6721392682128951E-5</v>
      </c>
      <c r="F238" s="9">
        <f>(F237+E237-G237)*(1-inputs!$B$20)</f>
        <v>5.0783390677943449E-4</v>
      </c>
      <c r="G238">
        <f>F238*inputs!$B$33</f>
        <v>7.2547700968490631E-5</v>
      </c>
      <c r="H238" s="30">
        <f>(H237+G237)*(1-inputs!$B$20)</f>
        <v>94185.126804973974</v>
      </c>
      <c r="I238">
        <f t="shared" si="7"/>
        <v>99999.999999999636</v>
      </c>
      <c r="J238">
        <f>B238-((B237-C237)*(1-inputs!$B$20))</f>
        <v>3.9112154101885608</v>
      </c>
      <c r="K238">
        <f>(H237+F237+D237+B237)*inputs!B$20</f>
        <v>3.911215410188702</v>
      </c>
    </row>
    <row r="239" spans="1:11" x14ac:dyDescent="0.3">
      <c r="A239">
        <f t="shared" si="8"/>
        <v>237</v>
      </c>
      <c r="B239" s="12">
        <f>((B238-C238)*(1-inputs!$B$20))+(cyclecalc!I238*inputs!$B$19)</f>
        <v>5818.5564205929522</v>
      </c>
      <c r="C239">
        <f>inputs!$B$28*cyclecalc!F239*cyclecalc!B239</f>
        <v>1.1271123634984135E-5</v>
      </c>
      <c r="D239" s="13">
        <f>(D238+C238-E238)*(1-inputs!$B$20)</f>
        <v>3.3091632652475708E-5</v>
      </c>
      <c r="E239">
        <f>D239*inputs!$B$31</f>
        <v>1.4891234693614069E-5</v>
      </c>
      <c r="F239" s="9">
        <f>(F238+E238-G238)*(1-inputs!$B$20)</f>
        <v>4.5198991950222531E-4</v>
      </c>
      <c r="G239">
        <f>F239*inputs!$B$33</f>
        <v>6.4569988500317893E-5</v>
      </c>
      <c r="H239" s="30">
        <f>(H238+G238)*(1-inputs!$B$20)</f>
        <v>94181.443094325135</v>
      </c>
      <c r="I239">
        <f t="shared" si="7"/>
        <v>99999.999999999651</v>
      </c>
      <c r="J239">
        <f>B239-((B238-C238)*(1-inputs!$B$20))</f>
        <v>3.9112154101885608</v>
      </c>
      <c r="K239">
        <f>(H238+F238+D238+B238)*inputs!B$20</f>
        <v>3.911215410188702</v>
      </c>
    </row>
    <row r="240" spans="1:11" x14ac:dyDescent="0.3">
      <c r="A240">
        <f t="shared" si="8"/>
        <v>238</v>
      </c>
      <c r="B240" s="12">
        <f>((B239-C239)*(1-inputs!$B$20))+(cyclecalc!I239*inputs!$B$19)</f>
        <v>5822.2400484570853</v>
      </c>
      <c r="C240">
        <f>inputs!$B$28*cyclecalc!F240*cyclecalc!B240</f>
        <v>1.003825957034769E-5</v>
      </c>
      <c r="D240" s="13">
        <f>(D239+C239-E239)*(1-inputs!$B$20)</f>
        <v>2.947036889915158E-5</v>
      </c>
      <c r="E240">
        <f>D240*inputs!$B$31</f>
        <v>1.3261666004618211E-5</v>
      </c>
      <c r="F240" s="9">
        <f>(F239+E239-G239)*(1-inputs!$B$20)</f>
        <v>4.0229543043921189E-4</v>
      </c>
      <c r="G240">
        <f>F240*inputs!$B$33</f>
        <v>5.7470775777030265E-5</v>
      </c>
      <c r="H240" s="30">
        <f>(H239+G239)*(1-inputs!$B$20)</f>
        <v>94177.759519776751</v>
      </c>
      <c r="I240">
        <f t="shared" si="7"/>
        <v>99999.999999999622</v>
      </c>
      <c r="J240">
        <f>B240-((B239-C239)*(1-inputs!$B$20))</f>
        <v>3.9112154101885608</v>
      </c>
      <c r="K240">
        <f>(H239+F239+D239+B239)*inputs!B$20</f>
        <v>3.9112154101887024</v>
      </c>
    </row>
    <row r="241" spans="1:11" x14ac:dyDescent="0.3">
      <c r="A241">
        <f t="shared" si="8"/>
        <v>239</v>
      </c>
      <c r="B241" s="12">
        <f>((B240-C240)*(1-inputs!$B$20))+(cyclecalc!I240*inputs!$B$19)</f>
        <v>5825.9235334794139</v>
      </c>
      <c r="C241">
        <f>inputs!$B$28*cyclecalc!F241*cyclecalc!B241</f>
        <v>8.9404368319643329E-6</v>
      </c>
      <c r="D241" s="13">
        <f>(D240+C240-E240)*(1-inputs!$B$20)</f>
        <v>2.6245935889640427E-5</v>
      </c>
      <c r="E241">
        <f>D241*inputs!$B$31</f>
        <v>1.1810671150338193E-5</v>
      </c>
      <c r="F241" s="9">
        <f>(F240+E240-G240)*(1-inputs!$B$20)</f>
        <v>3.5807231513944413E-4</v>
      </c>
      <c r="G241">
        <f>F241*inputs!$B$33</f>
        <v>5.1153187877063445E-5</v>
      </c>
      <c r="H241" s="30">
        <f>(H240+G240)*(1-inputs!$B$20)</f>
        <v>94174.07608220198</v>
      </c>
      <c r="I241">
        <f t="shared" si="7"/>
        <v>99999.999999999651</v>
      </c>
      <c r="J241">
        <f>B241-((B240-C240)*(1-inputs!$B$20))</f>
        <v>3.9112154101885608</v>
      </c>
      <c r="K241">
        <f>(H240+F240+D240+B240)*inputs!B$20</f>
        <v>3.9112154101887016</v>
      </c>
    </row>
    <row r="242" spans="1:11" x14ac:dyDescent="0.3">
      <c r="A242">
        <f t="shared" si="8"/>
        <v>240</v>
      </c>
      <c r="B242" s="12">
        <f>((B241-C241)*(1-inputs!$B$20))+(cyclecalc!I241*inputs!$B$19)</f>
        <v>5829.6068755304877</v>
      </c>
      <c r="C242">
        <f>inputs!$B$28*cyclecalc!F242*cyclecalc!B242</f>
        <v>7.9628432192810502E-6</v>
      </c>
      <c r="D242" s="13">
        <f>(D241+C241-E241)*(1-inputs!$B$20)</f>
        <v>2.3374787297224471E-5</v>
      </c>
      <c r="E242">
        <f>D242*inputs!$B$31</f>
        <v>1.0518654283751012E-5</v>
      </c>
      <c r="F242" s="9">
        <f>(F241+E241-G241)*(1-inputs!$B$20)</f>
        <v>3.1871733220372649E-4</v>
      </c>
      <c r="G242">
        <f>F242*inputs!$B$33</f>
        <v>4.5531047457675209E-5</v>
      </c>
      <c r="H242" s="30">
        <f>(H241+G241)*(1-inputs!$B$20)</f>
        <v>94170.392782377035</v>
      </c>
      <c r="I242">
        <f t="shared" si="7"/>
        <v>99999.999999999636</v>
      </c>
      <c r="J242">
        <f>B242-((B241-C241)*(1-inputs!$B$20))</f>
        <v>3.9112154101885608</v>
      </c>
      <c r="K242">
        <f>(H241+F241+D241+B241)*inputs!B$20</f>
        <v>3.9112154101887024</v>
      </c>
    </row>
    <row r="243" spans="1:11" x14ac:dyDescent="0.3">
      <c r="A243">
        <f t="shared" si="8"/>
        <v>241</v>
      </c>
      <c r="B243" s="12">
        <f>((B242-C242)*(1-inputs!$B$20))+(cyclecalc!I242*inputs!$B$19)</f>
        <v>5833.2900744956751</v>
      </c>
      <c r="C243">
        <f>inputs!$B$28*cyclecalc!F243*cyclecalc!B243</f>
        <v>7.0922934725374592E-6</v>
      </c>
      <c r="D243" s="13">
        <f>(D242+C242-E242)*(1-inputs!$B$20)</f>
        <v>2.0818161957747848E-5</v>
      </c>
      <c r="E243">
        <f>D243*inputs!$B$31</f>
        <v>9.3681728809865319E-6</v>
      </c>
      <c r="F243" s="9">
        <f>(F242+E242-G242)*(1-inputs!$B$20)</f>
        <v>2.8369384271850756E-4</v>
      </c>
      <c r="G243">
        <f>F243*inputs!$B$33</f>
        <v>4.0527691816929651E-5</v>
      </c>
      <c r="H243" s="30">
        <f>(H242+G242)*(1-inputs!$B$20)</f>
        <v>94166.709620991969</v>
      </c>
      <c r="I243">
        <f t="shared" si="7"/>
        <v>99999.999999999636</v>
      </c>
      <c r="J243">
        <f>B243-((B242-C242)*(1-inputs!$B$20))</f>
        <v>3.9112154101885608</v>
      </c>
      <c r="K243">
        <f>(H242+F242+D242+B242)*inputs!B$20</f>
        <v>3.911215410188702</v>
      </c>
    </row>
    <row r="244" spans="1:11" x14ac:dyDescent="0.3">
      <c r="A244">
        <f t="shared" si="8"/>
        <v>242</v>
      </c>
      <c r="B244" s="12">
        <f>((B243-C243)*(1-inputs!$B$20))+(cyclecalc!I243*inputs!$B$19)</f>
        <v>5836.9731302735327</v>
      </c>
      <c r="C244">
        <f>inputs!$B$28*cyclecalc!F244*cyclecalc!B244</f>
        <v>6.3170503271357175E-6</v>
      </c>
      <c r="D244" s="13">
        <f>(D243+C243-E243)*(1-inputs!$B$20)</f>
        <v>1.8541557320686309E-5</v>
      </c>
      <c r="E244">
        <f>D244*inputs!$B$31</f>
        <v>8.3437007943088388E-6</v>
      </c>
      <c r="F244" s="9">
        <f>(F243+E243-G243)*(1-inputs!$B$20)</f>
        <v>2.5252444662117663E-4</v>
      </c>
      <c r="G244">
        <f>F244*inputs!$B$33</f>
        <v>3.6074920945882374E-5</v>
      </c>
      <c r="H244" s="30">
        <f>(H243+G243)*(1-inputs!$B$20)</f>
        <v>94163.026598660115</v>
      </c>
      <c r="I244">
        <f t="shared" si="7"/>
        <v>99999.999999999651</v>
      </c>
      <c r="J244">
        <f>B244-((B243-C243)*(1-inputs!$B$20))</f>
        <v>3.9112154101885608</v>
      </c>
      <c r="K244">
        <f>(H243+F243+D243+B243)*inputs!B$20</f>
        <v>3.911215410188702</v>
      </c>
    </row>
    <row r="245" spans="1:11" x14ac:dyDescent="0.3">
      <c r="A245">
        <f t="shared" si="8"/>
        <v>243</v>
      </c>
      <c r="B245" s="12">
        <f>((B244-C244)*(1-inputs!$B$20))+(cyclecalc!I244*inputs!$B$19)</f>
        <v>5840.656042774358</v>
      </c>
      <c r="C245">
        <f>inputs!$B$28*cyclecalc!F245*cyclecalc!B245</f>
        <v>5.6266652770546683E-6</v>
      </c>
      <c r="D245" s="13">
        <f>(D244+C244-E244)*(1-inputs!$B$20)</f>
        <v>1.6514260919931353E-5</v>
      </c>
      <c r="E245">
        <f>D245*inputs!$B$31</f>
        <v>7.4314174139691091E-6</v>
      </c>
      <c r="F245" s="9">
        <f>(F244+E244-G244)*(1-inputs!$B$20)</f>
        <v>2.2478443432228835E-4</v>
      </c>
      <c r="G245">
        <f>F245*inputs!$B$33</f>
        <v>3.2112062046041191E-5</v>
      </c>
      <c r="H245" s="30">
        <f>(H244+G244)*(1-inputs!$B$20)</f>
        <v>94159.343715926603</v>
      </c>
      <c r="I245">
        <f t="shared" si="7"/>
        <v>99999.999999999651</v>
      </c>
      <c r="J245">
        <f>B245-((B244-C244)*(1-inputs!$B$20))</f>
        <v>3.9112154101885608</v>
      </c>
      <c r="K245">
        <f>(H244+F244+D244+B244)*inputs!B$20</f>
        <v>3.9112154101887024</v>
      </c>
    </row>
    <row r="246" spans="1:11" x14ac:dyDescent="0.3">
      <c r="A246">
        <f t="shared" si="8"/>
        <v>244</v>
      </c>
      <c r="B246" s="12">
        <f>((B245-C245)*(1-inputs!$B$20))+(cyclecalc!I245*inputs!$B$19)</f>
        <v>5844.3388119189003</v>
      </c>
      <c r="C246">
        <f>inputs!$B$28*cyclecalc!F246*cyclecalc!B246</f>
        <v>5.0118368735906042E-6</v>
      </c>
      <c r="D246" s="13">
        <f>(D245+C245-E245)*(1-inputs!$B$20)</f>
        <v>1.4708933462442628E-5</v>
      </c>
      <c r="E246">
        <f>D246*inputs!$B$31</f>
        <v>6.6190200580991827E-6</v>
      </c>
      <c r="F246" s="9">
        <f>(F245+E245-G245)*(1-inputs!$B$20)</f>
        <v>2.000959631999575E-4</v>
      </c>
      <c r="G246">
        <f>F246*inputs!$B$33</f>
        <v>2.8585137599993928E-5</v>
      </c>
      <c r="H246" s="30">
        <f>(H245+G245)*(1-inputs!$B$20)</f>
        <v>94155.660973275852</v>
      </c>
      <c r="I246">
        <f t="shared" si="7"/>
        <v>99999.999999999651</v>
      </c>
      <c r="J246">
        <f>B246-((B245-C245)*(1-inputs!$B$20))</f>
        <v>3.9112154101885608</v>
      </c>
      <c r="K246">
        <f>(H245+F245+D245+B245)*inputs!B$20</f>
        <v>3.9112154101887024</v>
      </c>
    </row>
    <row r="247" spans="1:11" x14ac:dyDescent="0.3">
      <c r="A247">
        <f t="shared" si="8"/>
        <v>245</v>
      </c>
      <c r="B247" s="12">
        <f>((B246-C246)*(1-inputs!$B$20))+(cyclecalc!I246*inputs!$B$19)</f>
        <v>5848.0214376372123</v>
      </c>
      <c r="C247">
        <f>inputs!$B$28*cyclecalc!F247*cyclecalc!B247</f>
        <v>4.4642846257737453E-6</v>
      </c>
      <c r="D247" s="13">
        <f>(D246+C246-E246)*(1-inputs!$B$20)</f>
        <v>1.3101237840258173E-5</v>
      </c>
      <c r="E247">
        <f>D247*inputs!$B$31</f>
        <v>5.8955570281161777E-6</v>
      </c>
      <c r="F247" s="9">
        <f>(F246+E246-G246)*(1-inputs!$B$20)</f>
        <v>1.7812287861608921E-4</v>
      </c>
      <c r="G247">
        <f>F247*inputs!$B$33</f>
        <v>2.5446125516584173E-5</v>
      </c>
      <c r="H247" s="30">
        <f>(H246+G246)*(1-inputs!$B$20)</f>
        <v>94151.978371138321</v>
      </c>
      <c r="I247">
        <f t="shared" si="7"/>
        <v>99999.999999999651</v>
      </c>
      <c r="J247">
        <f>B247-((B246-C246)*(1-inputs!$B$20))</f>
        <v>3.9112154101885608</v>
      </c>
      <c r="K247">
        <f>(H246+F246+D246+B246)*inputs!B$20</f>
        <v>3.9112154101887024</v>
      </c>
    </row>
    <row r="248" spans="1:11" x14ac:dyDescent="0.3">
      <c r="A248">
        <f t="shared" si="8"/>
        <v>246</v>
      </c>
      <c r="B248" s="12">
        <f>((B247-C247)*(1-inputs!$B$20))+(cyclecalc!I247*inputs!$B$19)</f>
        <v>5851.7039198676302</v>
      </c>
      <c r="C248">
        <f>inputs!$B$28*cyclecalc!F248*cyclecalc!B248</f>
        <v>3.9766367823269649E-6</v>
      </c>
      <c r="D248" s="13">
        <f>(D247+C247-E247)*(1-inputs!$B$20)</f>
        <v>1.1669509000429166E-5</v>
      </c>
      <c r="E248">
        <f>D248*inputs!$B$31</f>
        <v>5.2512790501931253E-6</v>
      </c>
      <c r="F248" s="9">
        <f>(F247+E247-G247)*(1-inputs!$B$20)</f>
        <v>1.5856610802299123E-4</v>
      </c>
      <c r="G248">
        <f>F248*inputs!$B$33</f>
        <v>2.2652301146141602E-5</v>
      </c>
      <c r="H248" s="30">
        <f>(H247+G247)*(1-inputs!$B$20)</f>
        <v>94148.295909896391</v>
      </c>
      <c r="I248">
        <f t="shared" si="7"/>
        <v>99999.999999999651</v>
      </c>
      <c r="J248">
        <f>B248-((B247-C247)*(1-inputs!$B$20))</f>
        <v>3.9112154101885608</v>
      </c>
      <c r="K248">
        <f>(H247+F247+D247+B247)*inputs!B$20</f>
        <v>3.9112154101887024</v>
      </c>
    </row>
    <row r="249" spans="1:11" x14ac:dyDescent="0.3">
      <c r="A249">
        <f t="shared" si="8"/>
        <v>247</v>
      </c>
      <c r="B249" s="12">
        <f>((B248-C248)*(1-inputs!$B$20))+(cyclecalc!I248*inputs!$B$19)</f>
        <v>5855.3862585558654</v>
      </c>
      <c r="C249">
        <f>inputs!$B$28*cyclecalc!F249*cyclecalc!B249</f>
        <v>3.5423304649418345E-6</v>
      </c>
      <c r="D249" s="13">
        <f>(D248+C248-E248)*(1-inputs!$B$20)</f>
        <v>1.0394460166933495E-5</v>
      </c>
      <c r="E249">
        <f>D249*inputs!$B$31</f>
        <v>4.6775070751200729E-6</v>
      </c>
      <c r="F249" s="9">
        <f>(F248+E248-G248)*(1-inputs!$B$20)</f>
        <v>1.4115956465644817E-4</v>
      </c>
      <c r="G249">
        <f>F249*inputs!$B$33</f>
        <v>2.0165652093778309E-5</v>
      </c>
      <c r="H249" s="30">
        <f>(H248+G248)*(1-inputs!$B$20)</f>
        <v>94144.613589889748</v>
      </c>
      <c r="I249">
        <f t="shared" si="7"/>
        <v>99999.999999999636</v>
      </c>
      <c r="J249">
        <f>B249-((B248-C248)*(1-inputs!$B$20))</f>
        <v>3.9112154101885608</v>
      </c>
      <c r="K249">
        <f>(H248+F248+D248+B248)*inputs!B$20</f>
        <v>3.9112154101887024</v>
      </c>
    </row>
    <row r="250" spans="1:11" x14ac:dyDescent="0.3">
      <c r="A250">
        <f t="shared" si="8"/>
        <v>248</v>
      </c>
      <c r="B250" s="12">
        <f>((B249-C249)*(1-inputs!$B$20))+(cyclecalc!I249*inputs!$B$19)</f>
        <v>5859.0684536541912</v>
      </c>
      <c r="C250">
        <f>inputs!$B$28*cyclecalc!F250*cyclecalc!B250</f>
        <v>3.1555227915605477E-6</v>
      </c>
      <c r="D250" s="13">
        <f>(D249+C249-E249)*(1-inputs!$B$20)</f>
        <v>9.2589214062299113E-6</v>
      </c>
      <c r="E250">
        <f>D250*inputs!$B$31</f>
        <v>4.1665146328034603E-6</v>
      </c>
      <c r="F250" s="9">
        <f>(F249+E249-G249)*(1-inputs!$B$20)</f>
        <v>1.2566650435785886E-4</v>
      </c>
      <c r="G250">
        <f>F250*inputs!$B$33</f>
        <v>1.7952357765408407E-5</v>
      </c>
      <c r="H250" s="30">
        <f>(H249+G249)*(1-inputs!$B$20)</f>
        <v>94140.931411420024</v>
      </c>
      <c r="I250">
        <f t="shared" si="7"/>
        <v>99999.999999999636</v>
      </c>
      <c r="J250">
        <f>B250-((B249-C249)*(1-inputs!$B$20))</f>
        <v>3.9112154101885608</v>
      </c>
      <c r="K250">
        <f>(H249+F249+D249+B249)*inputs!B$20</f>
        <v>3.911215410188702</v>
      </c>
    </row>
    <row r="251" spans="1:11" x14ac:dyDescent="0.3">
      <c r="A251">
        <f t="shared" si="8"/>
        <v>249</v>
      </c>
      <c r="B251" s="12">
        <f>((B250-C250)*(1-inputs!$B$20))+(cyclecalc!I250*inputs!$B$19)</f>
        <v>5862.7505051207272</v>
      </c>
      <c r="C251">
        <f>inputs!$B$28*cyclecalc!F251*cyclecalc!B251</f>
        <v>2.8110117785949255E-6</v>
      </c>
      <c r="D251" s="13">
        <f>(D250+C250-E250)*(1-inputs!$B$20)</f>
        <v>8.2476069706948297E-6</v>
      </c>
      <c r="E251">
        <f>D251*inputs!$B$31</f>
        <v>3.7114231368126733E-6</v>
      </c>
      <c r="F251" s="9">
        <f>(F250+E250-G250)*(1-inputs!$B$20)</f>
        <v>1.1187628533159105E-4</v>
      </c>
      <c r="G251">
        <f>F251*inputs!$B$33</f>
        <v>1.5982326475941578E-5</v>
      </c>
      <c r="H251" s="30">
        <f>(H250+G250)*(1-inputs!$B$20)</f>
        <v>94137.249374755018</v>
      </c>
      <c r="I251">
        <f t="shared" si="7"/>
        <v>99999.999999999636</v>
      </c>
      <c r="J251">
        <f>B251-((B250-C250)*(1-inputs!$B$20))</f>
        <v>3.9112154101885608</v>
      </c>
      <c r="K251">
        <f>(H250+F250+D250+B250)*inputs!B$20</f>
        <v>3.911215410188702</v>
      </c>
    </row>
    <row r="252" spans="1:11" x14ac:dyDescent="0.3">
      <c r="A252">
        <f t="shared" si="8"/>
        <v>250</v>
      </c>
      <c r="B252" s="12">
        <f>((B251-C251)*(1-inputs!$B$20))+(cyclecalc!I251*inputs!$B$19)</f>
        <v>5866.4324129187971</v>
      </c>
      <c r="C252">
        <f>inputs!$B$28*cyclecalc!F252*cyclecalc!B252</f>
        <v>2.5041659446522008E-6</v>
      </c>
      <c r="D252" s="13">
        <f>(D251+C251-E251)*(1-inputs!$B$20)</f>
        <v>7.3469082478300701E-6</v>
      </c>
      <c r="E252">
        <f>D252*inputs!$B$31</f>
        <v>3.3061087115235315E-6</v>
      </c>
      <c r="F252" s="9">
        <f>(F251+E251-G251)*(1-inputs!$B$20)</f>
        <v>9.9601486211412275E-5</v>
      </c>
      <c r="G252">
        <f>F252*inputs!$B$33</f>
        <v>1.4228783744487468E-5</v>
      </c>
      <c r="H252" s="30">
        <f>(H251+G251)*(1-inputs!$B$20)</f>
        <v>94133.567480132449</v>
      </c>
      <c r="I252">
        <f t="shared" si="7"/>
        <v>99999.999999999651</v>
      </c>
      <c r="J252">
        <f>B252-((B251-C251)*(1-inputs!$B$20))</f>
        <v>3.9112154101885608</v>
      </c>
      <c r="K252">
        <f>(H251+F251+D251+B251)*inputs!B$20</f>
        <v>3.911215410188702</v>
      </c>
    </row>
    <row r="253" spans="1:11" x14ac:dyDescent="0.3">
      <c r="A253">
        <f t="shared" si="8"/>
        <v>251</v>
      </c>
      <c r="B253" s="12">
        <f>((B252-C252)*(1-inputs!$B$20))+(cyclecalc!I252*inputs!$B$19)</f>
        <v>5870.1141770163549</v>
      </c>
      <c r="C253">
        <f>inputs!$B$28*cyclecalc!F253*cyclecalc!B253</f>
        <v>2.2308616572089768E-6</v>
      </c>
      <c r="D253" s="13">
        <f>(D252+C252-E252)*(1-inputs!$B$20)</f>
        <v>6.5447094932602566E-6</v>
      </c>
      <c r="E253">
        <f>D253*inputs!$B$31</f>
        <v>2.9451192719671156E-6</v>
      </c>
      <c r="F253" s="9">
        <f>(F252+E252-G252)*(1-inputs!$B$20)</f>
        <v>8.8675342759119956E-5</v>
      </c>
      <c r="G253">
        <f>F253*inputs!$B$33</f>
        <v>1.2667906108445707E-5</v>
      </c>
      <c r="H253" s="30">
        <f>(H252+G252)*(1-inputs!$B$20)</f>
        <v>94129.885727763234</v>
      </c>
      <c r="I253">
        <f t="shared" si="7"/>
        <v>99999.999999999636</v>
      </c>
      <c r="J253">
        <f>B253-((B252-C252)*(1-inputs!$B$20))</f>
        <v>3.9112154101885608</v>
      </c>
      <c r="K253">
        <f>(H252+F252+D252+B252)*inputs!B$20</f>
        <v>3.9112154101887024</v>
      </c>
    </row>
    <row r="254" spans="1:11" x14ac:dyDescent="0.3">
      <c r="A254">
        <f t="shared" si="8"/>
        <v>252</v>
      </c>
      <c r="B254" s="12">
        <f>((B253-C253)*(1-inputs!$B$20))+(cyclecalc!I253*inputs!$B$19)</f>
        <v>5873.7957973854818</v>
      </c>
      <c r="C254">
        <f>inputs!$B$28*cyclecalc!F254*cyclecalc!B254</f>
        <v>1.9874273694137098E-6</v>
      </c>
      <c r="D254" s="13">
        <f>(D253+C253-E253)*(1-inputs!$B$20)</f>
        <v>5.8302238369697614E-6</v>
      </c>
      <c r="E254">
        <f>D254*inputs!$B$31</f>
        <v>2.6236007266363928E-6</v>
      </c>
      <c r="F254" s="9">
        <f>(F253+E253-G253)*(1-inputs!$B$20)</f>
        <v>7.894946791810737E-5</v>
      </c>
      <c r="G254">
        <f>F254*inputs!$B$33</f>
        <v>1.1278495416872481E-5</v>
      </c>
      <c r="H254" s="30">
        <f>(H253+G253)*(1-inputs!$B$20)</f>
        <v>94126.204117834466</v>
      </c>
      <c r="I254">
        <f t="shared" si="7"/>
        <v>99999.999999999636</v>
      </c>
      <c r="J254">
        <f>B254-((B253-C253)*(1-inputs!$B$20))</f>
        <v>3.9112154101885608</v>
      </c>
      <c r="K254">
        <f>(H253+F253+D253+B253)*inputs!B$20</f>
        <v>3.911215410188702</v>
      </c>
    </row>
    <row r="255" spans="1:11" x14ac:dyDescent="0.3">
      <c r="A255">
        <f t="shared" si="8"/>
        <v>253</v>
      </c>
      <c r="B255" s="12">
        <f>((B254-C254)*(1-inputs!$B$20))+(cyclecalc!I254*inputs!$B$19)</f>
        <v>5877.4772740019298</v>
      </c>
      <c r="C255">
        <f>inputs!$B$28*cyclecalc!F255*cyclecalc!B255</f>
        <v>1.7705939882570083E-6</v>
      </c>
      <c r="D255" s="13">
        <f>(D254+C254-E254)*(1-inputs!$B$20)</f>
        <v>5.1938473292443014E-6</v>
      </c>
      <c r="E255">
        <f>D255*inputs!$B$31</f>
        <v>2.3372312981599356E-6</v>
      </c>
      <c r="F255" s="9">
        <f>(F254+E254-G254)*(1-inputs!$B$20)</f>
        <v>7.0291823855690667E-5</v>
      </c>
      <c r="G255">
        <f>F255*inputs!$B$33</f>
        <v>1.0041689122241524E-5</v>
      </c>
      <c r="H255" s="30">
        <f>(H254+G254)*(1-inputs!$B$20)</f>
        <v>94122.522650512037</v>
      </c>
      <c r="I255">
        <f t="shared" si="7"/>
        <v>99999.999999999622</v>
      </c>
      <c r="J255">
        <f>B255-((B254-C254)*(1-inputs!$B$20))</f>
        <v>3.9112154101885608</v>
      </c>
      <c r="K255">
        <f>(H254+F254+D254+B254)*inputs!B$20</f>
        <v>3.911215410188702</v>
      </c>
    </row>
    <row r="256" spans="1:11" x14ac:dyDescent="0.3">
      <c r="A256">
        <f t="shared" si="8"/>
        <v>254</v>
      </c>
      <c r="B256" s="12">
        <f>((B255-C255)*(1-inputs!$B$20))+(cyclecalc!I255*inputs!$B$19)</f>
        <v>5881.1586068447223</v>
      </c>
      <c r="C256">
        <f>inputs!$B$28*cyclecalc!F256*cyclecalc!B256</f>
        <v>1.5774506990199787E-6</v>
      </c>
      <c r="D256" s="13">
        <f>(D255+C255-E255)*(1-inputs!$B$20)</f>
        <v>4.6270290391900351E-6</v>
      </c>
      <c r="E256">
        <f>D256*inputs!$B$31</f>
        <v>2.0821630676355158E-6</v>
      </c>
      <c r="F256" s="9">
        <f>(F255+E255-G255)*(1-inputs!$B$20)</f>
        <v>6.2584918104904014E-5</v>
      </c>
      <c r="G256">
        <f>F256*inputs!$B$33</f>
        <v>8.9407025864148594E-6</v>
      </c>
      <c r="H256" s="30">
        <f>(H255+G255)*(1-inputs!$B$20)</f>
        <v>94118.841325942965</v>
      </c>
      <c r="I256">
        <f t="shared" si="7"/>
        <v>99999.999999999636</v>
      </c>
      <c r="J256">
        <f>B256-((B255-C255)*(1-inputs!$B$20))</f>
        <v>3.9112154101885608</v>
      </c>
      <c r="K256">
        <f>(H255+F255+D255+B255)*inputs!B$20</f>
        <v>3.9112154101887016</v>
      </c>
    </row>
    <row r="257" spans="1:11" x14ac:dyDescent="0.3">
      <c r="A257">
        <f t="shared" si="8"/>
        <v>255</v>
      </c>
      <c r="B257" s="12">
        <f>((B256-C256)*(1-inputs!$B$20))+(cyclecalc!I256*inputs!$B$19)</f>
        <v>5884.8397958957939</v>
      </c>
      <c r="C257">
        <f>inputs!$B$28*cyclecalc!F257*cyclecalc!B257</f>
        <v>1.4054056453425837E-6</v>
      </c>
      <c r="D257" s="13">
        <f>(D256+C256-E256)*(1-inputs!$B$20)</f>
        <v>4.1221554378896219E-6</v>
      </c>
      <c r="E257">
        <f>D257*inputs!$B$31</f>
        <v>1.8549699470503298E-6</v>
      </c>
      <c r="F257" s="9">
        <f>(F256+E256-G256)*(1-inputs!$B$20)</f>
        <v>5.5724199007417862E-5</v>
      </c>
      <c r="G257">
        <f>F257*inputs!$B$33</f>
        <v>7.9605998582025508E-6</v>
      </c>
      <c r="H257" s="30">
        <f>(H256+G256)*(1-inputs!$B$20)</f>
        <v>94115.160144257476</v>
      </c>
      <c r="I257">
        <f t="shared" si="7"/>
        <v>99999.999999999622</v>
      </c>
      <c r="J257">
        <f>B257-((B256-C256)*(1-inputs!$B$20))</f>
        <v>3.9112154101885608</v>
      </c>
      <c r="K257">
        <f>(H256+F256+D256+B256)*inputs!B$20</f>
        <v>3.911215410188702</v>
      </c>
    </row>
    <row r="258" spans="1:11" x14ac:dyDescent="0.3">
      <c r="A258">
        <f t="shared" si="8"/>
        <v>256</v>
      </c>
      <c r="B258" s="12">
        <f>((B257-C257)*(1-inputs!$B$20))+(cyclecalc!I257*inputs!$B$19)</f>
        <v>5888.5208411396698</v>
      </c>
      <c r="C258">
        <f>inputs!$B$28*cyclecalc!F258*cyclecalc!B258</f>
        <v>1.2521509304680924E-6</v>
      </c>
      <c r="D258" s="13">
        <f>(D257+C257-E257)*(1-inputs!$B$20)</f>
        <v>3.6724474932314039E-6</v>
      </c>
      <c r="E258">
        <f>D258*inputs!$B$31</f>
        <v>1.6526013719541319E-6</v>
      </c>
      <c r="F258" s="9">
        <f>(F257+E257-G257)*(1-inputs!$B$20)</f>
        <v>4.961662840714483E-5</v>
      </c>
      <c r="G258">
        <f>F258*inputs!$B$33</f>
        <v>7.0880897724492609E-6</v>
      </c>
      <c r="H258" s="30">
        <f>(H257+G257)*(1-inputs!$B$20)</f>
        <v>94111.479105570877</v>
      </c>
      <c r="I258">
        <f t="shared" si="7"/>
        <v>99999.999999999636</v>
      </c>
      <c r="J258">
        <f>B258-((B257-C257)*(1-inputs!$B$20))</f>
        <v>3.9112154101885608</v>
      </c>
      <c r="K258">
        <f>(H257+F257+D257+B257)*inputs!B$20</f>
        <v>3.9112154101887016</v>
      </c>
    </row>
    <row r="259" spans="1:11" x14ac:dyDescent="0.3">
      <c r="A259">
        <f t="shared" si="8"/>
        <v>257</v>
      </c>
      <c r="B259" s="12">
        <f>((B258-C258)*(1-inputs!$B$20))+(cyclecalc!I258*inputs!$B$19)</f>
        <v>5892.2017425631848</v>
      </c>
      <c r="C259">
        <f>inputs!$B$28*cyclecalc!F259*cyclecalc!B259</f>
        <v>1.1156314641247213E-6</v>
      </c>
      <c r="D259" s="13">
        <f>(D258+C258-E258)*(1-inputs!$B$20)</f>
        <v>3.2718690768924555E-6</v>
      </c>
      <c r="E259">
        <f>D259*inputs!$B$31</f>
        <v>1.472341084601605E-6</v>
      </c>
      <c r="F259" s="9">
        <f>(F258+E258-G258)*(1-inputs!$B$20)</f>
        <v>4.4179411987093358E-5</v>
      </c>
      <c r="G259">
        <f>F259*inputs!$B$33</f>
        <v>6.3113445695847647E-6</v>
      </c>
      <c r="H259" s="30">
        <f>(H258+G258)*(1-inputs!$B$20)</f>
        <v>94107.798209985151</v>
      </c>
      <c r="I259">
        <f t="shared" si="7"/>
        <v>99999.999999999607</v>
      </c>
      <c r="J259">
        <f>B259-((B258-C258)*(1-inputs!$B$20))</f>
        <v>3.9112154101885608</v>
      </c>
      <c r="K259">
        <f>(H258+F258+D258+B258)*inputs!B$20</f>
        <v>3.911215410188702</v>
      </c>
    </row>
    <row r="260" spans="1:11" x14ac:dyDescent="0.3">
      <c r="A260">
        <f t="shared" si="8"/>
        <v>258</v>
      </c>
      <c r="B260" s="12">
        <f>((B259-C259)*(1-inputs!$B$20))+(cyclecalc!I259*inputs!$B$19)</f>
        <v>5895.8825001552304</v>
      </c>
      <c r="C260">
        <f>inputs!$B$28*cyclecalc!F260*cyclecalc!B260</f>
        <v>9.940172319093901E-7</v>
      </c>
      <c r="D260" s="13">
        <f>(D259+C259-E259)*(1-inputs!$B$20)</f>
        <v>2.9150454382496811E-6</v>
      </c>
      <c r="E260">
        <f>D260*inputs!$B$31</f>
        <v>1.3117704472123566E-6</v>
      </c>
      <c r="F260" s="9">
        <f>(F259+E259-G259)*(1-inputs!$B$20)</f>
        <v>3.9338869813990428E-5</v>
      </c>
      <c r="G260">
        <f>F260*inputs!$B$33</f>
        <v>5.6198385448557752E-6</v>
      </c>
      <c r="H260" s="30">
        <f>(H259+G259)*(1-inputs!$B$20)</f>
        <v>94104.117457590459</v>
      </c>
      <c r="I260">
        <f t="shared" si="7"/>
        <v>99999.999999999607</v>
      </c>
      <c r="J260">
        <f>B260-((B259-C259)*(1-inputs!$B$20))</f>
        <v>3.9112154101885608</v>
      </c>
      <c r="K260">
        <f>(H259+F259+D259+B259)*inputs!B$20</f>
        <v>3.9112154101887011</v>
      </c>
    </row>
    <row r="261" spans="1:11" x14ac:dyDescent="0.3">
      <c r="A261">
        <f t="shared" si="8"/>
        <v>259</v>
      </c>
      <c r="B261" s="12">
        <f>((B260-C260)*(1-inputs!$B$20))+(cyclecalc!I260*inputs!$B$19)</f>
        <v>5899.5631139065272</v>
      </c>
      <c r="C261">
        <f>inputs!$B$28*cyclecalc!F261*cyclecalc!B261</f>
        <v>8.8567861065962719E-7</v>
      </c>
      <c r="D261" s="13">
        <f>(D260+C260-E260)*(1-inputs!$B$20)</f>
        <v>2.5971906372530427E-6</v>
      </c>
      <c r="E261">
        <f>D261*inputs!$B$31</f>
        <v>1.1687357867638693E-6</v>
      </c>
      <c r="F261" s="9">
        <f>(F260+E260-G260)*(1-inputs!$B$20)</f>
        <v>3.5029431586231969E-5</v>
      </c>
      <c r="G261">
        <f>F261*inputs!$B$33</f>
        <v>5.0042045123188526E-6</v>
      </c>
      <c r="H261" s="30">
        <f>(H260+G260)*(1-inputs!$B$20)</f>
        <v>94100.436848466445</v>
      </c>
      <c r="I261">
        <f t="shared" si="7"/>
        <v>99999.999999999593</v>
      </c>
      <c r="J261">
        <f>B261-((B260-C260)*(1-inputs!$B$20))</f>
        <v>3.9112154101885608</v>
      </c>
      <c r="K261">
        <f>(H260+F260+D260+B260)*inputs!B$20</f>
        <v>3.9112154101887011</v>
      </c>
    </row>
    <row r="262" spans="1:11" x14ac:dyDescent="0.3">
      <c r="A262">
        <f t="shared" si="8"/>
        <v>260</v>
      </c>
      <c r="B262" s="12">
        <f>((B261-C261)*(1-inputs!$B$20))+(cyclecalc!I261*inputs!$B$19)</f>
        <v>5903.243583809427</v>
      </c>
      <c r="C262">
        <f>inputs!$B$28*cyclecalc!F262*cyclecalc!B262</f>
        <v>7.8916439477707545E-7</v>
      </c>
      <c r="D262" s="13">
        <f>(D261+C261-E261)*(1-inputs!$B$20)</f>
        <v>2.3140429504042557E-6</v>
      </c>
      <c r="E262">
        <f>D262*inputs!$B$31</f>
        <v>1.0413193276819151E-6</v>
      </c>
      <c r="F262" s="9">
        <f>(F261+E261-G261)*(1-inputs!$B$20)</f>
        <v>3.1192742797594526E-5</v>
      </c>
      <c r="G262">
        <f>F262*inputs!$B$33</f>
        <v>4.4561061139420752E-6</v>
      </c>
      <c r="H262" s="30">
        <f>(H261+G261)*(1-inputs!$B$20)</f>
        <v>94096.756382683379</v>
      </c>
      <c r="I262">
        <f t="shared" si="7"/>
        <v>99999.999999999593</v>
      </c>
      <c r="J262">
        <f>B262-((B261-C261)*(1-inputs!$B$20))</f>
        <v>3.9112154101885608</v>
      </c>
      <c r="K262">
        <f>(H261+F261+D261+B261)*inputs!B$20</f>
        <v>3.9112154101887002</v>
      </c>
    </row>
    <row r="263" spans="1:11" x14ac:dyDescent="0.3">
      <c r="A263">
        <f t="shared" si="8"/>
        <v>261</v>
      </c>
      <c r="B263" s="12">
        <f>((B262-C262)*(1-inputs!$B$20))+(cyclecalc!I262*inputs!$B$19)</f>
        <v>5906.9239098577318</v>
      </c>
      <c r="C263">
        <f>inputs!$B$28*cyclecalc!F263*cyclecalc!B263</f>
        <v>7.0318223536799435E-7</v>
      </c>
      <c r="D263" s="13">
        <f>(D262+C262-E262)*(1-inputs!$B$20)</f>
        <v>2.0618073726175348E-6</v>
      </c>
      <c r="E263">
        <f>D263*inputs!$B$31</f>
        <v>9.2781331767789069E-7</v>
      </c>
      <c r="F263" s="9">
        <f>(F262+E262-G262)*(1-inputs!$B$20)</f>
        <v>2.7776869555638218E-5</v>
      </c>
      <c r="G263">
        <f>F263*inputs!$B$33</f>
        <v>3.9681242222340311E-6</v>
      </c>
      <c r="H263" s="30">
        <f>(H262+G262)*(1-inputs!$B$20)</f>
        <v>94093.076060303181</v>
      </c>
      <c r="I263">
        <f t="shared" si="7"/>
        <v>99999.999999999593</v>
      </c>
      <c r="J263">
        <f>B263-((B262-C262)*(1-inputs!$B$20))</f>
        <v>3.9112154101885608</v>
      </c>
      <c r="K263">
        <f>(H262+F262+D262+B262)*inputs!B$20</f>
        <v>3.9112154101887002</v>
      </c>
    </row>
    <row r="264" spans="1:11" x14ac:dyDescent="0.3">
      <c r="A264">
        <f t="shared" si="8"/>
        <v>262</v>
      </c>
      <c r="B264" s="12">
        <f>((B263-C263)*(1-inputs!$B$20))+(cyclecalc!I263*inputs!$B$19)</f>
        <v>5910.6040920465348</v>
      </c>
      <c r="C264">
        <f>inputs!$B$28*cyclecalc!F264*cyclecalc!B264</f>
        <v>6.2658122689808875E-7</v>
      </c>
      <c r="D264" s="13">
        <f>(D263+C263-E263)*(1-inputs!$B$20)</f>
        <v>1.8371044343854594E-6</v>
      </c>
      <c r="E264">
        <f>D264*inputs!$B$31</f>
        <v>8.2669699547345676E-7</v>
      </c>
      <c r="F264" s="9">
        <f>(F263+E263-G263)*(1-inputs!$B$20)</f>
        <v>2.4735591150988166E-5</v>
      </c>
      <c r="G264">
        <f>F264*inputs!$B$33</f>
        <v>3.5336558787125948E-6</v>
      </c>
      <c r="H264" s="30">
        <f>(H263+G263)*(1-inputs!$B$20)</f>
        <v>94089.395881380347</v>
      </c>
      <c r="I264">
        <f t="shared" si="7"/>
        <v>99999.999999999578</v>
      </c>
      <c r="J264">
        <f>B264-((B263-C263)*(1-inputs!$B$20))</f>
        <v>3.9112154101885608</v>
      </c>
      <c r="K264">
        <f>(H263+F263+D263+B263)*inputs!B$20</f>
        <v>3.9112154101887002</v>
      </c>
    </row>
    <row r="265" spans="1:11" x14ac:dyDescent="0.3">
      <c r="A265">
        <f t="shared" si="8"/>
        <v>263</v>
      </c>
      <c r="B265" s="12">
        <f>((B264-C264)*(1-inputs!$B$20))+(cyclecalc!I264*inputs!$B$19)</f>
        <v>5914.2841303720834</v>
      </c>
      <c r="C265">
        <f>inputs!$B$28*cyclecalc!F265*cyclecalc!B265</f>
        <v>5.583364052703953E-7</v>
      </c>
      <c r="D265" s="13">
        <f>(D264+C264-E264)*(1-inputs!$B$20)</f>
        <v>1.6369246396571312E-6</v>
      </c>
      <c r="E265">
        <f>D265*inputs!$B$31</f>
        <v>7.3661608784570902E-7</v>
      </c>
      <c r="F265" s="9">
        <f>(F264+E264-G264)*(1-inputs!$B$20)</f>
        <v>2.2027770680489116E-5</v>
      </c>
      <c r="G265">
        <f>F265*inputs!$B$33</f>
        <v>3.1468243829270164E-6</v>
      </c>
      <c r="H265" s="30">
        <f>(H264+G264)*(1-inputs!$B$20)</f>
        <v>94085.715845962797</v>
      </c>
      <c r="I265">
        <f t="shared" si="7"/>
        <v>99999.999999999578</v>
      </c>
      <c r="J265">
        <f>B265-((B264-C264)*(1-inputs!$B$20))</f>
        <v>3.9112154101885608</v>
      </c>
      <c r="K265">
        <f>(H264+F264+D264+B264)*inputs!B$20</f>
        <v>3.9112154101886998</v>
      </c>
    </row>
    <row r="266" spans="1:11" x14ac:dyDescent="0.3">
      <c r="A266">
        <f t="shared" si="8"/>
        <v>264</v>
      </c>
      <c r="B266" s="12">
        <f>((B265-C265)*(1-inputs!$B$20))+(cyclecalc!I265*inputs!$B$19)</f>
        <v>5917.9640248316482</v>
      </c>
      <c r="C266">
        <f>inputs!$B$28*cyclecalc!F266*cyclecalc!B266</f>
        <v>4.9753494722562208E-7</v>
      </c>
      <c r="D266" s="13">
        <f>(D265+C265-E265)*(1-inputs!$B$20)</f>
        <v>1.4585879063354764E-6</v>
      </c>
      <c r="E266">
        <f>D266*inputs!$B$31</f>
        <v>6.5636455785096439E-7</v>
      </c>
      <c r="F266" s="9">
        <f>(F265+E265-G265)*(1-inputs!$B$20)</f>
        <v>1.9616795100284684E-5</v>
      </c>
      <c r="G266">
        <f>F266*inputs!$B$33</f>
        <v>2.8023993000406691E-6</v>
      </c>
      <c r="H266" s="30">
        <f>(H265+G265)*(1-inputs!$B$20)</f>
        <v>94082.035954092542</v>
      </c>
      <c r="I266">
        <f t="shared" si="7"/>
        <v>99999.999999999563</v>
      </c>
      <c r="J266">
        <f>B266-((B265-C265)*(1-inputs!$B$20))</f>
        <v>3.9112154101885608</v>
      </c>
      <c r="K266">
        <f>(H265+F265+D265+B265)*inputs!B$20</f>
        <v>3.9112154101886998</v>
      </c>
    </row>
    <row r="267" spans="1:11" x14ac:dyDescent="0.3">
      <c r="A267">
        <f t="shared" si="8"/>
        <v>265</v>
      </c>
      <c r="B267" s="12">
        <f>((B266-C266)*(1-inputs!$B$20))+(cyclecalc!I266*inputs!$B$19)</f>
        <v>5921.643775423413</v>
      </c>
      <c r="C267">
        <f>inputs!$B$28*cyclecalc!F267*cyclecalc!B267</f>
        <v>4.4336388408986329E-7</v>
      </c>
      <c r="D267" s="13">
        <f>(D266+C266-E266)*(1-inputs!$B$20)</f>
        <v>1.299707459363377E-6</v>
      </c>
      <c r="E267">
        <f>D267*inputs!$B$31</f>
        <v>5.8486835671351968E-7</v>
      </c>
      <c r="F267" s="9">
        <f>(F266+E266-G266)*(1-inputs!$B$20)</f>
        <v>1.7470077039023575E-5</v>
      </c>
      <c r="G267">
        <f>F267*inputs!$B$33</f>
        <v>2.4957252912890818E-6</v>
      </c>
      <c r="H267" s="30">
        <f>(H266+G266)*(1-inputs!$B$20)</f>
        <v>94078.356205806369</v>
      </c>
      <c r="I267">
        <f t="shared" ref="I267:I330" si="9">SUM(H267,F267,D267,B267)</f>
        <v>99999.999999999563</v>
      </c>
      <c r="J267">
        <f>B267-((B266-C266)*(1-inputs!$B$20))</f>
        <v>3.9112154101885608</v>
      </c>
      <c r="K267">
        <f>(H266+F266+D266+B266)*inputs!B$20</f>
        <v>3.9112154101886993</v>
      </c>
    </row>
    <row r="268" spans="1:11" x14ac:dyDescent="0.3">
      <c r="A268">
        <f t="shared" si="8"/>
        <v>266</v>
      </c>
      <c r="B268" s="12">
        <f>((B267-C267)*(1-inputs!$B$20))+(cyclecalc!I267*inputs!$B$19)</f>
        <v>5925.3233821463737</v>
      </c>
      <c r="C268">
        <f>inputs!$B$28*cyclecalc!F268*cyclecalc!B268</f>
        <v>3.9509916347126379E-7</v>
      </c>
      <c r="D268" s="13">
        <f>(D267+C267-E267)*(1-inputs!$B$20)</f>
        <v>1.158157686926022E-6</v>
      </c>
      <c r="E268">
        <f>D268*inputs!$B$31</f>
        <v>5.211709591167099E-7</v>
      </c>
      <c r="F268" s="9">
        <f>(F267+E267-G267)*(1-inputs!$B$20)</f>
        <v>1.5558611549833583E-5</v>
      </c>
      <c r="G268">
        <f>F268*inputs!$B$33</f>
        <v>2.222658792833369E-6</v>
      </c>
      <c r="H268" s="30">
        <f>(H267+G267)*(1-inputs!$B$20)</f>
        <v>94074.676601136423</v>
      </c>
      <c r="I268">
        <f t="shared" si="9"/>
        <v>99999.999999999578</v>
      </c>
      <c r="J268">
        <f>B268-((B267-C267)*(1-inputs!$B$20))</f>
        <v>3.9112154101885608</v>
      </c>
      <c r="K268">
        <f>(H267+F267+D267+B267)*inputs!B$20</f>
        <v>3.9112154101886993</v>
      </c>
    </row>
    <row r="269" spans="1:11" x14ac:dyDescent="0.3">
      <c r="A269">
        <f t="shared" si="8"/>
        <v>267</v>
      </c>
      <c r="B269" s="12">
        <f>((B268-C268)*(1-inputs!$B$20))+(cyclecalc!I268*inputs!$B$19)</f>
        <v>5929.0028450002528</v>
      </c>
      <c r="C269">
        <f>inputs!$B$28*cyclecalc!F269*cyclecalc!B269</f>
        <v>3.5209591081630987E-7</v>
      </c>
      <c r="D269" s="13">
        <f>(D268+C268-E268)*(1-inputs!$B$20)</f>
        <v>1.0320455241781497E-6</v>
      </c>
      <c r="E269">
        <f>D269*inputs!$B$31</f>
        <v>4.6442048588016738E-7</v>
      </c>
      <c r="F269" s="9">
        <f>(F268+E268-G268)*(1-inputs!$B$20)</f>
        <v>1.3856581734158729E-5</v>
      </c>
      <c r="G269">
        <f>F269*inputs!$B$33</f>
        <v>1.9795116763083897E-6</v>
      </c>
      <c r="H269" s="30">
        <f>(H268+G268)*(1-inputs!$B$20)</f>
        <v>94070.997140110689</v>
      </c>
      <c r="I269">
        <f t="shared" si="9"/>
        <v>99999.999999999578</v>
      </c>
      <c r="J269">
        <f>B269-((B268-C268)*(1-inputs!$B$20))</f>
        <v>3.9112154101885608</v>
      </c>
      <c r="K269">
        <f>(H268+F268+D268+B268)*inputs!B$20</f>
        <v>3.9112154101886998</v>
      </c>
    </row>
    <row r="270" spans="1:11" x14ac:dyDescent="0.3">
      <c r="A270">
        <f t="shared" si="8"/>
        <v>268</v>
      </c>
      <c r="B270" s="12">
        <f>((B269-C269)*(1-inputs!$B$20))+(cyclecalc!I269*inputs!$B$19)</f>
        <v>5932.6821639854143</v>
      </c>
      <c r="C270">
        <f>inputs!$B$28*cyclecalc!F270*cyclecalc!B270</f>
        <v>3.1377975902818965E-7</v>
      </c>
      <c r="D270" s="13">
        <f>(D269+C269-E269)*(1-inputs!$B$20)</f>
        <v>9.1968497684679968E-7</v>
      </c>
      <c r="E270">
        <f>D270*inputs!$B$31</f>
        <v>4.1385823958105988E-7</v>
      </c>
      <c r="F270" s="9">
        <f>(F269+E269-G269)*(1-inputs!$B$20)</f>
        <v>1.2341007841450512E-5</v>
      </c>
      <c r="G270">
        <f>F270*inputs!$B$33</f>
        <v>1.763001120207216E-6</v>
      </c>
      <c r="H270" s="30">
        <f>(H269+G269)*(1-inputs!$B$20)</f>
        <v>94067.317822753452</v>
      </c>
      <c r="I270">
        <f t="shared" si="9"/>
        <v>99999.999999999563</v>
      </c>
      <c r="J270">
        <f>B270-((B269-C269)*(1-inputs!$B$20))</f>
        <v>3.9112154101885608</v>
      </c>
      <c r="K270">
        <f>(H269+F269+D269+B269)*inputs!B$20</f>
        <v>3.9112154101886998</v>
      </c>
    </row>
    <row r="271" spans="1:11" x14ac:dyDescent="0.3">
      <c r="A271">
        <f t="shared" si="8"/>
        <v>269</v>
      </c>
      <c r="B271" s="12">
        <f>((B270-C270)*(1-inputs!$B$20))+(cyclecalc!I270*inputs!$B$19)</f>
        <v>5936.3613391028002</v>
      </c>
      <c r="C271">
        <f>inputs!$B$28*cyclecalc!F271*cyclecalc!B271</f>
        <v>2.7963912884668666E-7</v>
      </c>
      <c r="D271" s="13">
        <f>(D270+C270-E270)*(1-inputs!$B$20)</f>
        <v>8.1957443971834332E-7</v>
      </c>
      <c r="E271">
        <f>D271*inputs!$B$31</f>
        <v>3.6880849787325453E-7</v>
      </c>
      <c r="F271" s="9">
        <f>(F270+E270-G270)*(1-inputs!$B$20)</f>
        <v>1.0991435045308142E-5</v>
      </c>
      <c r="G271">
        <f>F271*inputs!$B$33</f>
        <v>1.5702050064725916E-6</v>
      </c>
      <c r="H271" s="30">
        <f>(H270+G270)*(1-inputs!$B$20)</f>
        <v>94063.638649085755</v>
      </c>
      <c r="I271">
        <f t="shared" si="9"/>
        <v>99999.999999999578</v>
      </c>
      <c r="J271">
        <f>B271-((B270-C270)*(1-inputs!$B$20))</f>
        <v>3.9112154101885608</v>
      </c>
      <c r="K271">
        <f>(H270+F270+D270+B270)*inputs!B$20</f>
        <v>3.9112154101886993</v>
      </c>
    </row>
    <row r="272" spans="1:11" x14ac:dyDescent="0.3">
      <c r="A272">
        <f t="shared" si="8"/>
        <v>270</v>
      </c>
      <c r="B272" s="12">
        <f>((B271-C271)*(1-inputs!$B$20))+(cyclecalc!I271*inputs!$B$19)</f>
        <v>5940.0403703538614</v>
      </c>
      <c r="C272">
        <f>inputs!$B$28*cyclecalc!F272*cyclecalc!B272</f>
        <v>2.4921835558931329E-7</v>
      </c>
      <c r="D272" s="13">
        <f>(D271+C271-E271)*(1-inputs!$B$20)</f>
        <v>7.3037650297609369E-7</v>
      </c>
      <c r="E272">
        <f>D272*inputs!$B$31</f>
        <v>3.2866942633924217E-7</v>
      </c>
      <c r="F272" s="9">
        <f>(F271+E271-G271)*(1-inputs!$B$20)</f>
        <v>9.7896556272128938E-6</v>
      </c>
      <c r="G272">
        <f>F272*inputs!$B$33</f>
        <v>1.3985222324589847E-6</v>
      </c>
      <c r="H272" s="30">
        <f>(H271+G271)*(1-inputs!$B$20)</f>
        <v>94059.959619125671</v>
      </c>
      <c r="I272">
        <f t="shared" si="9"/>
        <v>99999.999999999563</v>
      </c>
      <c r="J272">
        <f>B272-((B271-C271)*(1-inputs!$B$20))</f>
        <v>3.9112154101885608</v>
      </c>
      <c r="K272">
        <f>(H271+F271+D271+B271)*inputs!B$20</f>
        <v>3.9112154101886998</v>
      </c>
    </row>
    <row r="273" spans="1:11" x14ac:dyDescent="0.3">
      <c r="A273">
        <f t="shared" si="8"/>
        <v>271</v>
      </c>
      <c r="B273" s="12">
        <f>((B272-C272)*(1-inputs!$B$20))+(cyclecalc!I272*inputs!$B$19)</f>
        <v>5943.7192577405049</v>
      </c>
      <c r="C273">
        <f>inputs!$B$28*cyclecalc!F273*cyclecalc!B273</f>
        <v>2.2211156933298736E-7</v>
      </c>
      <c r="D273" s="13">
        <f>(D272+C272-E272)*(1-inputs!$B$20)</f>
        <v>6.5089997313035063E-7</v>
      </c>
      <c r="E273">
        <f>D273*inputs!$B$31</f>
        <v>2.9290498790865779E-7</v>
      </c>
      <c r="F273" s="9">
        <f>(F272+E272-G272)*(1-inputs!$B$20)</f>
        <v>8.7194617708214747E-6</v>
      </c>
      <c r="G273">
        <f>F273*inputs!$B$33</f>
        <v>1.2456373958316392E-6</v>
      </c>
      <c r="H273" s="30">
        <f>(H272+G272)*(1-inputs!$B$20)</f>
        <v>94056.280732888699</v>
      </c>
      <c r="I273">
        <f t="shared" si="9"/>
        <v>99999.999999999578</v>
      </c>
      <c r="J273">
        <f>B273-((B272-C272)*(1-inputs!$B$20))</f>
        <v>3.9112154101885608</v>
      </c>
      <c r="K273">
        <f>(H272+F272+D272+B272)*inputs!B$20</f>
        <v>3.9112154101886993</v>
      </c>
    </row>
    <row r="274" spans="1:11" x14ac:dyDescent="0.3">
      <c r="A274">
        <f t="shared" ref="A274:A337" si="10">A273+1</f>
        <v>272</v>
      </c>
      <c r="B274" s="12">
        <f>((B273-C273)*(1-inputs!$B$20))+(cyclecalc!I273*inputs!$B$19)</f>
        <v>5947.3980012650436</v>
      </c>
      <c r="C274">
        <f>inputs!$B$28*cyclecalc!F274*cyclecalc!B274</f>
        <v>1.9795724583115226E-7</v>
      </c>
      <c r="D274" s="13">
        <f>(D273+C273-E273)*(1-inputs!$B$20)</f>
        <v>5.8008386533772292E-7</v>
      </c>
      <c r="E274">
        <f>D274*inputs!$B$31</f>
        <v>2.6103773940197533E-7</v>
      </c>
      <c r="F274" s="9">
        <f>(F273+E273-G273)*(1-inputs!$B$20)</f>
        <v>7.7664255893827846E-6</v>
      </c>
      <c r="G274">
        <f>F274*inputs!$B$33</f>
        <v>1.1094893699118263E-6</v>
      </c>
      <c r="H274" s="30">
        <f>(H273+G273)*(1-inputs!$B$20)</f>
        <v>94052.601990388022</v>
      </c>
      <c r="I274">
        <f t="shared" si="9"/>
        <v>99999.999999999578</v>
      </c>
      <c r="J274">
        <f>B274-((B273-C273)*(1-inputs!$B$20))</f>
        <v>3.9112154101885608</v>
      </c>
      <c r="K274">
        <f>(H273+F273+D273+B273)*inputs!B$20</f>
        <v>3.9112154101886998</v>
      </c>
    </row>
    <row r="275" spans="1:11" x14ac:dyDescent="0.3">
      <c r="A275">
        <f t="shared" si="10"/>
        <v>273</v>
      </c>
      <c r="B275" s="12">
        <f>((B274-C274)*(1-inputs!$B$20))+(cyclecalc!I274*inputs!$B$19)</f>
        <v>5951.0766009301524</v>
      </c>
      <c r="C275">
        <f>inputs!$B$28*cyclecalc!F275*cyclecalc!B275</f>
        <v>1.7643335455222034E-7</v>
      </c>
      <c r="D275" s="13">
        <f>(D274+C274-E274)*(1-inputs!$B$20)</f>
        <v>5.169831506513522E-7</v>
      </c>
      <c r="E275">
        <f>D275*inputs!$B$31</f>
        <v>2.326424177931085E-7</v>
      </c>
      <c r="F275" s="9">
        <f>(F274+E274-G274)*(1-inputs!$B$20)</f>
        <v>6.9177033820093822E-6</v>
      </c>
      <c r="G275">
        <f>F275*inputs!$B$33</f>
        <v>9.882433402870546E-7</v>
      </c>
      <c r="H275" s="30">
        <f>(H274+G274)*(1-inputs!$B$20)</f>
        <v>94048.923391634744</v>
      </c>
      <c r="I275">
        <f t="shared" si="9"/>
        <v>99999.999999999593</v>
      </c>
      <c r="J275">
        <f>B275-((B274-C274)*(1-inputs!$B$20))</f>
        <v>3.9112154101885608</v>
      </c>
      <c r="K275">
        <f>(H274+F274+D274+B274)*inputs!B$20</f>
        <v>3.9112154101886998</v>
      </c>
    </row>
    <row r="276" spans="1:11" x14ac:dyDescent="0.3">
      <c r="A276">
        <f t="shared" si="10"/>
        <v>274</v>
      </c>
      <c r="B276" s="12">
        <f>((B275-C275)*(1-inputs!$B$20))+(cyclecalc!I275*inputs!$B$19)</f>
        <v>5954.7550567388262</v>
      </c>
      <c r="C276">
        <f>inputs!$B$28*cyclecalc!F276*cyclecalc!B276</f>
        <v>1.5725303831554478E-7</v>
      </c>
      <c r="D276" s="13">
        <f>(D275+C275-E275)*(1-inputs!$B$20)</f>
        <v>4.6075606554335107E-7</v>
      </c>
      <c r="E276">
        <f>D276*inputs!$B$31</f>
        <v>2.0734022949450799E-7</v>
      </c>
      <c r="F276" s="9">
        <f>(F275+E275-G275)*(1-inputs!$B$20)</f>
        <v>6.1618614464144477E-6</v>
      </c>
      <c r="G276">
        <f>F276*inputs!$B$33</f>
        <v>8.8026592091634957E-7</v>
      </c>
      <c r="H276" s="30">
        <f>(H275+G275)*(1-inputs!$B$20)</f>
        <v>94045.244936638148</v>
      </c>
      <c r="I276">
        <f t="shared" si="9"/>
        <v>99999.999999999593</v>
      </c>
      <c r="J276">
        <f>B276-((B275-C275)*(1-inputs!$B$20))</f>
        <v>3.9112154101885608</v>
      </c>
      <c r="K276">
        <f>(H275+F275+D275+B275)*inputs!B$20</f>
        <v>3.9112154101887002</v>
      </c>
    </row>
    <row r="277" spans="1:11" x14ac:dyDescent="0.3">
      <c r="A277">
        <f t="shared" si="10"/>
        <v>275</v>
      </c>
      <c r="B277" s="12">
        <f>((B276-C276)*(1-inputs!$B$20))+(cyclecalc!I276*inputs!$B$19)</f>
        <v>5958.4333686943492</v>
      </c>
      <c r="C277">
        <f>inputs!$B$28*cyclecalc!F277*cyclecalc!B277</f>
        <v>1.4016076620109587E-7</v>
      </c>
      <c r="D277" s="13">
        <f>(D276+C276-E276)*(1-inputs!$B$20)</f>
        <v>4.1065281222008883E-7</v>
      </c>
      <c r="E277">
        <f>D277*inputs!$B$31</f>
        <v>1.8479376549903997E-7</v>
      </c>
      <c r="F277" s="9">
        <f>(F276+E276-G276)*(1-inputs!$B$20)</f>
        <v>5.4887210708915014E-6</v>
      </c>
      <c r="G277">
        <f>F277*inputs!$B$33</f>
        <v>7.8410301012735728E-7</v>
      </c>
      <c r="H277" s="30">
        <f>(H276+G276)*(1-inputs!$B$20)</f>
        <v>94041.56662540586</v>
      </c>
      <c r="I277">
        <f t="shared" si="9"/>
        <v>99999.999999999578</v>
      </c>
      <c r="J277">
        <f>B277-((B276-C276)*(1-inputs!$B$20))</f>
        <v>3.9112154101885608</v>
      </c>
      <c r="K277">
        <f>(H276+F276+D276+B276)*inputs!B$20</f>
        <v>3.9112154101887002</v>
      </c>
    </row>
    <row r="278" spans="1:11" x14ac:dyDescent="0.3">
      <c r="A278">
        <f t="shared" si="10"/>
        <v>276</v>
      </c>
      <c r="B278" s="12">
        <f>((B277-C277)*(1-inputs!$B$20))+(cyclecalc!I277*inputs!$B$19)</f>
        <v>5962.1115368002602</v>
      </c>
      <c r="C278">
        <f>inputs!$B$28*cyclecalc!F278*cyclecalc!B278</f>
        <v>1.2492890781674985E-7</v>
      </c>
      <c r="D278" s="13">
        <f>(D277+C277-E277)*(1-inputs!$B$20)</f>
        <v>3.6600549709881736E-7</v>
      </c>
      <c r="E278">
        <f>D278*inputs!$B$31</f>
        <v>1.6470247369446782E-7</v>
      </c>
      <c r="F278" s="9">
        <f>(F277+E277-G277)*(1-inputs!$B$20)</f>
        <v>4.8892205908343673E-6</v>
      </c>
      <c r="G278">
        <f>F278*inputs!$B$33</f>
        <v>6.984600844049096E-7</v>
      </c>
      <c r="H278" s="30">
        <f>(H277+G277)*(1-inputs!$B$20)</f>
        <v>94037.888457944093</v>
      </c>
      <c r="I278">
        <f t="shared" si="9"/>
        <v>99999.999999999593</v>
      </c>
      <c r="J278">
        <f>B278-((B277-C277)*(1-inputs!$B$20))</f>
        <v>3.9112154101885608</v>
      </c>
      <c r="K278">
        <f>(H277+F277+D277+B277)*inputs!B$20</f>
        <v>3.9112154101886998</v>
      </c>
    </row>
    <row r="279" spans="1:11" x14ac:dyDescent="0.3">
      <c r="A279">
        <f t="shared" si="10"/>
        <v>277</v>
      </c>
      <c r="B279" s="12">
        <f>((B278-C278)*(1-inputs!$B$20))+(cyclecalc!I278*inputs!$B$19)</f>
        <v>5965.7895610603246</v>
      </c>
      <c r="C279">
        <f>inputs!$B$28*cyclecalc!F279*cyclecalc!B279</f>
        <v>1.1135468270988582E-7</v>
      </c>
      <c r="D279" s="13">
        <f>(D278+C278-E278)*(1-inputs!$B$20)</f>
        <v>3.2621917158753252E-7</v>
      </c>
      <c r="E279">
        <f>D279*inputs!$B$31</f>
        <v>1.4679862721438964E-7</v>
      </c>
      <c r="F279" s="9">
        <f>(F278+E278-G278)*(1-inputs!$B$20)</f>
        <v>4.3552926285846624E-6</v>
      </c>
      <c r="G279">
        <f>F279*inputs!$B$33</f>
        <v>6.2218466122638035E-7</v>
      </c>
      <c r="H279" s="30">
        <f>(H278+G278)*(1-inputs!$B$20)</f>
        <v>94034.210434257737</v>
      </c>
      <c r="I279">
        <f t="shared" si="9"/>
        <v>99999.999999999578</v>
      </c>
      <c r="J279">
        <f>B279-((B278-C278)*(1-inputs!$B$20))</f>
        <v>3.9112154101885608</v>
      </c>
      <c r="K279">
        <f>(H278+F278+D278+B278)*inputs!B$20</f>
        <v>3.9112154101887002</v>
      </c>
    </row>
    <row r="280" spans="1:11" x14ac:dyDescent="0.3">
      <c r="A280">
        <f t="shared" si="10"/>
        <v>278</v>
      </c>
      <c r="B280" s="12">
        <f>((B279-C279)*(1-inputs!$B$20))+(cyclecalc!I279*inputs!$B$19)</f>
        <v>5969.4674414785104</v>
      </c>
      <c r="C280">
        <f>inputs!$B$28*cyclecalc!F280*cyclecalc!B280</f>
        <v>9.9257443785485368E-8</v>
      </c>
      <c r="D280" s="13">
        <f>(D279+C279-E279)*(1-inputs!$B$20)</f>
        <v>2.90763854237538E-7</v>
      </c>
      <c r="E280">
        <f>D280*inputs!$B$31</f>
        <v>1.3084373440689209E-7</v>
      </c>
      <c r="F280" s="9">
        <f>(F279+E279-G279)*(1-inputs!$B$20)</f>
        <v>3.8797548430680433E-6</v>
      </c>
      <c r="G280">
        <f>F280*inputs!$B$33</f>
        <v>5.5425069186686325E-7</v>
      </c>
      <c r="H280" s="30">
        <f>(H279+G279)*(1-inputs!$B$20)</f>
        <v>94030.532554350531</v>
      </c>
      <c r="I280">
        <f t="shared" si="9"/>
        <v>99999.999999999563</v>
      </c>
      <c r="J280">
        <f>B280-((B279-C279)*(1-inputs!$B$20))</f>
        <v>3.9112154101885608</v>
      </c>
      <c r="K280">
        <f>(H279+F279+D279+B279)*inputs!B$20</f>
        <v>3.9112154101886998</v>
      </c>
    </row>
    <row r="281" spans="1:11" x14ac:dyDescent="0.3">
      <c r="A281">
        <f t="shared" si="10"/>
        <v>279</v>
      </c>
      <c r="B281" s="12">
        <f>((B280-C280)*(1-inputs!$B$20))+(cyclecalc!I280*inputs!$B$19)</f>
        <v>5973.1451780589678</v>
      </c>
      <c r="C281">
        <f>inputs!$B$28*cyclecalc!F281*cyclecalc!B281</f>
        <v>8.8476258110237778E-8</v>
      </c>
      <c r="D281" s="13">
        <f>(D280+C280-E280)*(1-inputs!$B$20)</f>
        <v>2.5916742662332333E-7</v>
      </c>
      <c r="E281">
        <f>D281*inputs!$B$31</f>
        <v>1.166253419804955E-7</v>
      </c>
      <c r="F281" s="9">
        <f>(F280+E280-G280)*(1-inputs!$B$20)</f>
        <v>3.4562127003969403E-6</v>
      </c>
      <c r="G281">
        <f>F281*inputs!$B$33</f>
        <v>4.9374467148527712E-7</v>
      </c>
      <c r="H281" s="30">
        <f>(H280+G280)*(1-inputs!$B$20)</f>
        <v>94026.854818225213</v>
      </c>
      <c r="I281">
        <f t="shared" si="9"/>
        <v>99999.999999999563</v>
      </c>
      <c r="J281">
        <f>B281-((B280-C280)*(1-inputs!$B$20))</f>
        <v>3.9112154101885608</v>
      </c>
      <c r="K281">
        <f>(H280+F280+D280+B280)*inputs!B$20</f>
        <v>3.9112154101886993</v>
      </c>
    </row>
    <row r="282" spans="1:11" x14ac:dyDescent="0.3">
      <c r="A282">
        <f t="shared" si="10"/>
        <v>280</v>
      </c>
      <c r="B282" s="12">
        <f>((B281-C281)*(1-inputs!$B$20))+(cyclecalc!I281*inputs!$B$19)</f>
        <v>5976.8227708060058</v>
      </c>
      <c r="C282">
        <f>inputs!$B$28*cyclecalc!F282*cyclecalc!B282</f>
        <v>7.8867752502740116E-8</v>
      </c>
      <c r="D282" s="13">
        <f>(D281+C281-E281)*(1-inputs!$B$20)</f>
        <v>2.3100930712804349E-7</v>
      </c>
      <c r="E282">
        <f>D282*inputs!$B$31</f>
        <v>1.0395418820761957E-7</v>
      </c>
      <c r="F282" s="9">
        <f>(F281+E281-G281)*(1-inputs!$B$20)</f>
        <v>3.0789729409177422E-6</v>
      </c>
      <c r="G282">
        <f>F282*inputs!$B$33</f>
        <v>4.3985327727396316E-7</v>
      </c>
      <c r="H282" s="30">
        <f>(H281+G281)*(1-inputs!$B$20)</f>
        <v>94023.17722588357</v>
      </c>
      <c r="I282">
        <f t="shared" si="9"/>
        <v>99999.999999999549</v>
      </c>
      <c r="J282">
        <f>B282-((B281-C281)*(1-inputs!$B$20))</f>
        <v>3.9112154101885608</v>
      </c>
      <c r="K282">
        <f>(H281+F281+D281+B281)*inputs!B$20</f>
        <v>3.9112154101886993</v>
      </c>
    </row>
    <row r="283" spans="1:11" x14ac:dyDescent="0.3">
      <c r="A283">
        <f t="shared" si="10"/>
        <v>281</v>
      </c>
      <c r="B283" s="12">
        <f>((B282-C282)*(1-inputs!$B$20))+(cyclecalc!I282*inputs!$B$19)</f>
        <v>5980.5002197240783</v>
      </c>
      <c r="C283">
        <f>inputs!$B$28*cyclecalc!F283*cyclecalc!B283</f>
        <v>7.0304194888442702E-8</v>
      </c>
      <c r="D283" s="13">
        <f>(D282+C282-E282)*(1-inputs!$B$20)</f>
        <v>2.0591481733608385E-7</v>
      </c>
      <c r="E283">
        <f>D283*inputs!$B$31</f>
        <v>9.2661667801237736E-8</v>
      </c>
      <c r="F283" s="9">
        <f>(F282+E282-G282)*(1-inputs!$B$20)</f>
        <v>2.7429665643241922E-6</v>
      </c>
      <c r="G283">
        <f>F283*inputs!$B$33</f>
        <v>3.9185236633202745E-7</v>
      </c>
      <c r="H283" s="30">
        <f>(H282+G282)*(1-inputs!$B$20)</f>
        <v>94019.499777326593</v>
      </c>
      <c r="I283">
        <f t="shared" si="9"/>
        <v>99999.999999999549</v>
      </c>
      <c r="J283">
        <f>B283-((B282-C282)*(1-inputs!$B$20))</f>
        <v>3.9112154101885608</v>
      </c>
      <c r="K283">
        <f>(H282+F282+D282+B282)*inputs!B$20</f>
        <v>3.9112154101886984</v>
      </c>
    </row>
    <row r="284" spans="1:11" x14ac:dyDescent="0.3">
      <c r="A284">
        <f t="shared" si="10"/>
        <v>282</v>
      </c>
      <c r="B284" s="12">
        <f>((B283-C283)*(1-inputs!$B$20))+(cyclecalc!I283*inputs!$B$19)</f>
        <v>5984.1775248177655</v>
      </c>
      <c r="C284">
        <f>inputs!$B$28*cyclecalc!F284*cyclecalc!B284</f>
        <v>6.2671785583186229E-8</v>
      </c>
      <c r="D284" s="13">
        <f>(D283+C283-E283)*(1-inputs!$B$20)</f>
        <v>1.8355016510014721E-7</v>
      </c>
      <c r="E284">
        <f>D284*inputs!$B$31</f>
        <v>8.2597574295066243E-8</v>
      </c>
      <c r="F284" s="9">
        <f>(F283+E283-G283)*(1-inputs!$B$20)</f>
        <v>2.443680284455149E-6</v>
      </c>
      <c r="G284">
        <f>F284*inputs!$B$33</f>
        <v>3.490971834935927E-7</v>
      </c>
      <c r="H284" s="30">
        <f>(H283+G283)*(1-inputs!$B$20)</f>
        <v>94015.822472554559</v>
      </c>
      <c r="I284">
        <f t="shared" si="9"/>
        <v>99999.999999999534</v>
      </c>
      <c r="J284">
        <f>B284-((B283-C283)*(1-inputs!$B$20))</f>
        <v>3.9112154101885608</v>
      </c>
      <c r="K284">
        <f>(H283+F283+D283+B283)*inputs!B$20</f>
        <v>3.9112154101886984</v>
      </c>
    </row>
    <row r="285" spans="1:11" x14ac:dyDescent="0.3">
      <c r="A285">
        <f t="shared" si="10"/>
        <v>283</v>
      </c>
      <c r="B285" s="12">
        <f>((B284-C284)*(1-inputs!$B$20))+(cyclecalc!I284*inputs!$B$19)</f>
        <v>5987.8546860917613</v>
      </c>
      <c r="C285">
        <f>inputs!$B$28*cyclecalc!F285*cyclecalc!B285</f>
        <v>5.5869135504309112E-8</v>
      </c>
      <c r="D285" s="13">
        <f>(D284+C284-E284)*(1-inputs!$B$20)</f>
        <v>1.6361797668644304E-7</v>
      </c>
      <c r="E285">
        <f>D285*inputs!$B$31</f>
        <v>7.3628089508899375E-8</v>
      </c>
      <c r="F285" s="9">
        <f>(F284+E284-G284)*(1-inputs!$B$20)</f>
        <v>2.177095521030544E-6</v>
      </c>
      <c r="G285">
        <f>F285*inputs!$B$33</f>
        <v>3.1101364586150627E-7</v>
      </c>
      <c r="H285" s="30">
        <f>(H284+G284)*(1-inputs!$B$20)</f>
        <v>94012.145311567088</v>
      </c>
      <c r="I285">
        <f t="shared" si="9"/>
        <v>99999.999999999563</v>
      </c>
      <c r="J285">
        <f>B285-((B284-C284)*(1-inputs!$B$20))</f>
        <v>3.9112154101885608</v>
      </c>
      <c r="K285">
        <f>(H284+F284+D284+B284)*inputs!B$20</f>
        <v>3.911215410188698</v>
      </c>
    </row>
    <row r="286" spans="1:11" x14ac:dyDescent="0.3">
      <c r="A286">
        <f t="shared" si="10"/>
        <v>284</v>
      </c>
      <c r="B286" s="12">
        <f>((B285-C285)*(1-inputs!$B$20))+(cyclecalc!I285*inputs!$B$19)</f>
        <v>5991.5317035508606</v>
      </c>
      <c r="C286">
        <f>inputs!$B$28*cyclecalc!F286*cyclecalc!B286</f>
        <v>4.9805910831895033E-8</v>
      </c>
      <c r="D286" s="13">
        <f>(D285+C285-E285)*(1-inputs!$B$20)</f>
        <v>1.4585331782128051E-7</v>
      </c>
      <c r="E286">
        <f>D286*inputs!$B$31</f>
        <v>6.5633993019576233E-8</v>
      </c>
      <c r="F286" s="9">
        <f>(F285+E285-G285)*(1-inputs!$B$20)</f>
        <v>1.9396340984428858E-6</v>
      </c>
      <c r="G286">
        <f>F286*inputs!$B$33</f>
        <v>2.770905854918408E-7</v>
      </c>
      <c r="H286" s="30">
        <f>(H285+G285)*(1-inputs!$B$20)</f>
        <v>94008.468294363222</v>
      </c>
      <c r="I286">
        <f t="shared" si="9"/>
        <v>99999.999999999578</v>
      </c>
      <c r="J286">
        <f>B286-((B285-C285)*(1-inputs!$B$20))</f>
        <v>3.9112154101885608</v>
      </c>
      <c r="K286">
        <f>(H285+F285+D285+B285)*inputs!B$20</f>
        <v>3.9112154101886993</v>
      </c>
    </row>
    <row r="287" spans="1:11" x14ac:dyDescent="0.3">
      <c r="A287">
        <f t="shared" si="10"/>
        <v>285</v>
      </c>
      <c r="B287" s="12">
        <f>((B286-C286)*(1-inputs!$B$20))+(cyclecalc!I286*inputs!$B$19)</f>
        <v>5995.20857719995</v>
      </c>
      <c r="C287">
        <f>inputs!$B$28*cyclecalc!F287*cyclecalc!B287</f>
        <v>4.4401625889063992E-8</v>
      </c>
      <c r="D287" s="13">
        <f>(D286+C286-E286)*(1-inputs!$B$20)</f>
        <v>1.3002015006654607E-7</v>
      </c>
      <c r="E287">
        <f>D287*inputs!$B$31</f>
        <v>5.850906752994573E-8</v>
      </c>
      <c r="F287" s="9">
        <f>(F286+E286-G286)*(1-inputs!$B$20)</f>
        <v>1.7281099132256924E-6</v>
      </c>
      <c r="G287">
        <f>F287*inputs!$B$33</f>
        <v>2.4687284474652749E-7</v>
      </c>
      <c r="H287" s="30">
        <f>(H286+G286)*(1-inputs!$B$20)</f>
        <v>94004.791420941488</v>
      </c>
      <c r="I287">
        <f t="shared" si="9"/>
        <v>99999.999999999578</v>
      </c>
      <c r="J287">
        <f>B287-((B286-C286)*(1-inputs!$B$20))</f>
        <v>3.9112154101885608</v>
      </c>
      <c r="K287">
        <f>(H286+F286+D286+B286)*inputs!B$20</f>
        <v>3.9112154101886998</v>
      </c>
    </row>
    <row r="288" spans="1:11" x14ac:dyDescent="0.3">
      <c r="A288">
        <f t="shared" si="10"/>
        <v>286</v>
      </c>
      <c r="B288" s="12">
        <f>((B287-C287)*(1-inputs!$B$20))+(cyclecalc!I287*inputs!$B$19)</f>
        <v>5998.8853070439945</v>
      </c>
      <c r="C288">
        <f>inputs!$B$28*cyclecalc!F288*cyclecalc!B288</f>
        <v>3.9584568009787877E-8</v>
      </c>
      <c r="D288" s="13">
        <f>(D287+C287-E287)*(1-inputs!$B$20)</f>
        <v>1.1590817482995E-7</v>
      </c>
      <c r="E288">
        <f>D288*inputs!$B$31</f>
        <v>5.2158678673477505E-8</v>
      </c>
      <c r="F288" s="9">
        <f>(F287+E287-G287)*(1-inputs!$B$20)</f>
        <v>1.5396859132209611E-6</v>
      </c>
      <c r="G288">
        <f>F288*inputs!$B$33</f>
        <v>2.1995513046013729E-7</v>
      </c>
      <c r="H288" s="30">
        <f>(H287+G287)*(1-inputs!$B$20)</f>
        <v>94001.114691299983</v>
      </c>
      <c r="I288">
        <f t="shared" si="9"/>
        <v>99999.999999999563</v>
      </c>
      <c r="J288">
        <f>B288-((B287-C287)*(1-inputs!$B$20))</f>
        <v>3.9112154101885608</v>
      </c>
      <c r="K288">
        <f>(H287+F287+D287+B287)*inputs!B$20</f>
        <v>3.9112154101886998</v>
      </c>
    </row>
    <row r="289" spans="1:11" x14ac:dyDescent="0.3">
      <c r="A289">
        <f t="shared" si="10"/>
        <v>287</v>
      </c>
      <c r="B289" s="12">
        <f>((B288-C288)*(1-inputs!$B$20))+(cyclecalc!I288*inputs!$B$19)</f>
        <v>6002.561893088031</v>
      </c>
      <c r="C289">
        <f>inputs!$B$28*cyclecalc!F289*cyclecalc!B289</f>
        <v>3.529083994267513E-8</v>
      </c>
      <c r="D289" s="13">
        <f>(D288+C288-E288)*(1-inputs!$B$20)</f>
        <v>1.0333002254841875E-7</v>
      </c>
      <c r="E289">
        <f>D289*inputs!$B$31</f>
        <v>4.6498510146788435E-8</v>
      </c>
      <c r="F289" s="9">
        <f>(F288+E288-G288)*(1-inputs!$B$20)</f>
        <v>1.3718358038822751E-6</v>
      </c>
      <c r="G289">
        <f>F289*inputs!$B$33</f>
        <v>1.9597654341175359E-7</v>
      </c>
      <c r="H289" s="30">
        <f>(H288+G288)*(1-inputs!$B$20)</f>
        <v>93997.438105436377</v>
      </c>
      <c r="I289">
        <f t="shared" si="9"/>
        <v>99999.999999999578</v>
      </c>
      <c r="J289">
        <f>B289-((B288-C288)*(1-inputs!$B$20))</f>
        <v>3.9112154101885608</v>
      </c>
      <c r="K289">
        <f>(H288+F288+D288+B288)*inputs!B$20</f>
        <v>3.9112154101886993</v>
      </c>
    </row>
    <row r="290" spans="1:11" x14ac:dyDescent="0.3">
      <c r="A290">
        <f t="shared" si="10"/>
        <v>288</v>
      </c>
      <c r="B290" s="12">
        <f>((B289-C289)*(1-inputs!$B$20))+(cyclecalc!I289*inputs!$B$19)</f>
        <v>6006.2383353371615</v>
      </c>
      <c r="C290">
        <f>inputs!$B$28*cyclecalc!F290*cyclecalc!B290</f>
        <v>3.1463506923673479E-8</v>
      </c>
      <c r="D290" s="13">
        <f>(D289+C289-E289)*(1-inputs!$B$20)</f>
        <v>9.211874924066433E-8</v>
      </c>
      <c r="E290">
        <f>D290*inputs!$B$31</f>
        <v>4.1453437158298948E-8</v>
      </c>
      <c r="F290" s="9">
        <f>(F289+E289-G289)*(1-inputs!$B$20)</f>
        <v>1.2223099615718179E-6</v>
      </c>
      <c r="G290">
        <f>F290*inputs!$B$33</f>
        <v>1.7461570879597397E-7</v>
      </c>
      <c r="H290" s="30">
        <f>(H289+G289)*(1-inputs!$B$20)</f>
        <v>93993.761663347977</v>
      </c>
      <c r="I290">
        <f t="shared" si="9"/>
        <v>99999.999999999563</v>
      </c>
      <c r="J290">
        <f>B290-((B289-C289)*(1-inputs!$B$20))</f>
        <v>3.9112154101885608</v>
      </c>
      <c r="K290">
        <f>(H289+F289+D289+B289)*inputs!B$20</f>
        <v>3.9112154101886998</v>
      </c>
    </row>
    <row r="291" spans="1:11" x14ac:dyDescent="0.3">
      <c r="A291">
        <f t="shared" si="10"/>
        <v>289</v>
      </c>
      <c r="B291" s="12">
        <f>((B290-C290)*(1-inputs!$B$20))+(cyclecalc!I290*inputs!$B$19)</f>
        <v>6009.914633796544</v>
      </c>
      <c r="C291">
        <f>inputs!$B$28*cyclecalc!F291*cyclecalc!B291</f>
        <v>2.8051836961176681E-8</v>
      </c>
      <c r="D291" s="13">
        <f>(D290+C290-E290)*(1-inputs!$B$20)</f>
        <v>8.212560677101369E-8</v>
      </c>
      <c r="E291">
        <f>D291*inputs!$B$31</f>
        <v>3.695652304695616E-8</v>
      </c>
      <c r="F291" s="9">
        <f>(F290+E290-G290)*(1-inputs!$B$20)</f>
        <v>1.0891050910218543E-6</v>
      </c>
      <c r="G291">
        <f>F291*inputs!$B$33</f>
        <v>1.5558644157455061E-7</v>
      </c>
      <c r="H291" s="30">
        <f>(H290+G290)*(1-inputs!$B$20)</f>
        <v>93990.085365031802</v>
      </c>
      <c r="I291">
        <f t="shared" si="9"/>
        <v>99999.999999999593</v>
      </c>
      <c r="J291">
        <f>B291-((B290-C290)*(1-inputs!$B$20))</f>
        <v>3.9112154101885608</v>
      </c>
      <c r="K291">
        <f>(H290+F290+D290+B290)*inputs!B$20</f>
        <v>3.9112154101886993</v>
      </c>
    </row>
    <row r="292" spans="1:11" x14ac:dyDescent="0.3">
      <c r="A292">
        <f t="shared" si="10"/>
        <v>290</v>
      </c>
      <c r="B292" s="12">
        <f>((B291-C291)*(1-inputs!$B$20))+(cyclecalc!I291*inputs!$B$19)</f>
        <v>6013.5907884713861</v>
      </c>
      <c r="C292">
        <f>inputs!$B$28*cyclecalc!F292*cyclecalc!B292</f>
        <v>2.5010624132717232E-8</v>
      </c>
      <c r="D292" s="13">
        <f>(D291+C291-E291)*(1-inputs!$B$20)</f>
        <v>7.3218056857300885E-8</v>
      </c>
      <c r="E292">
        <f>D292*inputs!$B$31</f>
        <v>3.2948125585785396E-8</v>
      </c>
      <c r="F292" s="9">
        <f>(F291+E291-G291)*(1-inputs!$B$20)</f>
        <v>9.704372151197612E-7</v>
      </c>
      <c r="G292">
        <f>F292*inputs!$B$33</f>
        <v>1.3863388787425159E-7</v>
      </c>
      <c r="H292" s="30">
        <f>(H291+G291)*(1-inputs!$B$20)</f>
        <v>93986.409210484533</v>
      </c>
      <c r="I292">
        <f t="shared" si="9"/>
        <v>99999.999999999578</v>
      </c>
      <c r="J292">
        <f>B292-((B291-C291)*(1-inputs!$B$20))</f>
        <v>3.9112154101885608</v>
      </c>
      <c r="K292">
        <f>(H291+F291+D291+B291)*inputs!B$20</f>
        <v>3.9112154101887002</v>
      </c>
    </row>
    <row r="293" spans="1:11" x14ac:dyDescent="0.3">
      <c r="A293">
        <f t="shared" si="10"/>
        <v>291</v>
      </c>
      <c r="B293" s="12">
        <f>((B292-C292)*(1-inputs!$B$20))+(cyclecalc!I292*inputs!$B$19)</f>
        <v>6017.2667993669411</v>
      </c>
      <c r="C293">
        <f>inputs!$B$28*cyclecalc!F293*cyclecalc!B293</f>
        <v>2.2299585810303641E-8</v>
      </c>
      <c r="D293" s="13">
        <f>(D292+C292-E292)*(1-inputs!$B$20)</f>
        <v>6.5278002141089899E-8</v>
      </c>
      <c r="E293">
        <f>D293*inputs!$B$31</f>
        <v>2.9375100963490454E-8</v>
      </c>
      <c r="F293" s="9">
        <f>(F292+E292-G292)*(1-inputs!$B$20)</f>
        <v>8.6471763053921213E-7</v>
      </c>
      <c r="G293">
        <f>F293*inputs!$B$33</f>
        <v>1.2353109007703029E-7</v>
      </c>
      <c r="H293" s="30">
        <f>(H292+G292)*(1-inputs!$B$20)</f>
        <v>93982.733199702634</v>
      </c>
      <c r="I293">
        <f t="shared" si="9"/>
        <v>99999.999999999578</v>
      </c>
      <c r="J293">
        <f>B293-((B292-C292)*(1-inputs!$B$20))</f>
        <v>3.9112154101885608</v>
      </c>
      <c r="K293">
        <f>(H292+F292+D292+B292)*inputs!B$20</f>
        <v>3.9112154101886998</v>
      </c>
    </row>
    <row r="294" spans="1:11" x14ac:dyDescent="0.3">
      <c r="A294">
        <f t="shared" si="10"/>
        <v>292</v>
      </c>
      <c r="B294" s="12">
        <f>((B293-C293)*(1-inputs!$B$20))+(cyclecalc!I293*inputs!$B$19)</f>
        <v>6020.9426664885013</v>
      </c>
      <c r="C294">
        <f>inputs!$B$28*cyclecalc!F294*cyclecalc!B294</f>
        <v>1.9882825726664375E-8</v>
      </c>
      <c r="D294" s="13">
        <f>(D293+C293-E293)*(1-inputs!$B$20)</f>
        <v>5.82002105632629E-8</v>
      </c>
      <c r="E294">
        <f>D294*inputs!$B$31</f>
        <v>2.6190094753468307E-8</v>
      </c>
      <c r="F294" s="9">
        <f>(F293+E293-G293)*(1-inputs!$B$20)</f>
        <v>7.7053150310000781E-7</v>
      </c>
      <c r="G294">
        <f>F294*inputs!$B$33</f>
        <v>1.1007592901428682E-7</v>
      </c>
      <c r="H294" s="30">
        <f>(H293+G293)*(1-inputs!$B$20)</f>
        <v>93979.057332682336</v>
      </c>
      <c r="I294">
        <f t="shared" si="9"/>
        <v>99999.999999999563</v>
      </c>
      <c r="J294">
        <f>B294-((B293-C293)*(1-inputs!$B$20))</f>
        <v>3.9112154101885608</v>
      </c>
      <c r="K294">
        <f>(H293+F293+D293+B293)*inputs!B$20</f>
        <v>3.9112154101886998</v>
      </c>
    </row>
    <row r="295" spans="1:11" x14ac:dyDescent="0.3">
      <c r="A295">
        <f t="shared" si="10"/>
        <v>293</v>
      </c>
      <c r="B295" s="12">
        <f>((B294-C294)*(1-inputs!$B$20))+(cyclecalc!I294*inputs!$B$19)</f>
        <v>6024.6183898413974</v>
      </c>
      <c r="C295">
        <f>inputs!$B$28*cyclecalc!F295*cyclecalc!B295</f>
        <v>1.7728355680671695E-8</v>
      </c>
      <c r="D295" s="13">
        <f>(D294+C294-E294)*(1-inputs!$B$20)</f>
        <v>5.1890911891732794E-8</v>
      </c>
      <c r="E295">
        <f>D295*inputs!$B$31</f>
        <v>2.3350910351279756E-8</v>
      </c>
      <c r="F295" s="9">
        <f>(F294+E294-G294)*(1-inputs!$B$20)</f>
        <v>6.8661881264797626E-7</v>
      </c>
      <c r="G295">
        <f>F295*inputs!$B$33</f>
        <v>9.8088401806853751E-8</v>
      </c>
      <c r="H295" s="30">
        <f>(H294+G294)*(1-inputs!$B$20)</f>
        <v>93975.381609419652</v>
      </c>
      <c r="I295">
        <f t="shared" si="9"/>
        <v>99999.999999999563</v>
      </c>
      <c r="J295">
        <f>B295-((B294-C294)*(1-inputs!$B$20))</f>
        <v>3.9112154101885608</v>
      </c>
      <c r="K295">
        <f>(H294+F294+D294+B294)*inputs!B$20</f>
        <v>3.9112154101886993</v>
      </c>
    </row>
    <row r="296" spans="1:11" x14ac:dyDescent="0.3">
      <c r="A296">
        <f t="shared" si="10"/>
        <v>294</v>
      </c>
      <c r="B296" s="12">
        <f>((B295-C295)*(1-inputs!$B$20))+(cyclecalc!I295*inputs!$B$19)</f>
        <v>6028.2939694309889</v>
      </c>
      <c r="C296">
        <f>inputs!$B$28*cyclecalc!F296*cyclecalc!B296</f>
        <v>1.5807669469034087E-8</v>
      </c>
      <c r="D296" s="13">
        <f>(D295+C295-E295)*(1-inputs!$B$20)</f>
        <v>4.6266547566007054E-8</v>
      </c>
      <c r="E296">
        <f>D296*inputs!$B$31</f>
        <v>2.0819946404703174E-8</v>
      </c>
      <c r="F296" s="9">
        <f>(F295+E295-G295)*(1-inputs!$B$20)</f>
        <v>6.1185738919587577E-7</v>
      </c>
      <c r="G296">
        <f>F296*inputs!$B$33</f>
        <v>8.7408198456553671E-8</v>
      </c>
      <c r="H296" s="30">
        <f>(H295+G295)*(1-inputs!$B$20)</f>
        <v>93971.706029910449</v>
      </c>
      <c r="I296">
        <f t="shared" si="9"/>
        <v>99999.999999999563</v>
      </c>
      <c r="J296">
        <f>B296-((B295-C295)*(1-inputs!$B$20))</f>
        <v>3.9112154101885608</v>
      </c>
      <c r="K296">
        <f>(H295+F295+D295+B295)*inputs!B$20</f>
        <v>3.9112154101886993</v>
      </c>
    </row>
    <row r="297" spans="1:11" x14ac:dyDescent="0.3">
      <c r="A297">
        <f t="shared" si="10"/>
        <v>295</v>
      </c>
      <c r="B297" s="12">
        <f>((B296-C296)*(1-inputs!$B$20))+(cyclecalc!I296*inputs!$B$19)</f>
        <v>6031.9694052626664</v>
      </c>
      <c r="C297">
        <f>inputs!$B$28*cyclecalc!F297*cyclecalc!B297</f>
        <v>1.409536333364265E-8</v>
      </c>
      <c r="D297" s="13">
        <f>(D296+C296-E296)*(1-inputs!$B$20)</f>
        <v>4.1252657086947712E-8</v>
      </c>
      <c r="E297">
        <f>D297*inputs!$B$31</f>
        <v>1.856369568912647E-8</v>
      </c>
      <c r="F297" s="9">
        <f>(F296+E296-G296)*(1-inputs!$B$20)</f>
        <v>5.4524781049350616E-7</v>
      </c>
      <c r="G297">
        <f>F297*inputs!$B$33</f>
        <v>7.7892544356215161E-8</v>
      </c>
      <c r="H297" s="30">
        <f>(H296+G296)*(1-inputs!$B$20)</f>
        <v>93968.030594150405</v>
      </c>
      <c r="I297">
        <f t="shared" si="9"/>
        <v>99999.999999999578</v>
      </c>
      <c r="J297">
        <f>B297-((B296-C296)*(1-inputs!$B$20))</f>
        <v>3.9112154101885608</v>
      </c>
      <c r="K297">
        <f>(H296+F296+D296+B296)*inputs!B$20</f>
        <v>3.9112154101886993</v>
      </c>
    </row>
    <row r="298" spans="1:11" x14ac:dyDescent="0.3">
      <c r="A298">
        <f t="shared" si="10"/>
        <v>296</v>
      </c>
      <c r="B298" s="12">
        <f>((B297-C297)*(1-inputs!$B$20))+(cyclecalc!I297*inputs!$B$19)</f>
        <v>6035.6446973418433</v>
      </c>
      <c r="C298">
        <f>inputs!$B$28*cyclecalc!F298*cyclecalc!B298</f>
        <v>1.2568797839237476E-8</v>
      </c>
      <c r="D298" s="13">
        <f>(D297+C297-E297)*(1-inputs!$B$20)</f>
        <v>3.6782886017286463E-8</v>
      </c>
      <c r="E298">
        <f>D298*inputs!$B$31</f>
        <v>1.6552298707778908E-8</v>
      </c>
      <c r="F298" s="9">
        <f>(F297+E297-G297)*(1-inputs!$B$20)</f>
        <v>4.8589995648910152E-7</v>
      </c>
      <c r="G298">
        <f>F298*inputs!$B$33</f>
        <v>6.9414279498443071E-8</v>
      </c>
      <c r="H298" s="30">
        <f>(H297+G297)*(1-inputs!$B$20)</f>
        <v>93964.355302135053</v>
      </c>
      <c r="I298">
        <f t="shared" si="9"/>
        <v>99999.999999999593</v>
      </c>
      <c r="J298">
        <f>B298-((B297-C297)*(1-inputs!$B$20))</f>
        <v>3.9112154101885608</v>
      </c>
      <c r="K298">
        <f>(H297+F297+D297+B297)*inputs!B$20</f>
        <v>3.9112154101886998</v>
      </c>
    </row>
    <row r="299" spans="1:11" x14ac:dyDescent="0.3">
      <c r="A299">
        <f t="shared" si="10"/>
        <v>297</v>
      </c>
      <c r="B299" s="12">
        <f>((B298-C298)*(1-inputs!$B$20))+(cyclecalc!I298*inputs!$B$19)</f>
        <v>6039.3198456739565</v>
      </c>
      <c r="C299">
        <f>inputs!$B$28*cyclecalc!F299*cyclecalc!B299</f>
        <v>1.1207796652781611E-8</v>
      </c>
      <c r="D299" s="13">
        <f>(D298+C298-E298)*(1-inputs!$B$20)</f>
        <v>3.2798102294138643E-8</v>
      </c>
      <c r="E299">
        <f>D299*inputs!$B$31</f>
        <v>1.475914603236239E-8</v>
      </c>
      <c r="F299" s="9">
        <f>(F298+E298-G298)*(1-inputs!$B$20)</f>
        <v>4.3302103865039986E-7</v>
      </c>
      <c r="G299">
        <f>F299*inputs!$B$33</f>
        <v>6.1860148378628552E-8</v>
      </c>
      <c r="H299" s="30">
        <f>(H298+G298)*(1-inputs!$B$20)</f>
        <v>93960.680153859794</v>
      </c>
      <c r="I299">
        <f t="shared" si="9"/>
        <v>99999.999999999578</v>
      </c>
      <c r="J299">
        <f>B299-((B298-C298)*(1-inputs!$B$20))</f>
        <v>3.9112154101885608</v>
      </c>
      <c r="K299">
        <f>(H298+F298+D298+B298)*inputs!B$20</f>
        <v>3.9112154101887002</v>
      </c>
    </row>
    <row r="300" spans="1:11" x14ac:dyDescent="0.3">
      <c r="A300">
        <f t="shared" si="10"/>
        <v>298</v>
      </c>
      <c r="B300" s="12">
        <f>((B299-C299)*(1-inputs!$B$20))+(cyclecalc!I299*inputs!$B$19)</f>
        <v>6042.9948502644629</v>
      </c>
      <c r="C300">
        <f>inputs!$B$28*cyclecalc!F300*cyclecalc!B300</f>
        <v>9.9943781916207892E-9</v>
      </c>
      <c r="D300" s="13">
        <f>(D299+C299-E299)*(1-inputs!$B$20)</f>
        <v>2.9245609011050889E-8</v>
      </c>
      <c r="E300">
        <f>D300*inputs!$B$31</f>
        <v>1.31605240549729E-8</v>
      </c>
      <c r="F300" s="9">
        <f>(F299+E299-G299)*(1-inputs!$B$20)</f>
        <v>3.8590494214020276E-7</v>
      </c>
      <c r="G300">
        <f>F300*inputs!$B$33</f>
        <v>5.5129277448600391E-8</v>
      </c>
      <c r="H300" s="30">
        <f>(H299+G299)*(1-inputs!$B$20)</f>
        <v>93957.005149319957</v>
      </c>
      <c r="I300">
        <f t="shared" si="9"/>
        <v>99999.999999999578</v>
      </c>
      <c r="J300">
        <f>B300-((B299-C299)*(1-inputs!$B$20))</f>
        <v>3.9112154101885608</v>
      </c>
      <c r="K300">
        <f>(H299+F299+D299+B299)*inputs!B$20</f>
        <v>3.9112154101886998</v>
      </c>
    </row>
    <row r="301" spans="1:11" x14ac:dyDescent="0.3">
      <c r="A301">
        <f t="shared" si="10"/>
        <v>299</v>
      </c>
      <c r="B301" s="12">
        <f>((B300-C300)*(1-inputs!$B$20))+(cyclecalc!I300*inputs!$B$19)</f>
        <v>6046.6697111188369</v>
      </c>
      <c r="C301">
        <f>inputs!$B$28*cyclecalc!F301*cyclecalc!B301</f>
        <v>8.9125165488657607E-9</v>
      </c>
      <c r="D301" s="13">
        <f>(D300+C300-E300)*(1-inputs!$B$20)</f>
        <v>2.6078443123717248E-8</v>
      </c>
      <c r="E301">
        <f>D301*inputs!$B$31</f>
        <v>1.1735299405672762E-8</v>
      </c>
      <c r="F301" s="9">
        <f>(F300+E300-G300)*(1-inputs!$B$20)</f>
        <v>3.4392273666135978E-7</v>
      </c>
      <c r="G301">
        <f>F301*inputs!$B$33</f>
        <v>4.9131819523051393E-8</v>
      </c>
      <c r="H301" s="30">
        <f>(H300+G300)*(1-inputs!$B$20)</f>
        <v>93953.330288510726</v>
      </c>
      <c r="I301">
        <f t="shared" si="9"/>
        <v>99999.999999999563</v>
      </c>
      <c r="J301">
        <f>B301-((B300-C300)*(1-inputs!$B$20))</f>
        <v>3.9112154101885608</v>
      </c>
      <c r="K301">
        <f>(H300+F300+D300+B300)*inputs!B$20</f>
        <v>3.9112154101886998</v>
      </c>
    </row>
    <row r="302" spans="1:11" x14ac:dyDescent="0.3">
      <c r="A302">
        <f t="shared" si="10"/>
        <v>300</v>
      </c>
      <c r="B302" s="12">
        <f>((B301-C301)*(1-inputs!$B$20))+(cyclecalc!I301*inputs!$B$19)</f>
        <v>6050.3444282425689</v>
      </c>
      <c r="C302">
        <f>inputs!$B$28*cyclecalc!F302*cyclecalc!B302</f>
        <v>7.9479284974247053E-9</v>
      </c>
      <c r="D302" s="13">
        <f>(D301+C301-E301)*(1-inputs!$B$20)</f>
        <v>2.3254750687942142E-8</v>
      </c>
      <c r="E302">
        <f>D302*inputs!$B$31</f>
        <v>1.0464637809573964E-8</v>
      </c>
      <c r="F302" s="9">
        <f>(F301+E301-G301)*(1-inputs!$B$20)</f>
        <v>3.0651422764336339E-7</v>
      </c>
      <c r="G302">
        <f>F302*inputs!$B$33</f>
        <v>4.3787746806194769E-8</v>
      </c>
      <c r="H302" s="30">
        <f>(H301+G301)*(1-inputs!$B$20)</f>
        <v>93949.655571427225</v>
      </c>
      <c r="I302">
        <f t="shared" si="9"/>
        <v>99999.999999999549</v>
      </c>
      <c r="J302">
        <f>B302-((B301-C301)*(1-inputs!$B$20))</f>
        <v>3.9112154101885608</v>
      </c>
      <c r="K302">
        <f>(H301+F301+D301+B301)*inputs!B$20</f>
        <v>3.9112154101886993</v>
      </c>
    </row>
    <row r="303" spans="1:11" x14ac:dyDescent="0.3">
      <c r="A303">
        <f t="shared" si="10"/>
        <v>301</v>
      </c>
      <c r="B303" s="12">
        <f>((B302-C302)*(1-inputs!$B$20))+(cyclecalc!I302*inputs!$B$19)</f>
        <v>6054.0190016411625</v>
      </c>
      <c r="C303">
        <f>inputs!$B$28*cyclecalc!F303*cyclecalc!B303</f>
        <v>7.0878837240434186E-9</v>
      </c>
      <c r="D303" s="13">
        <f>(D302+C302-E302)*(1-inputs!$B$20)</f>
        <v>2.0737230266322822E-8</v>
      </c>
      <c r="E303">
        <f>D303*inputs!$B$31</f>
        <v>9.3317536198452702E-9</v>
      </c>
      <c r="F303" s="9">
        <f>(F302+E302-G302)*(1-inputs!$B$20)</f>
        <v>2.7318043355361083E-7</v>
      </c>
      <c r="G303">
        <f>F303*inputs!$B$33</f>
        <v>3.90257762219444E-8</v>
      </c>
      <c r="H303" s="30">
        <f>(H302+G302)*(1-inputs!$B$20)</f>
        <v>93945.980998064479</v>
      </c>
      <c r="I303">
        <f t="shared" si="9"/>
        <v>99999.999999999563</v>
      </c>
      <c r="J303">
        <f>B303-((B302-C302)*(1-inputs!$B$20))</f>
        <v>3.9112154101885608</v>
      </c>
      <c r="K303">
        <f>(H302+F302+D302+B302)*inputs!B$20</f>
        <v>3.9112154101886984</v>
      </c>
    </row>
    <row r="304" spans="1:11" x14ac:dyDescent="0.3">
      <c r="A304">
        <f t="shared" si="10"/>
        <v>302</v>
      </c>
      <c r="B304" s="12">
        <f>((B303-C303)*(1-inputs!$B$20))+(cyclecalc!I303*inputs!$B$19)</f>
        <v>6057.6934313201355</v>
      </c>
      <c r="C304">
        <f>inputs!$B$28*cyclecalc!F304*cyclecalc!B304</f>
        <v>6.3210357563054545E-9</v>
      </c>
      <c r="D304" s="13">
        <f>(D303+C303-E303)*(1-inputs!$B$20)</f>
        <v>1.8492637055360299E-8</v>
      </c>
      <c r="E304">
        <f>D304*inputs!$B$31</f>
        <v>8.3216866749121342E-9</v>
      </c>
      <c r="F304" s="9">
        <f>(F303+E303-G303)*(1-inputs!$B$20)</f>
        <v>2.4347688767348483E-7</v>
      </c>
      <c r="G304">
        <f>F304*inputs!$B$33</f>
        <v>3.4782412524783543E-8</v>
      </c>
      <c r="H304" s="30">
        <f>(H303+G303)*(1-inputs!$B$20)</f>
        <v>93942.306568417451</v>
      </c>
      <c r="I304">
        <f t="shared" si="9"/>
        <v>99999.999999999563</v>
      </c>
      <c r="J304">
        <f>B304-((B303-C303)*(1-inputs!$B$20))</f>
        <v>3.9112154101885608</v>
      </c>
      <c r="K304">
        <f>(H303+F303+D303+B303)*inputs!B$20</f>
        <v>3.9112154101886993</v>
      </c>
    </row>
    <row r="305" spans="1:11" x14ac:dyDescent="0.3">
      <c r="A305">
        <f t="shared" si="10"/>
        <v>303</v>
      </c>
      <c r="B305" s="12">
        <f>((B304-C304)*(1-inputs!$B$20))+(cyclecalc!I304*inputs!$B$19)</f>
        <v>6061.3677172850157</v>
      </c>
      <c r="C305">
        <f>inputs!$B$28*cyclecalc!F305*cyclecalc!B305</f>
        <v>5.637271323008793E-9</v>
      </c>
      <c r="D305" s="13">
        <f>(D304+C304-E304)*(1-inputs!$B$20)</f>
        <v>1.649134109965039E-8</v>
      </c>
      <c r="E305">
        <f>D305*inputs!$B$31</f>
        <v>7.4211034948426759E-9</v>
      </c>
      <c r="F305" s="9">
        <f>(F304+E304-G304)*(1-inputs!$B$20)</f>
        <v>2.1700767385404957E-7</v>
      </c>
      <c r="G305">
        <f>F305*inputs!$B$33</f>
        <v>3.1001096264864223E-8</v>
      </c>
      <c r="H305" s="30">
        <f>(H304+G304)*(1-inputs!$B$20)</f>
        <v>93938.632282481034</v>
      </c>
      <c r="I305">
        <f t="shared" si="9"/>
        <v>99999.999999999549</v>
      </c>
      <c r="J305">
        <f>B305-((B304-C304)*(1-inputs!$B$20))</f>
        <v>3.9112154101885608</v>
      </c>
      <c r="K305">
        <f>(H304+F304+D304+B304)*inputs!B$20</f>
        <v>3.9112154101886993</v>
      </c>
    </row>
    <row r="306" spans="1:11" x14ac:dyDescent="0.3">
      <c r="A306">
        <f t="shared" si="10"/>
        <v>304</v>
      </c>
      <c r="B306" s="12">
        <f>((B305-C305)*(1-inputs!$B$20))+(cyclecalc!I305*inputs!$B$19)</f>
        <v>6065.0418595413403</v>
      </c>
      <c r="C306">
        <f>inputs!$B$28*cyclecalc!F306*cyclecalc!B306</f>
        <v>5.0275761354131837E-9</v>
      </c>
      <c r="D306" s="13">
        <f>(D305+C305-E305)*(1-inputs!$B$20)</f>
        <v>1.4706933685460867E-8</v>
      </c>
      <c r="E306">
        <f>D306*inputs!$B$31</f>
        <v>6.6181201584573902E-9</v>
      </c>
      <c r="F306" s="9">
        <f>(F305+E305-G305)*(1-inputs!$B$20)</f>
        <v>1.9342011571075791E-7</v>
      </c>
      <c r="G306">
        <f>F306*inputs!$B$33</f>
        <v>2.7631445101536841E-8</v>
      </c>
      <c r="H306" s="30">
        <f>(H305+G305)*(1-inputs!$B$20)</f>
        <v>93934.958140250077</v>
      </c>
      <c r="I306">
        <f t="shared" si="9"/>
        <v>99999.999999999549</v>
      </c>
      <c r="J306">
        <f>B306-((B305-C305)*(1-inputs!$B$20))</f>
        <v>3.9112154101885608</v>
      </c>
      <c r="K306">
        <f>(H305+F305+D305+B305)*inputs!B$20</f>
        <v>3.9112154101886984</v>
      </c>
    </row>
    <row r="307" spans="1:11" x14ac:dyDescent="0.3">
      <c r="A307">
        <f t="shared" si="10"/>
        <v>305</v>
      </c>
      <c r="B307" s="12">
        <f>((B306-C306)*(1-inputs!$B$20))+(cyclecalc!I306*inputs!$B$19)</f>
        <v>6068.7158580946561</v>
      </c>
      <c r="C307">
        <f>inputs!$B$28*cyclecalc!F307*cyclecalc!B307</f>
        <v>4.4839152968758465E-9</v>
      </c>
      <c r="D307" s="13">
        <f>(D306+C306-E306)*(1-inputs!$B$20)</f>
        <v>1.3115876652162924E-8</v>
      </c>
      <c r="E307">
        <f>D307*inputs!$B$31</f>
        <v>5.9021444934733161E-9</v>
      </c>
      <c r="F307" s="9">
        <f>(F306+E306-G306)*(1-inputs!$B$20)</f>
        <v>1.7240004756670972E-7</v>
      </c>
      <c r="G307">
        <f>F307*inputs!$B$33</f>
        <v>2.4628578223815671E-8</v>
      </c>
      <c r="H307" s="30">
        <f>(H306+G306)*(1-inputs!$B$20)</f>
        <v>93931.28414171937</v>
      </c>
      <c r="I307">
        <f t="shared" si="9"/>
        <v>99999.999999999534</v>
      </c>
      <c r="J307">
        <f>B307-((B306-C306)*(1-inputs!$B$20))</f>
        <v>3.9112154101885608</v>
      </c>
      <c r="K307">
        <f>(H306+F306+D306+B306)*inputs!B$20</f>
        <v>3.9112154101886984</v>
      </c>
    </row>
    <row r="308" spans="1:11" x14ac:dyDescent="0.3">
      <c r="A308">
        <f t="shared" si="10"/>
        <v>306</v>
      </c>
      <c r="B308" s="12">
        <f>((B307-C307)*(1-inputs!$B$20))+(cyclecalc!I307*inputs!$B$19)</f>
        <v>6072.3897129505185</v>
      </c>
      <c r="C308">
        <f>inputs!$B$28*cyclecalc!F308*cyclecalc!B308</f>
        <v>3.9991267443286469E-9</v>
      </c>
      <c r="D308" s="13">
        <f>(D307+C307-E307)*(1-inputs!$B$20)</f>
        <v>1.1697189935375542E-8</v>
      </c>
      <c r="E308">
        <f>D308*inputs!$B$31</f>
        <v>5.2637354709189941E-9</v>
      </c>
      <c r="F308" s="9">
        <f>(F307+E307-G307)*(1-inputs!$B$20)</f>
        <v>1.536676033303016E-7</v>
      </c>
      <c r="G308">
        <f>F308*inputs!$B$33</f>
        <v>2.1952514761471656E-8</v>
      </c>
      <c r="H308" s="30">
        <f>(H307+G307)*(1-inputs!$B$20)</f>
        <v>93927.610286883646</v>
      </c>
      <c r="I308">
        <f t="shared" si="9"/>
        <v>99999.999999999534</v>
      </c>
      <c r="J308">
        <f>B308-((B307-C307)*(1-inputs!$B$20))</f>
        <v>3.9112154101885608</v>
      </c>
      <c r="K308">
        <f>(H307+F307+D307+B307)*inputs!B$20</f>
        <v>3.911215410188698</v>
      </c>
    </row>
    <row r="309" spans="1:11" x14ac:dyDescent="0.3">
      <c r="A309">
        <f t="shared" si="10"/>
        <v>307</v>
      </c>
      <c r="B309" s="12">
        <f>((B308-C308)*(1-inputs!$B$20))+(cyclecalc!I308*inputs!$B$19)</f>
        <v>6076.063424114488</v>
      </c>
      <c r="C309">
        <f>inputs!$B$28*cyclecalc!F309*cyclecalc!B309</f>
        <v>3.5668262995383685E-9</v>
      </c>
      <c r="D309" s="13">
        <f>(D308+C308-E308)*(1-inputs!$B$20)</f>
        <v>1.0432173168061275E-8</v>
      </c>
      <c r="E309">
        <f>D309*inputs!$B$31</f>
        <v>4.6944779256275739E-9</v>
      </c>
      <c r="F309" s="9">
        <f>(F308+E308-G308)*(1-inputs!$B$20)</f>
        <v>1.3697346650287437E-7</v>
      </c>
      <c r="G309">
        <f>F309*inputs!$B$33</f>
        <v>1.9567638071839194E-8</v>
      </c>
      <c r="H309" s="30">
        <f>(H308+G308)*(1-inputs!$B$20)</f>
        <v>93923.936575737636</v>
      </c>
      <c r="I309">
        <f t="shared" si="9"/>
        <v>99999.999999999534</v>
      </c>
      <c r="J309">
        <f>B309-((B308-C308)*(1-inputs!$B$20))</f>
        <v>3.9112154101885608</v>
      </c>
      <c r="K309">
        <f>(H308+F308+D308+B308)*inputs!B$20</f>
        <v>3.911215410188698</v>
      </c>
    </row>
    <row r="310" spans="1:11" x14ac:dyDescent="0.3">
      <c r="A310">
        <f t="shared" si="10"/>
        <v>308</v>
      </c>
      <c r="B310" s="12">
        <f>((B309-C309)*(1-inputs!$B$20))+(cyclecalc!I309*inputs!$B$19)</f>
        <v>6079.7369915921327</v>
      </c>
      <c r="C310">
        <f>inputs!$B$28*cyclecalc!F310*cyclecalc!B310</f>
        <v>3.1813230634838171E-9</v>
      </c>
      <c r="D310" s="13">
        <f>(D309+C309-E309)*(1-inputs!$B$20)</f>
        <v>9.3041576220916738E-9</v>
      </c>
      <c r="E310">
        <f>D310*inputs!$B$31</f>
        <v>4.1868709299412531E-9</v>
      </c>
      <c r="F310" s="9">
        <f>(F309+E309-G309)*(1-inputs!$B$20)</f>
        <v>1.2209553075066466E-7</v>
      </c>
      <c r="G310">
        <f>F310*inputs!$B$33</f>
        <v>1.744221867866638E-8</v>
      </c>
      <c r="H310" s="30">
        <f>(H309+G309)*(1-inputs!$B$20)</f>
        <v>93920.263008276001</v>
      </c>
      <c r="I310">
        <f t="shared" si="9"/>
        <v>99999.99999999952</v>
      </c>
      <c r="J310">
        <f>B310-((B309-C309)*(1-inputs!$B$20))</f>
        <v>3.9112154101885608</v>
      </c>
      <c r="K310">
        <f>(H309+F309+D309+B309)*inputs!B$20</f>
        <v>3.911215410188698</v>
      </c>
    </row>
    <row r="311" spans="1:11" x14ac:dyDescent="0.3">
      <c r="A311">
        <f t="shared" si="10"/>
        <v>309</v>
      </c>
      <c r="B311" s="12">
        <f>((B310-C310)*(1-inputs!$B$20))+(cyclecalc!I310*inputs!$B$19)</f>
        <v>6083.4104153890257</v>
      </c>
      <c r="C311">
        <f>inputs!$B$28*cyclecalc!F311*cyclecalc!B311</f>
        <v>2.8375440255720675E-9</v>
      </c>
      <c r="D311" s="13">
        <f>(D310+C310-E310)*(1-inputs!$B$20)</f>
        <v>8.2982851791306443E-9</v>
      </c>
      <c r="E311">
        <f>D311*inputs!$B$31</f>
        <v>3.7342283306087901E-9</v>
      </c>
      <c r="F311" s="9">
        <f>(F310+E310-G310)*(1-inputs!$B$20)</f>
        <v>1.0883592602792949E-7</v>
      </c>
      <c r="G311">
        <f>F311*inputs!$B$33</f>
        <v>1.5547989432561354E-8</v>
      </c>
      <c r="H311" s="30">
        <f>(H310+G310)*(1-inputs!$B$20)</f>
        <v>93916.589584493369</v>
      </c>
      <c r="I311">
        <f t="shared" si="9"/>
        <v>99999.99999999952</v>
      </c>
      <c r="J311">
        <f>B311-((B310-C310)*(1-inputs!$B$20))</f>
        <v>3.9112154101885608</v>
      </c>
      <c r="K311">
        <f>(H310+F310+D310+B310)*inputs!B$20</f>
        <v>3.9112154101886976</v>
      </c>
    </row>
    <row r="312" spans="1:11" x14ac:dyDescent="0.3">
      <c r="A312">
        <f t="shared" si="10"/>
        <v>310</v>
      </c>
      <c r="B312" s="12">
        <f>((B311-C311)*(1-inputs!$B$20))+(cyclecalc!I311*inputs!$B$19)</f>
        <v>6087.0836955107452</v>
      </c>
      <c r="C312">
        <f>inputs!$B$28*cyclecalc!F312*cyclecalc!B312</f>
        <v>2.530966882664485E-9</v>
      </c>
      <c r="D312" s="13">
        <f>(D311+C311-E311)*(1-inputs!$B$20)</f>
        <v>7.4013113815399331E-9</v>
      </c>
      <c r="E312">
        <f>D312*inputs!$B$31</f>
        <v>3.3305901216929698E-9</v>
      </c>
      <c r="F312" s="9">
        <f>(F311+E311-G311)*(1-inputs!$B$20)</f>
        <v>9.7018370180111042E-8</v>
      </c>
      <c r="G312">
        <f>F312*inputs!$B$33</f>
        <v>1.3859767168587292E-8</v>
      </c>
      <c r="H312" s="30">
        <f>(H311+G311)*(1-inputs!$B$20)</f>
        <v>93912.916304384358</v>
      </c>
      <c r="I312">
        <f t="shared" si="9"/>
        <v>99999.999999999534</v>
      </c>
      <c r="J312">
        <f>B312-((B311-C311)*(1-inputs!$B$20))</f>
        <v>3.9112154101885608</v>
      </c>
      <c r="K312">
        <f>(H311+F311+D311+B311)*inputs!B$20</f>
        <v>3.9112154101886976</v>
      </c>
    </row>
    <row r="313" spans="1:11" x14ac:dyDescent="0.3">
      <c r="A313">
        <f t="shared" si="10"/>
        <v>311</v>
      </c>
      <c r="B313" s="12">
        <f>((B312-C312)*(1-inputs!$B$20))+(cyclecalc!I312*inputs!$B$19)</f>
        <v>6090.7568319628726</v>
      </c>
      <c r="C313">
        <f>inputs!$B$28*cyclecalc!F313*cyclecalc!B313</f>
        <v>2.2575601726496687E-9</v>
      </c>
      <c r="D313" s="13">
        <f>(D312+C312-E312)*(1-inputs!$B$20)</f>
        <v>6.6014299362674854E-9</v>
      </c>
      <c r="E313">
        <f>D313*inputs!$B$31</f>
        <v>2.9706434713203684E-9</v>
      </c>
      <c r="F313" s="9">
        <f>(F312+E312-G312)*(1-inputs!$B$20)</f>
        <v>8.6485810354566744E-8</v>
      </c>
      <c r="G313">
        <f>F313*inputs!$B$33</f>
        <v>1.2355115764938106E-8</v>
      </c>
      <c r="H313" s="30">
        <f>(H312+G312)*(1-inputs!$B$20)</f>
        <v>93909.243167943554</v>
      </c>
      <c r="I313">
        <f t="shared" si="9"/>
        <v>99999.99999999952</v>
      </c>
      <c r="J313">
        <f>B313-((B312-C312)*(1-inputs!$B$20))</f>
        <v>3.9112154101885608</v>
      </c>
      <c r="K313">
        <f>(H312+F312+D312+B312)*inputs!B$20</f>
        <v>3.911215410188698</v>
      </c>
    </row>
    <row r="314" spans="1:11" x14ac:dyDescent="0.3">
      <c r="A314">
        <f t="shared" si="10"/>
        <v>312</v>
      </c>
      <c r="B314" s="12">
        <f>((B313-C313)*(1-inputs!$B$20))+(cyclecalc!I313*inputs!$B$19)</f>
        <v>6094.4298247509951</v>
      </c>
      <c r="C314">
        <f>inputs!$B$28*cyclecalc!F314*cyclecalc!B314</f>
        <v>2.0137299250621633E-9</v>
      </c>
      <c r="D314" s="13">
        <f>(D313+C313-E313)*(1-inputs!$B$20)</f>
        <v>5.8881163316756906E-9</v>
      </c>
      <c r="E314">
        <f>D314*inputs!$B$31</f>
        <v>2.6496523492540607E-9</v>
      </c>
      <c r="F314" s="9">
        <f>(F313+E313-G313)*(1-inputs!$B$20)</f>
        <v>7.7098322461533294E-8</v>
      </c>
      <c r="G314">
        <f>F314*inputs!$B$33</f>
        <v>1.1014046065933328E-8</v>
      </c>
      <c r="H314" s="30">
        <f>(H313+G313)*(1-inputs!$B$20)</f>
        <v>93905.570175165529</v>
      </c>
      <c r="I314">
        <f t="shared" si="9"/>
        <v>99999.99999999952</v>
      </c>
      <c r="J314">
        <f>B314-((B313-C313)*(1-inputs!$B$20))</f>
        <v>3.9112154101885608</v>
      </c>
      <c r="K314">
        <f>(H313+F313+D313+B313)*inputs!B$20</f>
        <v>3.9112154101886976</v>
      </c>
    </row>
    <row r="315" spans="1:11" x14ac:dyDescent="0.3">
      <c r="A315">
        <f t="shared" si="10"/>
        <v>313</v>
      </c>
      <c r="B315" s="12">
        <f>((B314-C314)*(1-inputs!$B$20))+(cyclecalc!I314*inputs!$B$19)</f>
        <v>6098.1026738807013</v>
      </c>
      <c r="C315">
        <f>inputs!$B$28*cyclecalc!F315*cyclecalc!B315</f>
        <v>1.796272118317211E-9</v>
      </c>
      <c r="D315" s="13">
        <f>(D314+C314-E314)*(1-inputs!$B$20)</f>
        <v>5.2519884828663111E-9</v>
      </c>
      <c r="E315">
        <f>D315*inputs!$B$31</f>
        <v>2.3633948172898399E-9</v>
      </c>
      <c r="F315" s="9">
        <f>(F314+E314-G314)*(1-inputs!$B$20)</f>
        <v>6.8731240412840926E-8</v>
      </c>
      <c r="G315">
        <f>F315*inputs!$B$33</f>
        <v>9.8187486304058468E-9</v>
      </c>
      <c r="H315" s="30">
        <f>(H314+G314)*(1-inputs!$B$20)</f>
        <v>93901.897326044826</v>
      </c>
      <c r="I315">
        <f t="shared" si="9"/>
        <v>99999.999999999505</v>
      </c>
      <c r="J315">
        <f>B315-((B314-C314)*(1-inputs!$B$20))</f>
        <v>3.9112154101885608</v>
      </c>
      <c r="K315">
        <f>(H314+F314+D314+B314)*inputs!B$20</f>
        <v>3.9112154101886976</v>
      </c>
    </row>
    <row r="316" spans="1:11" x14ac:dyDescent="0.3">
      <c r="A316">
        <f t="shared" si="10"/>
        <v>314</v>
      </c>
      <c r="B316" s="12">
        <f>((B315-C315)*(1-inputs!$B$20))+(cyclecalc!I315*inputs!$B$19)</f>
        <v>6101.7753793575839</v>
      </c>
      <c r="C316">
        <f>inputs!$B$28*cyclecalc!F316*cyclecalc!B316</f>
        <v>1.6023303106837263E-9</v>
      </c>
      <c r="D316" s="13">
        <f>(D315+C315-E315)*(1-inputs!$B$20)</f>
        <v>4.6846825487011957E-9</v>
      </c>
      <c r="E316">
        <f>D316*inputs!$B$31</f>
        <v>2.1081071469155382E-9</v>
      </c>
      <c r="F316" s="9">
        <f>(F315+E315-G315)*(1-inputs!$B$20)</f>
        <v>6.1273489967805495E-8</v>
      </c>
      <c r="G316">
        <f>F316*inputs!$B$33</f>
        <v>8.7533557096864983E-9</v>
      </c>
      <c r="H316" s="30">
        <f>(H315+G315)*(1-inputs!$B$20)</f>
        <v>93898.224620575973</v>
      </c>
      <c r="I316">
        <f t="shared" si="9"/>
        <v>99999.99999999952</v>
      </c>
      <c r="J316">
        <f>B316-((B315-C315)*(1-inputs!$B$20))</f>
        <v>3.9112154101885608</v>
      </c>
      <c r="K316">
        <f>(H315+F315+D315+B315)*inputs!B$20</f>
        <v>3.9112154101886971</v>
      </c>
    </row>
    <row r="317" spans="1:11" x14ac:dyDescent="0.3">
      <c r="A317">
        <f t="shared" si="10"/>
        <v>315</v>
      </c>
      <c r="B317" s="12">
        <f>((B316-C316)*(1-inputs!$B$20))+(cyclecalc!I316*inputs!$B$19)</f>
        <v>6105.4479411872371</v>
      </c>
      <c r="C317">
        <f>inputs!$B$28*cyclecalc!F317*cyclecalc!B317</f>
        <v>1.4293578811921122E-9</v>
      </c>
      <c r="D317" s="13">
        <f>(D316+C316-E316)*(1-inputs!$B$20)</f>
        <v>4.1787422664651809E-9</v>
      </c>
      <c r="E317">
        <f>D317*inputs!$B$31</f>
        <v>1.8804340199093315E-9</v>
      </c>
      <c r="F317" s="9">
        <f>(F316+E316-G316)*(1-inputs!$B$20)</f>
        <v>5.4626104776838383E-8</v>
      </c>
      <c r="G317">
        <f>F317*inputs!$B$33</f>
        <v>7.8037292538340538E-9</v>
      </c>
      <c r="H317" s="30">
        <f>(H316+G316)*(1-inputs!$B$20)</f>
        <v>93894.552058753485</v>
      </c>
      <c r="I317">
        <f t="shared" si="9"/>
        <v>99999.99999999952</v>
      </c>
      <c r="J317">
        <f>B317-((B316-C316)*(1-inputs!$B$20))</f>
        <v>3.9112154101885608</v>
      </c>
      <c r="K317">
        <f>(H316+F316+D316+B316)*inputs!B$20</f>
        <v>3.9112154101886976</v>
      </c>
    </row>
    <row r="318" spans="1:11" x14ac:dyDescent="0.3">
      <c r="A318">
        <f t="shared" si="10"/>
        <v>316</v>
      </c>
      <c r="B318" s="12">
        <f>((B317-C317)*(1-inputs!$B$20))+(cyclecalc!I317*inputs!$B$19)</f>
        <v>6109.1203593752589</v>
      </c>
      <c r="C318">
        <f>inputs!$B$28*cyclecalc!F318*cyclecalc!B318</f>
        <v>1.2750843781986117E-9</v>
      </c>
      <c r="D318" s="13">
        <f>(D317+C317-E317)*(1-inputs!$B$20)</f>
        <v>3.7275203306959335E-9</v>
      </c>
      <c r="E318">
        <f>D318*inputs!$B$31</f>
        <v>1.6773841488131701E-9</v>
      </c>
      <c r="F318" s="9">
        <f>(F317+E317-G317)*(1-inputs!$B$20)</f>
        <v>4.8700904671121624E-8</v>
      </c>
      <c r="G318">
        <f>F318*inputs!$B$33</f>
        <v>6.9572720958745175E-9</v>
      </c>
      <c r="H318" s="30">
        <f>(H317+G317)*(1-inputs!$B$20)</f>
        <v>93890.879640571831</v>
      </c>
      <c r="I318">
        <f t="shared" si="9"/>
        <v>99999.99999999952</v>
      </c>
      <c r="J318">
        <f>B318-((B317-C317)*(1-inputs!$B$20))</f>
        <v>3.9112154101885608</v>
      </c>
      <c r="K318">
        <f>(H317+F317+D317+B317)*inputs!B$20</f>
        <v>3.9112154101886976</v>
      </c>
    </row>
    <row r="319" spans="1:11" x14ac:dyDescent="0.3">
      <c r="A319">
        <f t="shared" si="10"/>
        <v>317</v>
      </c>
      <c r="B319" s="12">
        <f>((B318-C318)*(1-inputs!$B$20))+(cyclecalc!I318*inputs!$B$19)</f>
        <v>6112.792633927249</v>
      </c>
      <c r="C319">
        <f>inputs!$B$28*cyclecalc!F319*cyclecalc!B319</f>
        <v>1.1374855281297334E-9</v>
      </c>
      <c r="D319" s="13">
        <f>(D318+C318-E318)*(1-inputs!$B$20)</f>
        <v>3.3250905035424067E-9</v>
      </c>
      <c r="E319">
        <f>D319*inputs!$B$31</f>
        <v>1.496290726594083E-9</v>
      </c>
      <c r="F319" s="9">
        <f>(F318+E318-G318)*(1-inputs!$B$20)</f>
        <v>4.341931843456291E-8</v>
      </c>
      <c r="G319">
        <f>F319*inputs!$B$33</f>
        <v>6.2027597763661294E-9</v>
      </c>
      <c r="H319" s="30">
        <f>(H318+G318)*(1-inputs!$B$20)</f>
        <v>93887.207366025526</v>
      </c>
      <c r="I319">
        <f t="shared" si="9"/>
        <v>99999.99999999952</v>
      </c>
      <c r="J319">
        <f>B319-((B318-C318)*(1-inputs!$B$20))</f>
        <v>3.9112154101885608</v>
      </c>
      <c r="K319">
        <f>(H318+F318+D318+B318)*inputs!B$20</f>
        <v>3.9112154101886976</v>
      </c>
    </row>
    <row r="320" spans="1:11" x14ac:dyDescent="0.3">
      <c r="A320">
        <f t="shared" si="10"/>
        <v>318</v>
      </c>
      <c r="B320" s="12">
        <f>((B319-C319)*(1-inputs!$B$20))+(cyclecalc!I319*inputs!$B$19)</f>
        <v>6116.464764848809</v>
      </c>
      <c r="C320">
        <f>inputs!$B$28*cyclecalc!F320*cyclecalc!B320</f>
        <v>1.0147565057446569E-9</v>
      </c>
      <c r="D320" s="13">
        <f>(D319+C319-E319)*(1-inputs!$B$20)</f>
        <v>2.9661692872700941E-9</v>
      </c>
      <c r="E320">
        <f>D320*inputs!$B$31</f>
        <v>1.3347761792715423E-9</v>
      </c>
      <c r="F320" s="9">
        <f>(F319+E319-G319)*(1-inputs!$B$20)</f>
        <v>3.871133524186E-8</v>
      </c>
      <c r="G320">
        <f>F320*inputs!$B$33</f>
        <v>5.5301907488371422E-9</v>
      </c>
      <c r="H320" s="30">
        <f>(H319+G319)*(1-inputs!$B$20)</f>
        <v>93883.535235109026</v>
      </c>
      <c r="I320">
        <f t="shared" si="9"/>
        <v>99999.999999999505</v>
      </c>
      <c r="J320">
        <f>B320-((B319-C319)*(1-inputs!$B$20))</f>
        <v>3.9112154101885608</v>
      </c>
      <c r="K320">
        <f>(H319+F319+D319+B319)*inputs!B$20</f>
        <v>3.9112154101886976</v>
      </c>
    </row>
    <row r="321" spans="1:11" x14ac:dyDescent="0.3">
      <c r="A321">
        <f t="shared" si="10"/>
        <v>319</v>
      </c>
      <c r="B321" s="12">
        <f>((B320-C320)*(1-inputs!$B$20))+(cyclecalc!I320*inputs!$B$19)</f>
        <v>6120.1367521455413</v>
      </c>
      <c r="C321">
        <f>inputs!$B$28*cyclecalc!F321*cyclecalc!B321</f>
        <v>9.0528811073547373E-10</v>
      </c>
      <c r="D321" s="13">
        <f>(D320+C320-E320)*(1-inputs!$B$20)</f>
        <v>2.6460461171317397E-9</v>
      </c>
      <c r="E321">
        <f>D321*inputs!$B$31</f>
        <v>1.1907207527092829E-9</v>
      </c>
      <c r="F321" s="9">
        <f>(F320+E320-G320)*(1-inputs!$B$20)</f>
        <v>3.4514570680286098E-8</v>
      </c>
      <c r="G321">
        <f>F321*inputs!$B$33</f>
        <v>4.9306529543265854E-9</v>
      </c>
      <c r="H321" s="30">
        <f>(H320+G320)*(1-inputs!$B$20)</f>
        <v>93879.863247816815</v>
      </c>
      <c r="I321">
        <f t="shared" si="9"/>
        <v>99999.99999999952</v>
      </c>
      <c r="J321">
        <f>B321-((B320-C320)*(1-inputs!$B$20))</f>
        <v>3.9112154101885608</v>
      </c>
      <c r="K321">
        <f>(H320+F320+D320+B320)*inputs!B$20</f>
        <v>3.9112154101886971</v>
      </c>
    </row>
    <row r="322" spans="1:11" x14ac:dyDescent="0.3">
      <c r="A322">
        <f t="shared" si="10"/>
        <v>320</v>
      </c>
      <c r="B322" s="12">
        <f>((B321-C321)*(1-inputs!$B$20))+(cyclecalc!I321*inputs!$B$19)</f>
        <v>6123.8085958230504</v>
      </c>
      <c r="C322">
        <f>inputs!$B$28*cyclecalc!F322*cyclecalc!B322</f>
        <v>8.0764553421793357E-10</v>
      </c>
      <c r="D322" s="13">
        <f>(D321+C321-E321)*(1-inputs!$B$20)</f>
        <v>2.3605211464799151E-9</v>
      </c>
      <c r="E322">
        <f>D322*inputs!$B$31</f>
        <v>1.0622345159159618E-9</v>
      </c>
      <c r="F322" s="9">
        <f>(F321+E321-G321)*(1-inputs!$B$20)</f>
        <v>3.0773434816266182E-8</v>
      </c>
      <c r="G322">
        <f>F322*inputs!$B$33</f>
        <v>4.3962049737523119E-9</v>
      </c>
      <c r="H322" s="30">
        <f>(H321+G321)*(1-inputs!$B$20)</f>
        <v>93876.191404143334</v>
      </c>
      <c r="I322">
        <f t="shared" si="9"/>
        <v>99999.99999999952</v>
      </c>
      <c r="J322">
        <f>B322-((B321-C321)*(1-inputs!$B$20))</f>
        <v>3.9112154101885608</v>
      </c>
      <c r="K322">
        <f>(H321+F321+D321+B321)*inputs!B$20</f>
        <v>3.9112154101886976</v>
      </c>
    </row>
    <row r="323" spans="1:11" x14ac:dyDescent="0.3">
      <c r="A323">
        <f t="shared" si="10"/>
        <v>321</v>
      </c>
      <c r="B323" s="12">
        <f>((B322-C322)*(1-inputs!$B$20))+(cyclecalc!I322*inputs!$B$19)</f>
        <v>6127.4802958869413</v>
      </c>
      <c r="C323">
        <f>inputs!$B$28*cyclecalc!F323*cyclecalc!B323</f>
        <v>7.2054943316852413E-10</v>
      </c>
      <c r="D323" s="13">
        <f>(D322+C322-E322)*(1-inputs!$B$20)</f>
        <v>2.10584979723853E-9</v>
      </c>
      <c r="E323">
        <f>D323*inputs!$B$31</f>
        <v>9.4763240875733851E-10</v>
      </c>
      <c r="F323" s="9">
        <f>(F322+E322-G322)*(1-inputs!$B$20)</f>
        <v>2.7438391141871374E-8</v>
      </c>
      <c r="G323">
        <f>F323*inputs!$B$33</f>
        <v>3.9197701631244819E-9</v>
      </c>
      <c r="H323" s="30">
        <f>(H322+G322)*(1-inputs!$B$20)</f>
        <v>93872.519704083024</v>
      </c>
      <c r="I323">
        <f t="shared" si="9"/>
        <v>99999.99999999952</v>
      </c>
      <c r="J323">
        <f>B323-((B322-C322)*(1-inputs!$B$20))</f>
        <v>3.9112154101885608</v>
      </c>
      <c r="K323">
        <f>(H322+F322+D322+B322)*inputs!B$20</f>
        <v>3.9112154101886976</v>
      </c>
    </row>
    <row r="324" spans="1:11" x14ac:dyDescent="0.3">
      <c r="A324">
        <f t="shared" si="10"/>
        <v>322</v>
      </c>
      <c r="B324" s="12">
        <f>((B323-C323)*(1-inputs!$B$20))+(cyclecalc!I323*inputs!$B$19)</f>
        <v>6131.1518523428203</v>
      </c>
      <c r="C324">
        <f>inputs!$B$28*cyclecalc!F324*cyclecalc!B324</f>
        <v>6.4285906159965237E-10</v>
      </c>
      <c r="D324" s="13">
        <f>(D323+C323-E323)*(1-inputs!$B$20)</f>
        <v>1.8786933390322655E-9</v>
      </c>
      <c r="E324">
        <f>D324*inputs!$B$31</f>
        <v>8.4541200256451953E-10</v>
      </c>
      <c r="F324" s="9">
        <f>(F323+E323-G323)*(1-inputs!$B$20)</f>
        <v>2.4465296459631443E-8</v>
      </c>
      <c r="G324">
        <f>F324*inputs!$B$33</f>
        <v>3.4950423513759201E-9</v>
      </c>
      <c r="H324" s="30">
        <f>(H323+G323)*(1-inputs!$B$20)</f>
        <v>93868.848147630342</v>
      </c>
      <c r="I324">
        <f t="shared" si="9"/>
        <v>99999.999999999505</v>
      </c>
      <c r="J324">
        <f>B324-((B323-C323)*(1-inputs!$B$20))</f>
        <v>3.9112154101885608</v>
      </c>
      <c r="K324">
        <f>(H323+F323+D323+B323)*inputs!B$20</f>
        <v>3.9112154101886976</v>
      </c>
    </row>
    <row r="325" spans="1:11" x14ac:dyDescent="0.3">
      <c r="A325">
        <f t="shared" si="10"/>
        <v>323</v>
      </c>
      <c r="B325" s="12">
        <f>((B324-C324)*(1-inputs!$B$20))+(cyclecalc!I324*inputs!$B$19)</f>
        <v>6134.8232651962953</v>
      </c>
      <c r="C325">
        <f>inputs!$B$28*cyclecalc!F325*cyclecalc!B325</f>
        <v>5.7355723464538345E-10</v>
      </c>
      <c r="D325" s="13">
        <f>(D324+C324-E324)*(1-inputs!$B$20)</f>
        <v>1.6760748406058526E-9</v>
      </c>
      <c r="E325">
        <f>D325*inputs!$B$31</f>
        <v>7.5423367827263362E-10</v>
      </c>
      <c r="F325" s="9">
        <f>(F324+E324-G324)*(1-inputs!$B$20)</f>
        <v>2.1814812853125278E-8</v>
      </c>
      <c r="G325">
        <f>F325*inputs!$B$33</f>
        <v>3.1164018361607537E-9</v>
      </c>
      <c r="H325" s="30">
        <f>(H324+G324)*(1-inputs!$B$20)</f>
        <v>93865.176734779714</v>
      </c>
      <c r="I325">
        <f t="shared" si="9"/>
        <v>99999.999999999491</v>
      </c>
      <c r="J325">
        <f>B325-((B324-C324)*(1-inputs!$B$20))</f>
        <v>3.9112154101885608</v>
      </c>
      <c r="K325">
        <f>(H324+F324+D324+B324)*inputs!B$20</f>
        <v>3.9112154101886971</v>
      </c>
    </row>
    <row r="326" spans="1:11" x14ac:dyDescent="0.3">
      <c r="A326">
        <f t="shared" si="10"/>
        <v>324</v>
      </c>
      <c r="B326" s="12">
        <f>((B325-C325)*(1-inputs!$B$20))+(cyclecalc!I325*inputs!$B$19)</f>
        <v>6138.4945344529733</v>
      </c>
      <c r="C326">
        <f>inputs!$B$28*cyclecalc!F326*cyclecalc!B326</f>
        <v>5.1173692612234418E-10</v>
      </c>
      <c r="D326" s="13">
        <f>(D325+C325-E325)*(1-inputs!$B$20)</f>
        <v>1.495339908726056E-9</v>
      </c>
      <c r="E326">
        <f>D326*inputs!$B$31</f>
        <v>6.7290295892672517E-10</v>
      </c>
      <c r="F326" s="9">
        <f>(F325+E325-G325)*(1-inputs!$B$20)</f>
        <v>1.9451883860400146E-8</v>
      </c>
      <c r="G326">
        <f>F326*inputs!$B$33</f>
        <v>2.7788405514857351E-9</v>
      </c>
      <c r="H326" s="30">
        <f>(H325+G325)*(1-inputs!$B$20)</f>
        <v>93861.505465525581</v>
      </c>
      <c r="I326">
        <f t="shared" si="9"/>
        <v>99999.999999999505</v>
      </c>
      <c r="J326">
        <f>B326-((B325-C325)*(1-inputs!$B$20))</f>
        <v>3.9112154101885608</v>
      </c>
      <c r="K326">
        <f>(H325+F325+D325+B325)*inputs!B$20</f>
        <v>3.9112154101886962</v>
      </c>
    </row>
    <row r="327" spans="1:11" x14ac:dyDescent="0.3">
      <c r="A327">
        <f t="shared" si="10"/>
        <v>325</v>
      </c>
      <c r="B327" s="12">
        <f>((B326-C326)*(1-inputs!$B$20))+(cyclecalc!I326*inputs!$B$19)</f>
        <v>6142.165660118465</v>
      </c>
      <c r="C327">
        <f>inputs!$B$28*cyclecalc!F327*cyclecalc!B327</f>
        <v>4.5658932186069899E-10</v>
      </c>
      <c r="D327" s="13">
        <f>(D326+C326-E326)*(1-inputs!$B$20)</f>
        <v>1.3341216935074412E-9</v>
      </c>
      <c r="E327">
        <f>D327*inputs!$B$31</f>
        <v>6.0035476207834858E-10</v>
      </c>
      <c r="F327" s="9">
        <f>(F326+E326-G326)*(1-inputs!$B$20)</f>
        <v>1.7345267830517664E-8</v>
      </c>
      <c r="G327">
        <f>F327*inputs!$B$33</f>
        <v>2.4778954043596663E-9</v>
      </c>
      <c r="H327" s="30">
        <f>(H326+G326)*(1-inputs!$B$20)</f>
        <v>93857.834339862355</v>
      </c>
      <c r="I327">
        <f t="shared" si="9"/>
        <v>99999.999999999505</v>
      </c>
      <c r="J327">
        <f>B327-((B326-C326)*(1-inputs!$B$20))</f>
        <v>3.9112154101885608</v>
      </c>
      <c r="K327">
        <f>(H326+F326+D326+B326)*inputs!B$20</f>
        <v>3.9112154101886971</v>
      </c>
    </row>
    <row r="328" spans="1:11" x14ac:dyDescent="0.3">
      <c r="A328">
        <f t="shared" si="10"/>
        <v>326</v>
      </c>
      <c r="B328" s="12">
        <f>((B327-C327)*(1-inputs!$B$20))+(cyclecalc!I327*inputs!$B$19)</f>
        <v>6145.8366421983792</v>
      </c>
      <c r="C328">
        <f>inputs!$B$28*cyclecalc!F328*cyclecalc!B328</f>
        <v>4.0739317045940302E-10</v>
      </c>
      <c r="D328" s="13">
        <f>(D327+C327-E327)*(1-inputs!$B$20)</f>
        <v>1.1903096958925769E-9</v>
      </c>
      <c r="E328">
        <f>D328*inputs!$B$31</f>
        <v>5.3563936315165963E-10</v>
      </c>
      <c r="F328" s="9">
        <f>(F327+E327-G327)*(1-inputs!$B$20)</f>
        <v>1.5467122212106954E-8</v>
      </c>
      <c r="G328">
        <f>F328*inputs!$B$33</f>
        <v>2.2095888874438504E-9</v>
      </c>
      <c r="H328" s="30">
        <f>(H327+G327)*(1-inputs!$B$20)</f>
        <v>93854.163357784462</v>
      </c>
      <c r="I328">
        <f t="shared" si="9"/>
        <v>99999.999999999505</v>
      </c>
      <c r="J328">
        <f>B328-((B327-C327)*(1-inputs!$B$20))</f>
        <v>3.9112154101885608</v>
      </c>
      <c r="K328">
        <f>(H327+F327+D327+B327)*inputs!B$20</f>
        <v>3.9112154101886971</v>
      </c>
    </row>
    <row r="329" spans="1:11" x14ac:dyDescent="0.3">
      <c r="A329">
        <f t="shared" si="10"/>
        <v>327</v>
      </c>
      <c r="B329" s="12">
        <f>((B328-C328)*(1-inputs!$B$20))+(cyclecalc!I328*inputs!$B$19)</f>
        <v>6149.5074806983257</v>
      </c>
      <c r="C329">
        <f>inputs!$B$28*cyclecalc!F329*cyclecalc!B329</f>
        <v>3.6350529036731444E-10</v>
      </c>
      <c r="D329" s="13">
        <f>(D328+C328-E328)*(1-inputs!$B$20)</f>
        <v>1.0620219636089171E-9</v>
      </c>
      <c r="E329">
        <f>D329*inputs!$B$31</f>
        <v>4.7790988362401272E-10</v>
      </c>
      <c r="F329" s="9">
        <f>(F328+E328-G328)*(1-inputs!$B$20)</f>
        <v>1.3792633207119044E-8</v>
      </c>
      <c r="G329">
        <f>F329*inputs!$B$33</f>
        <v>1.9703761724455778E-9</v>
      </c>
      <c r="H329" s="30">
        <f>(H328+G328)*(1-inputs!$B$20)</f>
        <v>93850.492519286316</v>
      </c>
      <c r="I329">
        <f t="shared" si="9"/>
        <v>99999.999999999505</v>
      </c>
      <c r="J329">
        <f>B329-((B328-C328)*(1-inputs!$B$20))</f>
        <v>3.9112154101885608</v>
      </c>
      <c r="K329">
        <f>(H328+F328+D328+B328)*inputs!B$20</f>
        <v>3.9112154101886971</v>
      </c>
    </row>
    <row r="330" spans="1:11" x14ac:dyDescent="0.3">
      <c r="A330">
        <f t="shared" si="10"/>
        <v>328</v>
      </c>
      <c r="B330" s="12">
        <f>((B329-C329)*(1-inputs!$B$20))+(cyclecalc!I329*inputs!$B$19)</f>
        <v>6153.1781756239143</v>
      </c>
      <c r="C330">
        <f>inputs!$B$28*cyclecalc!F330*cyclecalc!B330</f>
        <v>3.2435210755789675E-10</v>
      </c>
      <c r="D330" s="13">
        <f>(D329+C329-E329)*(1-inputs!$B$20)</f>
        <v>9.4758030699560028E-10</v>
      </c>
      <c r="E330">
        <f>D330*inputs!$B$31</f>
        <v>4.2641113814802015E-10</v>
      </c>
      <c r="F330" s="9">
        <f>(F329+E329-G329)*(1-inputs!$B$20)</f>
        <v>1.2299685832273492E-8</v>
      </c>
      <c r="G330">
        <f>F330*inputs!$B$33</f>
        <v>1.7570979760390702E-9</v>
      </c>
      <c r="H330" s="30">
        <f>(H329+G329)*(1-inputs!$B$20)</f>
        <v>93846.821824362327</v>
      </c>
      <c r="I330">
        <f t="shared" si="9"/>
        <v>99999.999999999476</v>
      </c>
      <c r="J330">
        <f>B330-((B329-C329)*(1-inputs!$B$20))</f>
        <v>3.9112154101885608</v>
      </c>
      <c r="K330">
        <f>(H329+F329+D329+B329)*inputs!B$20</f>
        <v>3.9112154101886971</v>
      </c>
    </row>
    <row r="331" spans="1:11" x14ac:dyDescent="0.3">
      <c r="A331">
        <f t="shared" si="10"/>
        <v>329</v>
      </c>
      <c r="B331" s="12">
        <f>((B330-C330)*(1-inputs!$B$20))+(cyclecalc!I330*inputs!$B$19)</f>
        <v>6156.8487269807565</v>
      </c>
      <c r="C331">
        <f>inputs!$B$28*cyclecalc!F331*cyclecalc!B331</f>
        <v>2.8942211175564371E-10</v>
      </c>
      <c r="D331" s="13">
        <f>(D330+C330-E330)*(1-inputs!$B$20)</f>
        <v>8.4548820624701769E-10</v>
      </c>
      <c r="E331">
        <f>D331*inputs!$B$31</f>
        <v>3.8046969281115795E-10</v>
      </c>
      <c r="F331" s="9">
        <f>(F330+E330-G330)*(1-inputs!$B$20)</f>
        <v>1.0968569973203429E-8</v>
      </c>
      <c r="G331">
        <f>F331*inputs!$B$33</f>
        <v>1.5669385676004897E-9</v>
      </c>
      <c r="H331" s="30">
        <f>(H330+G330)*(1-inputs!$B$20)</f>
        <v>93843.151273006923</v>
      </c>
      <c r="I331">
        <f t="shared" ref="I331:I394" si="11">SUM(H331,F331,D331,B331)</f>
        <v>99999.999999999491</v>
      </c>
      <c r="J331">
        <f>B331-((B330-C330)*(1-inputs!$B$20))</f>
        <v>3.9112154101885608</v>
      </c>
      <c r="K331">
        <f>(H330+F330+D330+B330)*inputs!B$20</f>
        <v>3.9112154101886958</v>
      </c>
    </row>
    <row r="332" spans="1:11" x14ac:dyDescent="0.3">
      <c r="A332">
        <f t="shared" si="10"/>
        <v>330</v>
      </c>
      <c r="B332" s="12">
        <f>((B331-C331)*(1-inputs!$B$20))+(cyclecalc!I331*inputs!$B$19)</f>
        <v>6160.519134774464</v>
      </c>
      <c r="C332">
        <f>inputs!$B$28*cyclecalc!F332*cyclecalc!B332</f>
        <v>2.5825913137001561E-10</v>
      </c>
      <c r="D332" s="13">
        <f>(D331+C331-E331)*(1-inputs!$B$20)</f>
        <v>7.5441111739351037E-10</v>
      </c>
      <c r="E332">
        <f>D332*inputs!$B$31</f>
        <v>3.3948500282707968E-10</v>
      </c>
      <c r="F332" s="9">
        <f>(F331+E331-G331)*(1-inputs!$B$20)</f>
        <v>9.7817184993684963E-9</v>
      </c>
      <c r="G332">
        <f>F332*inputs!$B$33</f>
        <v>1.3973883570526422E-9</v>
      </c>
      <c r="H332" s="30">
        <f>(H331+G331)*(1-inputs!$B$20)</f>
        <v>93839.4808652145</v>
      </c>
      <c r="I332">
        <f t="shared" si="11"/>
        <v>99999.999999999505</v>
      </c>
      <c r="J332">
        <f>B332-((B331-C331)*(1-inputs!$B$20))</f>
        <v>3.9112154101885608</v>
      </c>
      <c r="K332">
        <f>(H331+F331+D331+B331)*inputs!B$20</f>
        <v>3.9112154101886962</v>
      </c>
    </row>
    <row r="333" spans="1:11" x14ac:dyDescent="0.3">
      <c r="A333">
        <f t="shared" si="10"/>
        <v>331</v>
      </c>
      <c r="B333" s="12">
        <f>((B332-C332)*(1-inputs!$B$20))+(cyclecalc!I332*inputs!$B$19)</f>
        <v>6164.1893990106473</v>
      </c>
      <c r="C333">
        <f>inputs!$B$28*cyclecalc!F333*cyclecalc!B333</f>
        <v>2.3045633816056813E-10</v>
      </c>
      <c r="D333" s="13">
        <f>(D332+C332-E332)*(1-inputs!$B$20)</f>
        <v>6.7315891621136807E-10</v>
      </c>
      <c r="E333">
        <f>D333*inputs!$B$31</f>
        <v>3.0292151229511562E-10</v>
      </c>
      <c r="F333" s="9">
        <f>(F332+E332-G332)*(1-inputs!$B$20)</f>
        <v>8.7234739379406193E-9</v>
      </c>
      <c r="G333">
        <f>F333*inputs!$B$33</f>
        <v>1.2462105625629455E-9</v>
      </c>
      <c r="H333" s="30">
        <f>(H332+G332)*(1-inputs!$B$20)</f>
        <v>93835.810600979457</v>
      </c>
      <c r="I333">
        <f t="shared" si="11"/>
        <v>99999.999999999491</v>
      </c>
      <c r="J333">
        <f>B333-((B332-C332)*(1-inputs!$B$20))</f>
        <v>3.9112154101885608</v>
      </c>
      <c r="K333">
        <f>(H332+F332+D332+B332)*inputs!B$20</f>
        <v>3.9112154101886971</v>
      </c>
    </row>
    <row r="334" spans="1:11" x14ac:dyDescent="0.3">
      <c r="A334">
        <f t="shared" si="10"/>
        <v>332</v>
      </c>
      <c r="B334" s="12">
        <f>((B333-C333)*(1-inputs!$B$20))+(cyclecalc!I333*inputs!$B$19)</f>
        <v>6167.8595196949182</v>
      </c>
      <c r="C334">
        <f>inputs!$B$28*cyclecalc!F334*cyclecalc!B334</f>
        <v>2.0565090234026105E-10</v>
      </c>
      <c r="D334" s="13">
        <f>(D333+C333-E333)*(1-inputs!$B$20)</f>
        <v>6.006702476506124E-10</v>
      </c>
      <c r="E334">
        <f>D334*inputs!$B$31</f>
        <v>2.7030161144277558E-10</v>
      </c>
      <c r="F334" s="9">
        <f>(F333+E333-G333)*(1-inputs!$B$20)</f>
        <v>7.7798805878825229E-9</v>
      </c>
      <c r="G334">
        <f>F334*inputs!$B$33</f>
        <v>1.1114115125546461E-9</v>
      </c>
      <c r="H334" s="30">
        <f>(H333+G333)*(1-inputs!$B$20)</f>
        <v>93832.140480296206</v>
      </c>
      <c r="I334">
        <f t="shared" si="11"/>
        <v>99999.999999999505</v>
      </c>
      <c r="J334">
        <f>B334-((B333-C333)*(1-inputs!$B$20))</f>
        <v>3.9112154101885608</v>
      </c>
      <c r="K334">
        <f>(H333+F333+D333+B333)*inputs!B$20</f>
        <v>3.9112154101886962</v>
      </c>
    </row>
    <row r="335" spans="1:11" x14ac:dyDescent="0.3">
      <c r="A335">
        <f t="shared" si="10"/>
        <v>333</v>
      </c>
      <c r="B335" s="12">
        <f>((B334-C334)*(1-inputs!$B$20))+(cyclecalc!I334*inputs!$B$19)</f>
        <v>6171.5294968328881</v>
      </c>
      <c r="C335">
        <f>inputs!$B$28*cyclecalc!F335*cyclecalc!B335</f>
        <v>1.8351922745193437E-10</v>
      </c>
      <c r="D335" s="13">
        <f>(D334+C334-E334)*(1-inputs!$B$20)</f>
        <v>5.3599857366930449E-10</v>
      </c>
      <c r="E335">
        <f>D335*inputs!$B$31</f>
        <v>2.4119935815118701E-10</v>
      </c>
      <c r="F335" s="9">
        <f>(F334+E334-G334)*(1-inputs!$B$20)</f>
        <v>6.9384992965022736E-9</v>
      </c>
      <c r="G335">
        <f>F335*inputs!$B$33</f>
        <v>9.9121418521461042E-10</v>
      </c>
      <c r="H335" s="30">
        <f>(H334+G334)*(1-inputs!$B$20)</f>
        <v>93828.470503159129</v>
      </c>
      <c r="I335">
        <f t="shared" si="11"/>
        <v>99999.999999999491</v>
      </c>
      <c r="J335">
        <f>B335-((B334-C334)*(1-inputs!$B$20))</f>
        <v>3.9112154101885608</v>
      </c>
      <c r="K335">
        <f>(H334+F334+D334+B334)*inputs!B$20</f>
        <v>3.9112154101886971</v>
      </c>
    </row>
    <row r="336" spans="1:11" x14ac:dyDescent="0.3">
      <c r="A336">
        <f t="shared" si="10"/>
        <v>334</v>
      </c>
      <c r="B336" s="12">
        <f>((B335-C335)*(1-inputs!$B$20))+(cyclecalc!I335*inputs!$B$19)</f>
        <v>6175.1993304301686</v>
      </c>
      <c r="C336">
        <f>inputs!$B$28*cyclecalc!F336*cyclecalc!B336</f>
        <v>1.6377270204082417E-10</v>
      </c>
      <c r="D336" s="13">
        <f>(D335+C335-E335)*(1-inputs!$B$20)</f>
        <v>4.7829973490540068E-10</v>
      </c>
      <c r="E336">
        <f>D336*inputs!$B$31</f>
        <v>2.1523488070743031E-10</v>
      </c>
      <c r="F336" s="9">
        <f>(F335+E335-G335)*(1-inputs!$B$20)</f>
        <v>6.1882424244806237E-9</v>
      </c>
      <c r="G336">
        <f>F336*inputs!$B$33</f>
        <v>8.8403463206866047E-10</v>
      </c>
      <c r="H336" s="30">
        <f>(H335+G335)*(1-inputs!$B$20)</f>
        <v>93824.800669562654</v>
      </c>
      <c r="I336">
        <f t="shared" si="11"/>
        <v>99999.999999999491</v>
      </c>
      <c r="J336">
        <f>B336-((B335-C335)*(1-inputs!$B$20))</f>
        <v>3.9112154101885608</v>
      </c>
      <c r="K336">
        <f>(H335+F335+D335+B335)*inputs!B$20</f>
        <v>3.9112154101886962</v>
      </c>
    </row>
    <row r="337" spans="1:11" x14ac:dyDescent="0.3">
      <c r="A337">
        <f t="shared" si="10"/>
        <v>335</v>
      </c>
      <c r="B337" s="12">
        <f>((B336-C336)*(1-inputs!$B$20))+(cyclecalc!I336*inputs!$B$19)</f>
        <v>6178.8690204923714</v>
      </c>
      <c r="C337">
        <f>inputs!$B$28*cyclecalc!F337*cyclecalc!B337</f>
        <v>1.4615391199631511E-10</v>
      </c>
      <c r="D337" s="13">
        <f>(D336+C336-E336)*(1-inputs!$B$20)</f>
        <v>4.2682086170251848E-10</v>
      </c>
      <c r="E337">
        <f>D337*inputs!$B$31</f>
        <v>1.9206938776613332E-10</v>
      </c>
      <c r="F337" s="9">
        <f>(F336+E336-G336)*(1-inputs!$B$20)</f>
        <v>5.5192267958270053E-9</v>
      </c>
      <c r="G337">
        <f>F337*inputs!$B$33</f>
        <v>7.8846097083242924E-10</v>
      </c>
      <c r="H337" s="30">
        <f>(H336+G336)*(1-inputs!$B$20)</f>
        <v>93821.130979501177</v>
      </c>
      <c r="I337">
        <f t="shared" si="11"/>
        <v>99999.999999999491</v>
      </c>
      <c r="J337">
        <f>B337-((B336-C336)*(1-inputs!$B$20))</f>
        <v>3.9112154101885608</v>
      </c>
      <c r="K337">
        <f>(H336+F336+D336+B336)*inputs!B$20</f>
        <v>3.9112154101886962</v>
      </c>
    </row>
    <row r="338" spans="1:11" x14ac:dyDescent="0.3">
      <c r="A338">
        <f t="shared" ref="A338:A401" si="12">A337+1</f>
        <v>336</v>
      </c>
      <c r="B338" s="12">
        <f>((B337-C337)*(1-inputs!$B$20))+(cyclecalc!I337*inputs!$B$19)</f>
        <v>6182.5385670251089</v>
      </c>
      <c r="C338">
        <f>inputs!$B$28*cyclecalc!F338*cyclecalc!B338</f>
        <v>1.3043326354028125E-10</v>
      </c>
      <c r="D338" s="13">
        <f>(D337+C337-E337)*(1-inputs!$B$20)</f>
        <v>3.8089048790254736E-10</v>
      </c>
      <c r="E338">
        <f>D338*inputs!$B$31</f>
        <v>1.7140071955614631E-10</v>
      </c>
      <c r="F338" s="9">
        <f>(F337+E337-G337)*(1-inputs!$B$20)</f>
        <v>4.9226426700712496E-9</v>
      </c>
      <c r="G338">
        <f>F338*inputs!$B$33</f>
        <v>7.032346671530356E-10</v>
      </c>
      <c r="H338" s="30">
        <f>(H337+G337)*(1-inputs!$B$20)</f>
        <v>93817.461432969081</v>
      </c>
      <c r="I338">
        <f t="shared" si="11"/>
        <v>99999.999999999491</v>
      </c>
      <c r="J338">
        <f>B338-((B337-C337)*(1-inputs!$B$20))</f>
        <v>3.9112154101885608</v>
      </c>
      <c r="K338">
        <f>(H337+F337+D337+B337)*inputs!B$20</f>
        <v>3.9112154101886962</v>
      </c>
    </row>
    <row r="339" spans="1:11" x14ac:dyDescent="0.3">
      <c r="A339">
        <f t="shared" si="12"/>
        <v>337</v>
      </c>
      <c r="B339" s="12">
        <f>((B338-C338)*(1-inputs!$B$20))+(cyclecalc!I338*inputs!$B$19)</f>
        <v>6186.2079700339928</v>
      </c>
      <c r="C339">
        <f>inputs!$B$28*cyclecalc!F339*cyclecalc!B339</f>
        <v>1.1640597227873213E-10</v>
      </c>
      <c r="D339" s="13">
        <f>(D338+C338-E338)*(1-inputs!$B$20)</f>
        <v>3.3990973676467639E-10</v>
      </c>
      <c r="E339">
        <f>D339*inputs!$B$31</f>
        <v>1.5295938154410437E-10</v>
      </c>
      <c r="F339" s="9">
        <f>(F338+E338-G338)*(1-inputs!$B$20)</f>
        <v>4.3906369884869738E-9</v>
      </c>
      <c r="G339">
        <f>F339*inputs!$B$33</f>
        <v>6.2723385549813905E-10</v>
      </c>
      <c r="H339" s="30">
        <f>(H338+G338)*(1-inputs!$B$20)</f>
        <v>93813.792029960765</v>
      </c>
      <c r="I339">
        <f t="shared" si="11"/>
        <v>99999.999999999491</v>
      </c>
      <c r="J339">
        <f>B339-((B338-C338)*(1-inputs!$B$20))</f>
        <v>3.9112154101885608</v>
      </c>
      <c r="K339">
        <f>(H338+F338+D338+B338)*inputs!B$20</f>
        <v>3.9112154101886962</v>
      </c>
    </row>
    <row r="340" spans="1:11" x14ac:dyDescent="0.3">
      <c r="A340">
        <f t="shared" si="12"/>
        <v>338</v>
      </c>
      <c r="B340" s="12">
        <f>((B339-C339)*(1-inputs!$B$20))+(cyclecalc!I339*inputs!$B$19)</f>
        <v>6189.8772295246345</v>
      </c>
      <c r="C340">
        <f>inputs!$B$28*cyclecalc!F340*cyclecalc!B340</f>
        <v>1.0388937858056021E-10</v>
      </c>
      <c r="D340" s="13">
        <f>(D339+C339-E339)*(1-inputs!$B$20)</f>
        <v>3.0334446257987518E-10</v>
      </c>
      <c r="E340">
        <f>D340*inputs!$B$31</f>
        <v>1.3650500816094382E-10</v>
      </c>
      <c r="F340" s="9">
        <f>(F339+E339-G339)*(1-inputs!$B$20)</f>
        <v>3.9162093371587512E-9</v>
      </c>
      <c r="G340">
        <f>F340*inputs!$B$33</f>
        <v>5.5945847673696439E-10</v>
      </c>
      <c r="H340" s="30">
        <f>(H339+G339)*(1-inputs!$B$20)</f>
        <v>93810.122770470625</v>
      </c>
      <c r="I340">
        <f t="shared" si="11"/>
        <v>99999.999999999476</v>
      </c>
      <c r="J340">
        <f>B340-((B339-C339)*(1-inputs!$B$20))</f>
        <v>3.9112154101885608</v>
      </c>
      <c r="K340">
        <f>(H339+F339+D339+B339)*inputs!B$20</f>
        <v>3.9112154101886962</v>
      </c>
    </row>
    <row r="341" spans="1:11" x14ac:dyDescent="0.3">
      <c r="A341">
        <f t="shared" si="12"/>
        <v>339</v>
      </c>
      <c r="B341" s="12">
        <f>((B340-C340)*(1-inputs!$B$20))+(cyclecalc!I340*inputs!$B$19)</f>
        <v>6193.5463455026465</v>
      </c>
      <c r="C341">
        <f>inputs!$B$28*cyclecalc!F341*cyclecalc!B341</f>
        <v>9.2720553866561163E-11</v>
      </c>
      <c r="D341" s="13">
        <f>(D340+C340-E340)*(1-inputs!$B$20)</f>
        <v>2.7071824421165542E-10</v>
      </c>
      <c r="E341">
        <f>D341*inputs!$B$31</f>
        <v>1.2182320989524495E-10</v>
      </c>
      <c r="F341" s="9">
        <f>(F340+E340-G340)*(1-inputs!$B$20)</f>
        <v>3.4931192398208819E-9</v>
      </c>
      <c r="G341">
        <f>F341*inputs!$B$33</f>
        <v>4.9901703426012595E-10</v>
      </c>
      <c r="H341" s="30">
        <f>(H340+G340)*(1-inputs!$B$20)</f>
        <v>93806.45365449306</v>
      </c>
      <c r="I341">
        <f t="shared" si="11"/>
        <v>99999.999999999476</v>
      </c>
      <c r="J341">
        <f>B341-((B340-C340)*(1-inputs!$B$20))</f>
        <v>3.9112154101885608</v>
      </c>
      <c r="K341">
        <f>(H340+F340+D340+B340)*inputs!B$20</f>
        <v>3.9112154101886958</v>
      </c>
    </row>
    <row r="342" spans="1:11" x14ac:dyDescent="0.3">
      <c r="A342">
        <f t="shared" si="12"/>
        <v>340</v>
      </c>
      <c r="B342" s="12">
        <f>((B341-C341)*(1-inputs!$B$20))+(cyclecalc!I341*inputs!$B$19)</f>
        <v>6197.2153179736397</v>
      </c>
      <c r="C342">
        <f>inputs!$B$28*cyclecalc!F342*cyclecalc!B342</f>
        <v>8.2754166241101137E-11</v>
      </c>
      <c r="D342" s="13">
        <f>(D341+C341-E341)*(1-inputs!$B$20)</f>
        <v>2.4160613807685318E-10</v>
      </c>
      <c r="E342">
        <f>D342*inputs!$B$31</f>
        <v>1.0872276213458393E-10</v>
      </c>
      <c r="F342" s="9">
        <f>(F341+E341-G341)*(1-inputs!$B$20)</f>
        <v>3.1158035449009818E-9</v>
      </c>
      <c r="G342">
        <f>F342*inputs!$B$33</f>
        <v>4.4511479212871168E-10</v>
      </c>
      <c r="H342" s="30">
        <f>(H341+G341)*(1-inputs!$B$20)</f>
        <v>93802.784682022466</v>
      </c>
      <c r="I342">
        <f t="shared" si="11"/>
        <v>99999.999999999462</v>
      </c>
      <c r="J342">
        <f>B342-((B341-C341)*(1-inputs!$B$20))</f>
        <v>3.9112154101885608</v>
      </c>
      <c r="K342">
        <f>(H341+F341+D341+B341)*inputs!B$20</f>
        <v>3.9112154101886958</v>
      </c>
    </row>
    <row r="343" spans="1:11" x14ac:dyDescent="0.3">
      <c r="A343">
        <f t="shared" si="12"/>
        <v>341</v>
      </c>
      <c r="B343" s="12">
        <f>((B342-C342)*(1-inputs!$B$20))+(cyclecalc!I342*inputs!$B$19)</f>
        <v>6200.8841469432264</v>
      </c>
      <c r="C343">
        <f>inputs!$B$28*cyclecalc!F343*cyclecalc!B343</f>
        <v>7.3860577329084185E-11</v>
      </c>
      <c r="D343" s="13">
        <f>(D342+C342-E342)*(1-inputs!$B$20)</f>
        <v>2.1562910813459039E-10</v>
      </c>
      <c r="E343">
        <f>D343*inputs!$B$31</f>
        <v>9.7033098660565672E-11</v>
      </c>
      <c r="F343" s="9">
        <f>(F342+E342-G342)*(1-inputs!$B$20)</f>
        <v>2.7793028061353708E-9</v>
      </c>
      <c r="G343">
        <f>F343*inputs!$B$33</f>
        <v>3.9704325801933867E-10</v>
      </c>
      <c r="H343" s="30">
        <f>(H342+G342)*(1-inputs!$B$20)</f>
        <v>93799.115853053241</v>
      </c>
      <c r="I343">
        <f t="shared" si="11"/>
        <v>99999.999999999462</v>
      </c>
      <c r="J343">
        <f>B343-((B342-C342)*(1-inputs!$B$20))</f>
        <v>3.9112154101885608</v>
      </c>
      <c r="K343">
        <f>(H342+F342+D342+B342)*inputs!B$20</f>
        <v>3.9112154101886953</v>
      </c>
    </row>
    <row r="344" spans="1:11" x14ac:dyDescent="0.3">
      <c r="A344">
        <f t="shared" si="12"/>
        <v>342</v>
      </c>
      <c r="B344" s="12">
        <f>((B343-C343)*(1-inputs!$B$20))+(cyclecalc!I343*inputs!$B$19)</f>
        <v>6204.5528324170182</v>
      </c>
      <c r="C344">
        <f>inputs!$B$28*cyclecalc!F344*cyclecalc!B344</f>
        <v>6.5924145237884994E-11</v>
      </c>
      <c r="D344" s="13">
        <f>(D343+C343-E343)*(1-inputs!$B$20)</f>
        <v>1.9244905941142795E-10</v>
      </c>
      <c r="E344">
        <f>D344*inputs!$B$31</f>
        <v>8.6602076735142578E-11</v>
      </c>
      <c r="F344" s="9">
        <f>(F343+E343-G343)*(1-inputs!$B$20)</f>
        <v>2.4791956763005336E-9</v>
      </c>
      <c r="G344">
        <f>F344*inputs!$B$33</f>
        <v>3.5417081090007623E-10</v>
      </c>
      <c r="H344" s="30">
        <f>(H343+G343)*(1-inputs!$B$20)</f>
        <v>93795.447167579769</v>
      </c>
      <c r="I344">
        <f t="shared" si="11"/>
        <v>99999.999999999447</v>
      </c>
      <c r="J344">
        <f>B344-((B343-C343)*(1-inputs!$B$20))</f>
        <v>3.9112154101885608</v>
      </c>
      <c r="K344">
        <f>(H343+F343+D343+B343)*inputs!B$20</f>
        <v>3.9112154101886953</v>
      </c>
    </row>
    <row r="345" spans="1:11" x14ac:dyDescent="0.3">
      <c r="A345">
        <f t="shared" si="12"/>
        <v>343</v>
      </c>
      <c r="B345" s="12">
        <f>((B344-C344)*(1-inputs!$B$20))+(cyclecalc!I344*inputs!$B$19)</f>
        <v>6208.2213744006267</v>
      </c>
      <c r="C345">
        <f>inputs!$B$28*cyclecalc!F345*cyclecalc!B345</f>
        <v>5.8841711288331199E-11</v>
      </c>
      <c r="D345" s="13">
        <f>(D344+C344-E344)*(1-inputs!$B$20)</f>
        <v>1.7176440957534515E-10</v>
      </c>
      <c r="E345">
        <f>D345*inputs!$B$31</f>
        <v>7.7293984308905325E-11</v>
      </c>
      <c r="F345" s="9">
        <f>(F344+E344-G344)*(1-inputs!$B$20)</f>
        <v>2.2115404406418234E-9</v>
      </c>
      <c r="G345">
        <f>F345*inputs!$B$33</f>
        <v>3.1593434866311763E-10</v>
      </c>
      <c r="H345" s="30">
        <f>(H344+G344)*(1-inputs!$B$20)</f>
        <v>93791.778625596446</v>
      </c>
      <c r="I345">
        <f t="shared" si="11"/>
        <v>99999.999999999462</v>
      </c>
      <c r="J345">
        <f>B345-((B344-C344)*(1-inputs!$B$20))</f>
        <v>3.9112154101885608</v>
      </c>
      <c r="K345">
        <f>(H344+F344+D344+B344)*inputs!B$20</f>
        <v>3.9112154101886945</v>
      </c>
    </row>
    <row r="346" spans="1:11" x14ac:dyDescent="0.3">
      <c r="A346">
        <f t="shared" si="12"/>
        <v>344</v>
      </c>
      <c r="B346" s="12">
        <f>((B345-C345)*(1-inputs!$B$20))+(cyclecalc!I345*inputs!$B$19)</f>
        <v>6211.8897728996617</v>
      </c>
      <c r="C346">
        <f>inputs!$B$28*cyclecalc!F346*cyclecalc!B346</f>
        <v>5.2521250586879515E-11</v>
      </c>
      <c r="D346" s="13">
        <f>(D345+C345-E345)*(1-inputs!$B$20)</f>
        <v>1.5330614018686042E-10</v>
      </c>
      <c r="E346">
        <f>D346*inputs!$B$31</f>
        <v>6.8987763084087194E-11</v>
      </c>
      <c r="F346" s="9">
        <f>(F345+E345-G345)*(1-inputs!$B$20)</f>
        <v>1.9728229119157997E-9</v>
      </c>
      <c r="G346">
        <f>F346*inputs!$B$33</f>
        <v>2.8183184455939992E-10</v>
      </c>
      <c r="H346" s="30">
        <f>(H345+G345)*(1-inputs!$B$20)</f>
        <v>93788.11022709767</v>
      </c>
      <c r="I346">
        <f t="shared" si="11"/>
        <v>99999.999999999476</v>
      </c>
      <c r="J346">
        <f>B346-((B345-C345)*(1-inputs!$B$20))</f>
        <v>3.9112154101885608</v>
      </c>
      <c r="K346">
        <f>(H345+F345+D345+B345)*inputs!B$20</f>
        <v>3.9112154101886953</v>
      </c>
    </row>
    <row r="347" spans="1:11" x14ac:dyDescent="0.3">
      <c r="A347">
        <f t="shared" si="12"/>
        <v>345</v>
      </c>
      <c r="B347" s="12">
        <f>((B346-C346)*(1-inputs!$B$20))+(cyclecalc!I346*inputs!$B$19)</f>
        <v>6215.5580279197357</v>
      </c>
      <c r="C347">
        <f>inputs!$B$28*cyclecalc!F347*cyclecalc!B347</f>
        <v>4.6880668675114044E-11</v>
      </c>
      <c r="D347" s="13">
        <f>(D346+C346-E346)*(1-inputs!$B$20)</f>
        <v>1.3683427559704731E-10</v>
      </c>
      <c r="E347">
        <f>D347*inputs!$B$31</f>
        <v>6.1575424018671293E-11</v>
      </c>
      <c r="F347" s="9">
        <f>(F346+E346-G346)*(1-inputs!$B$20)</f>
        <v>1.7599099938772548E-9</v>
      </c>
      <c r="G347">
        <f>F347*inputs!$B$33</f>
        <v>2.5141571341103638E-10</v>
      </c>
      <c r="H347" s="30">
        <f>(H346+G346)*(1-inputs!$B$20)</f>
        <v>93784.441972077824</v>
      </c>
      <c r="I347">
        <f t="shared" si="11"/>
        <v>99999.999999999447</v>
      </c>
      <c r="J347">
        <f>B347-((B346-C346)*(1-inputs!$B$20))</f>
        <v>3.9112154101885608</v>
      </c>
      <c r="K347">
        <f>(H346+F346+D346+B346)*inputs!B$20</f>
        <v>3.9112154101886958</v>
      </c>
    </row>
    <row r="348" spans="1:11" x14ac:dyDescent="0.3">
      <c r="A348">
        <f t="shared" si="12"/>
        <v>346</v>
      </c>
      <c r="B348" s="12">
        <f>((B347-C347)*(1-inputs!$B$20))+(cyclecalc!I347*inputs!$B$19)</f>
        <v>6219.2261394664592</v>
      </c>
      <c r="C348">
        <f>inputs!$B$28*cyclecalc!F348*cyclecalc!B348</f>
        <v>4.1846728421363369E-11</v>
      </c>
      <c r="D348" s="13">
        <f>(D347+C347-E347)*(1-inputs!$B$20)</f>
        <v>1.2213474311375197E-10</v>
      </c>
      <c r="E348">
        <f>D348*inputs!$B$31</f>
        <v>5.4960634401188388E-11</v>
      </c>
      <c r="F348" s="9">
        <f>(F347+E347-G347)*(1-inputs!$B$20)</f>
        <v>1.5700082956766573E-9</v>
      </c>
      <c r="G348">
        <f>F348*inputs!$B$33</f>
        <v>2.242868993823796E-10</v>
      </c>
      <c r="H348" s="30">
        <f>(H347+G347)*(1-inputs!$B$20)</f>
        <v>93780.773860531292</v>
      </c>
      <c r="I348">
        <f t="shared" si="11"/>
        <v>99999.999999999432</v>
      </c>
      <c r="J348">
        <f>B348-((B347-C347)*(1-inputs!$B$20))</f>
        <v>3.9112154101885608</v>
      </c>
      <c r="K348">
        <f>(H347+F347+D347+B347)*inputs!B$20</f>
        <v>3.9112154101886945</v>
      </c>
    </row>
    <row r="349" spans="1:11" x14ac:dyDescent="0.3">
      <c r="A349">
        <f t="shared" si="12"/>
        <v>347</v>
      </c>
      <c r="B349" s="12">
        <f>((B348-C348)*(1-inputs!$B$20))+(cyclecalc!I348*inputs!$B$19)</f>
        <v>6222.894107545445</v>
      </c>
      <c r="C349">
        <f>inputs!$B$28*cyclecalc!F349*cyclecalc!B349</f>
        <v>3.7354093038210002E-11</v>
      </c>
      <c r="D349" s="13">
        <f>(D348+C348-E348)*(1-inputs!$B$20)</f>
        <v>1.0901657309414464E-10</v>
      </c>
      <c r="E349">
        <f>D349*inputs!$B$31</f>
        <v>4.905745789236509E-11</v>
      </c>
      <c r="F349" s="9">
        <f>(F348+E348-G348)*(1-inputs!$B$20)</f>
        <v>1.4006272470040338E-9</v>
      </c>
      <c r="G349">
        <f>F349*inputs!$B$33</f>
        <v>2.0008960671486197E-10</v>
      </c>
      <c r="H349" s="30">
        <f>(H348+G348)*(1-inputs!$B$20)</f>
        <v>93777.105892452484</v>
      </c>
      <c r="I349">
        <f t="shared" si="11"/>
        <v>99999.999999999432</v>
      </c>
      <c r="J349">
        <f>B349-((B348-C348)*(1-inputs!$B$20))</f>
        <v>3.9112154101885608</v>
      </c>
      <c r="K349">
        <f>(H348+F348+D348+B348)*inputs!B$20</f>
        <v>3.911215410188694</v>
      </c>
    </row>
    <row r="350" spans="1:11" x14ac:dyDescent="0.3">
      <c r="A350">
        <f t="shared" si="12"/>
        <v>348</v>
      </c>
      <c r="B350" s="12">
        <f>((B349-C349)*(1-inputs!$B$20))+(cyclecalc!I349*inputs!$B$19)</f>
        <v>6226.5619321623017</v>
      </c>
      <c r="C350">
        <f>inputs!$B$28*cyclecalc!F350*cyclecalc!B350</f>
        <v>3.3344472641781269E-11</v>
      </c>
      <c r="D350" s="13">
        <f>(D349+C349-E349)*(1-inputs!$B$20)</f>
        <v>9.7309402110792702E-11</v>
      </c>
      <c r="E350">
        <f>D350*inputs!$B$31</f>
        <v>4.3789230949856719E-11</v>
      </c>
      <c r="F350" s="9">
        <f>(F349+E349-G349)*(1-inputs!$B$20)</f>
        <v>1.249546223825492E-9</v>
      </c>
      <c r="G350">
        <f>F350*inputs!$B$33</f>
        <v>1.785066034036417E-10</v>
      </c>
      <c r="H350" s="30">
        <f>(H349+G349)*(1-inputs!$B$20)</f>
        <v>93773.438067835785</v>
      </c>
      <c r="I350">
        <f t="shared" si="11"/>
        <v>99999.999999999447</v>
      </c>
      <c r="J350">
        <f>B350-((B349-C349)*(1-inputs!$B$20))</f>
        <v>3.9112154101885608</v>
      </c>
      <c r="K350">
        <f>(H349+F349+D349+B349)*inputs!B$20</f>
        <v>3.911215410188694</v>
      </c>
    </row>
    <row r="351" spans="1:11" x14ac:dyDescent="0.3">
      <c r="A351">
        <f t="shared" si="12"/>
        <v>349</v>
      </c>
      <c r="B351" s="12">
        <f>((B350-C350)*(1-inputs!$B$20))+(cyclecalc!I350*inputs!$B$19)</f>
        <v>6230.2296133226409</v>
      </c>
      <c r="C351">
        <f>inputs!$B$28*cyclecalc!F351*cyclecalc!B351</f>
        <v>2.9765863134305439E-11</v>
      </c>
      <c r="D351" s="13">
        <f>(D350+C350-E350)*(1-inputs!$B$20)</f>
        <v>8.6861246339382841E-11</v>
      </c>
      <c r="E351">
        <f>D351*inputs!$B$31</f>
        <v>3.908756085272228E-11</v>
      </c>
      <c r="F351" s="9">
        <f>(F350+E350-G350)*(1-inputs!$B$20)</f>
        <v>1.114785248013875E-9</v>
      </c>
      <c r="G351">
        <f>F351*inputs!$B$33</f>
        <v>1.5925503543055357E-10</v>
      </c>
      <c r="H351" s="30">
        <f>(H350+G350)*(1-inputs!$B$20)</f>
        <v>93769.770386675591</v>
      </c>
      <c r="I351">
        <f t="shared" si="11"/>
        <v>99999.999999999447</v>
      </c>
      <c r="J351">
        <f>B351-((B350-C350)*(1-inputs!$B$20))</f>
        <v>3.9112154101885608</v>
      </c>
      <c r="K351">
        <f>(H350+F350+D350+B350)*inputs!B$20</f>
        <v>3.9112154101886945</v>
      </c>
    </row>
    <row r="352" spans="1:11" x14ac:dyDescent="0.3">
      <c r="A352">
        <f t="shared" si="12"/>
        <v>350</v>
      </c>
      <c r="B352" s="12">
        <f>((B351-C351)*(1-inputs!$B$20))+(cyclecalc!I351*inputs!$B$19)</f>
        <v>6233.8971510320725</v>
      </c>
      <c r="C352">
        <f>inputs!$B$28*cyclecalc!F352*cyclecalc!B352</f>
        <v>2.6571867408614738E-11</v>
      </c>
      <c r="D352" s="13">
        <f>(D351+C351-E351)*(1-inputs!$B$20)</f>
        <v>7.753651588219135E-11</v>
      </c>
      <c r="E352">
        <f>D352*inputs!$B$31</f>
        <v>3.4891432146986106E-11</v>
      </c>
      <c r="F352" s="9">
        <f>(F351+E351-G351)*(1-inputs!$B$20)</f>
        <v>9.9457887179241666E-10</v>
      </c>
      <c r="G352">
        <f>F352*inputs!$B$33</f>
        <v>1.4208269597034523E-10</v>
      </c>
      <c r="H352" s="30">
        <f>(H351+G351)*(1-inputs!$B$20)</f>
        <v>93766.102848966286</v>
      </c>
      <c r="I352">
        <f t="shared" si="11"/>
        <v>99999.999999999418</v>
      </c>
      <c r="J352">
        <f>B352-((B351-C351)*(1-inputs!$B$20))</f>
        <v>3.9112154101885608</v>
      </c>
      <c r="K352">
        <f>(H351+F351+D351+B351)*inputs!B$20</f>
        <v>3.9112154101886945</v>
      </c>
    </row>
    <row r="353" spans="1:11" x14ac:dyDescent="0.3">
      <c r="A353">
        <f t="shared" si="12"/>
        <v>351</v>
      </c>
      <c r="B353" s="12">
        <f>((B352-C352)*(1-inputs!$B$20))+(cyclecalc!I352*inputs!$B$19)</f>
        <v>6237.5645452962081</v>
      </c>
      <c r="C353">
        <f>inputs!$B$28*cyclecalc!F353*cyclecalc!B353</f>
        <v>2.3721089958226528E-11</v>
      </c>
      <c r="D353" s="13">
        <f>(D352+C352-E352)*(1-inputs!$B$20)</f>
        <v>6.9214243919760372E-11</v>
      </c>
      <c r="E353">
        <f>D353*inputs!$B$31</f>
        <v>3.1146409763892169E-11</v>
      </c>
      <c r="F353" s="9">
        <f>(F352+E352-G352)*(1-inputs!$B$20)</f>
        <v>8.8735290032818663E-10</v>
      </c>
      <c r="G353">
        <f>F353*inputs!$B$33</f>
        <v>1.267647000468838E-10</v>
      </c>
      <c r="H353" s="30">
        <f>(H352+G352)*(1-inputs!$B$20)</f>
        <v>93762.435454702267</v>
      </c>
      <c r="I353">
        <f t="shared" si="11"/>
        <v>99999.999999999432</v>
      </c>
      <c r="J353">
        <f>B353-((B352-C352)*(1-inputs!$B$20))</f>
        <v>3.9112154101885608</v>
      </c>
      <c r="K353">
        <f>(H352+F352+D352+B352)*inputs!B$20</f>
        <v>3.9112154101886936</v>
      </c>
    </row>
    <row r="354" spans="1:11" x14ac:dyDescent="0.3">
      <c r="A354">
        <f t="shared" si="12"/>
        <v>352</v>
      </c>
      <c r="B354" s="12">
        <f>((B353-C353)*(1-inputs!$B$20))+(cyclecalc!I353*inputs!$B$19)</f>
        <v>6241.2317961206563</v>
      </c>
      <c r="C354">
        <f>inputs!$B$28*cyclecalc!F354*cyclecalc!B354</f>
        <v>2.117659694372313E-11</v>
      </c>
      <c r="D354" s="13">
        <f>(D353+C353-E353)*(1-inputs!$B$20)</f>
        <v>6.1786507416172991E-11</v>
      </c>
      <c r="E354">
        <f>D354*inputs!$B$31</f>
        <v>2.7803928337277847E-11</v>
      </c>
      <c r="F354" s="9">
        <f>(F353+E353-G353)*(1-inputs!$B$20)</f>
        <v>7.9170364359911904E-10</v>
      </c>
      <c r="G354">
        <f>F354*inputs!$B$33</f>
        <v>1.1310052051415986E-10</v>
      </c>
      <c r="H354" s="30">
        <f>(H353+G353)*(1-inputs!$B$20)</f>
        <v>93758.768203877917</v>
      </c>
      <c r="I354">
        <f t="shared" si="11"/>
        <v>99999.999999999418</v>
      </c>
      <c r="J354">
        <f>B354-((B353-C353)*(1-inputs!$B$20))</f>
        <v>3.9112154101885608</v>
      </c>
      <c r="K354">
        <f>(H353+F353+D353+B353)*inputs!B$20</f>
        <v>3.911215410188694</v>
      </c>
    </row>
    <row r="355" spans="1:11" x14ac:dyDescent="0.3">
      <c r="A355">
        <f t="shared" si="12"/>
        <v>353</v>
      </c>
      <c r="B355" s="12">
        <f>((B354-C354)*(1-inputs!$B$20))+(cyclecalc!I354*inputs!$B$19)</f>
        <v>6244.898903511028</v>
      </c>
      <c r="C355">
        <f>inputs!$B$28*cyclecalc!F355*cyclecalc!B355</f>
        <v>1.8905434628202048E-11</v>
      </c>
      <c r="D355" s="13">
        <f>(D354+C354-E354)*(1-inputs!$B$20)</f>
        <v>5.5157018628425549E-11</v>
      </c>
      <c r="E355">
        <f>D355*inputs!$B$31</f>
        <v>2.4820658382791496E-11</v>
      </c>
      <c r="F355" s="9">
        <f>(F354+E354-G354)*(1-inputs!$B$20)</f>
        <v>7.0637942232078311E-10</v>
      </c>
      <c r="G355">
        <f>F355*inputs!$B$33</f>
        <v>1.0091134604582615E-10</v>
      </c>
      <c r="H355" s="30">
        <f>(H354+G354)*(1-inputs!$B$20)</f>
        <v>93755.101096487633</v>
      </c>
      <c r="I355">
        <f t="shared" si="11"/>
        <v>99999.999999999432</v>
      </c>
      <c r="J355">
        <f>B355-((B354-C354)*(1-inputs!$B$20))</f>
        <v>3.9112154101885608</v>
      </c>
      <c r="K355">
        <f>(H354+F354+D354+B354)*inputs!B$20</f>
        <v>3.9112154101886936</v>
      </c>
    </row>
    <row r="356" spans="1:11" x14ac:dyDescent="0.3">
      <c r="A356">
        <f t="shared" si="12"/>
        <v>354</v>
      </c>
      <c r="B356" s="12">
        <f>((B355-C355)*(1-inputs!$B$20))+(cyclecalc!I355*inputs!$B$19)</f>
        <v>6248.565867472933</v>
      </c>
      <c r="C356">
        <f>inputs!$B$28*cyclecalc!F356*cyclecalc!B356</f>
        <v>1.6878199863004423E-11</v>
      </c>
      <c r="D356" s="13">
        <f>(D355+C355-E355)*(1-inputs!$B$20)</f>
        <v>4.9239868921166752E-11</v>
      </c>
      <c r="E356">
        <f>D356*inputs!$B$31</f>
        <v>2.2157941014525038E-11</v>
      </c>
      <c r="F356" s="9">
        <f>(F355+E355-G355)*(1-inputs!$B$20)</f>
        <v>6.3026408270762977E-10</v>
      </c>
      <c r="G356">
        <f>F356*inputs!$B$33</f>
        <v>9.0037726101089962E-11</v>
      </c>
      <c r="H356" s="30">
        <f>(H355+G355)*(1-inputs!$B$20)</f>
        <v>93751.434132525814</v>
      </c>
      <c r="I356">
        <f t="shared" si="11"/>
        <v>99999.999999999418</v>
      </c>
      <c r="J356">
        <f>B356-((B355-C355)*(1-inputs!$B$20))</f>
        <v>3.9112154101885608</v>
      </c>
      <c r="K356">
        <f>(H355+F355+D355+B355)*inputs!B$20</f>
        <v>3.911215410188694</v>
      </c>
    </row>
    <row r="357" spans="1:11" x14ac:dyDescent="0.3">
      <c r="A357">
        <f t="shared" si="12"/>
        <v>355</v>
      </c>
      <c r="B357" s="12">
        <f>((B356-C356)*(1-inputs!$B$20))+(cyclecalc!I356*inputs!$B$19)</f>
        <v>6252.2326880119799</v>
      </c>
      <c r="C357">
        <f>inputs!$B$28*cyclecalc!F357*cyclecalc!B357</f>
        <v>1.5068656989932275E-11</v>
      </c>
      <c r="D357" s="13">
        <f>(D356+C356-E356)*(1-inputs!$B$20)</f>
        <v>4.3958408394354468E-11</v>
      </c>
      <c r="E357">
        <f>D357*inputs!$B$31</f>
        <v>1.9781283777459512E-11</v>
      </c>
      <c r="F357" s="9">
        <f>(F356+E356-G356)*(1-inputs!$B$20)</f>
        <v>5.6236230155975184E-10</v>
      </c>
      <c r="G357">
        <f>F357*inputs!$B$33</f>
        <v>8.0337471651393111E-11</v>
      </c>
      <c r="H357" s="30">
        <f>(H356+G356)*(1-inputs!$B$20)</f>
        <v>93747.767311986841</v>
      </c>
      <c r="I357">
        <f t="shared" si="11"/>
        <v>99999.999999999432</v>
      </c>
      <c r="J357">
        <f>B357-((B356-C356)*(1-inputs!$B$20))</f>
        <v>3.9112154101885608</v>
      </c>
      <c r="K357">
        <f>(H356+F356+D356+B356)*inputs!B$20</f>
        <v>3.9112154101886936</v>
      </c>
    </row>
    <row r="358" spans="1:11" x14ac:dyDescent="0.3">
      <c r="A358">
        <f t="shared" si="12"/>
        <v>356</v>
      </c>
      <c r="B358" s="12">
        <f>((B357-C357)*(1-inputs!$B$20))+(cyclecalc!I357*inputs!$B$19)</f>
        <v>6255.8993651337787</v>
      </c>
      <c r="C358">
        <f>inputs!$B$28*cyclecalc!F358*cyclecalc!B358</f>
        <v>1.3453396136804503E-11</v>
      </c>
      <c r="D358" s="13">
        <f>(D357+C357-E357)*(1-inputs!$B$20)</f>
        <v>3.9244246619769171E-11</v>
      </c>
      <c r="E358">
        <f>D358*inputs!$B$31</f>
        <v>1.7659910978896129E-11</v>
      </c>
      <c r="F358" s="9">
        <f>(F357+E357-G357)*(1-inputs!$B$20)</f>
        <v>5.0178648696777038E-10</v>
      </c>
      <c r="G358">
        <f>F358*inputs!$B$33</f>
        <v>7.168378385253862E-11</v>
      </c>
      <c r="H358" s="30">
        <f>(H357+G357)*(1-inputs!$B$20)</f>
        <v>93744.100634865114</v>
      </c>
      <c r="I358">
        <f t="shared" si="11"/>
        <v>99999.999999999432</v>
      </c>
      <c r="J358">
        <f>B358-((B357-C357)*(1-inputs!$B$20))</f>
        <v>3.9112154101885608</v>
      </c>
      <c r="K358">
        <f>(H357+F357+D357+B357)*inputs!B$20</f>
        <v>3.911215410188694</v>
      </c>
    </row>
    <row r="359" spans="1:11" x14ac:dyDescent="0.3">
      <c r="A359">
        <f t="shared" si="12"/>
        <v>357</v>
      </c>
      <c r="B359" s="12">
        <f>((B358-C358)*(1-inputs!$B$20))+(cyclecalc!I358*inputs!$B$19)</f>
        <v>6259.5658988439382</v>
      </c>
      <c r="C359">
        <f>inputs!$B$28*cyclecalc!F359*cyclecalc!B359</f>
        <v>1.2011528427562892E-11</v>
      </c>
      <c r="D359" s="13">
        <f>(D358+C358-E358)*(1-inputs!$B$20)</f>
        <v>3.5036361376512875E-11</v>
      </c>
      <c r="E359">
        <f>D359*inputs!$B$31</f>
        <v>1.5766362619430794E-11</v>
      </c>
      <c r="F359" s="9">
        <f>(F358+E358-G358)*(1-inputs!$B$20)</f>
        <v>4.4774510113376432E-10</v>
      </c>
      <c r="G359">
        <f>F359*inputs!$B$33</f>
        <v>6.3963585876252042E-11</v>
      </c>
      <c r="H359" s="30">
        <f>(H358+G358)*(1-inputs!$B$20)</f>
        <v>93740.434101155013</v>
      </c>
      <c r="I359">
        <f t="shared" si="11"/>
        <v>99999.999999999432</v>
      </c>
      <c r="J359">
        <f>B359-((B358-C358)*(1-inputs!$B$20))</f>
        <v>3.9112154101885608</v>
      </c>
      <c r="K359">
        <f>(H358+F358+D358+B358)*inputs!B$20</f>
        <v>3.911215410188694</v>
      </c>
    </row>
    <row r="360" spans="1:11" x14ac:dyDescent="0.3">
      <c r="A360">
        <f t="shared" si="12"/>
        <v>358</v>
      </c>
      <c r="B360" s="12">
        <f>((B359-C359)*(1-inputs!$B$20))+(cyclecalc!I359*inputs!$B$19)</f>
        <v>6263.232289148068</v>
      </c>
      <c r="C360">
        <f>inputs!$B$28*cyclecalc!F360*cyclecalc!B360</f>
        <v>1.0724414113425222E-11</v>
      </c>
      <c r="D360" s="13">
        <f>(D359+C359-E359)*(1-inputs!$B$20)</f>
        <v>3.1280303696733178E-11</v>
      </c>
      <c r="E360">
        <f>D360*inputs!$B$31</f>
        <v>1.4076136663529931E-11</v>
      </c>
      <c r="F360" s="9">
        <f>(F359+E359-G359)*(1-inputs!$B$20)</f>
        <v>3.9953225069877241E-10</v>
      </c>
      <c r="G360">
        <f>F360*inputs!$B$33</f>
        <v>5.7076035814110342E-11</v>
      </c>
      <c r="H360" s="30">
        <f>(H359+G359)*(1-inputs!$B$20)</f>
        <v>93736.767710850923</v>
      </c>
      <c r="I360">
        <f t="shared" si="11"/>
        <v>99999.999999999418</v>
      </c>
      <c r="J360">
        <f>B360-((B359-C359)*(1-inputs!$B$20))</f>
        <v>3.9112154101885608</v>
      </c>
      <c r="K360">
        <f>(H359+F359+D359+B359)*inputs!B$20</f>
        <v>3.911215410188694</v>
      </c>
    </row>
    <row r="361" spans="1:11" x14ac:dyDescent="0.3">
      <c r="A361">
        <f t="shared" si="12"/>
        <v>359</v>
      </c>
      <c r="B361" s="12">
        <f>((B360-C360)*(1-inputs!$B$20))+(cyclecalc!I360*inputs!$B$19)</f>
        <v>6266.8985360517763</v>
      </c>
      <c r="C361">
        <f>inputs!$B$28*cyclecalc!F361*cyclecalc!B361</f>
        <v>9.5754200642138775E-12</v>
      </c>
      <c r="D361" s="13">
        <f>(D360+C360-E360)*(1-inputs!$B$20)</f>
        <v>2.7927488799658813E-11</v>
      </c>
      <c r="E361">
        <f>D361*inputs!$B$31</f>
        <v>1.2567369959846466E-11</v>
      </c>
      <c r="F361" s="9">
        <f>(F360+E360-G360)*(1-inputs!$B$20)</f>
        <v>3.5651840679991596E-10</v>
      </c>
      <c r="G361">
        <f>F361*inputs!$B$33</f>
        <v>5.0931200971416561E-11</v>
      </c>
      <c r="H361" s="30">
        <f>(H360+G360)*(1-inputs!$B$20)</f>
        <v>93733.101463947256</v>
      </c>
      <c r="I361">
        <f t="shared" si="11"/>
        <v>99999.999999999418</v>
      </c>
      <c r="J361">
        <f>B361-((B360-C360)*(1-inputs!$B$20))</f>
        <v>3.9112154101885608</v>
      </c>
      <c r="K361">
        <f>(H360+F360+D360+B360)*inputs!B$20</f>
        <v>3.9112154101886936</v>
      </c>
    </row>
    <row r="362" spans="1:11" x14ac:dyDescent="0.3">
      <c r="A362">
        <f t="shared" si="12"/>
        <v>360</v>
      </c>
      <c r="B362" s="12">
        <f>((B361-C361)*(1-inputs!$B$20))+(cyclecalc!I361*inputs!$B$19)</f>
        <v>6270.5646395606718</v>
      </c>
      <c r="C362">
        <f>inputs!$B$28*cyclecalc!F362*cyclecalc!B362</f>
        <v>8.5497034446853813E-12</v>
      </c>
      <c r="D362" s="13">
        <f>(D361+C361-E361)*(1-inputs!$B$20)</f>
        <v>2.4934563621385995E-11</v>
      </c>
      <c r="E362">
        <f>D362*inputs!$B$31</f>
        <v>1.1220553629623697E-11</v>
      </c>
      <c r="F362" s="9">
        <f>(F361+E361-G361)*(1-inputs!$B$20)</f>
        <v>3.1814213207754939E-10</v>
      </c>
      <c r="G362">
        <f>F362*inputs!$B$33</f>
        <v>4.5448876011078481E-11</v>
      </c>
      <c r="H362" s="30">
        <f>(H361+G361)*(1-inputs!$B$20)</f>
        <v>93729.435360438394</v>
      </c>
      <c r="I362">
        <f t="shared" si="11"/>
        <v>99999.999999999418</v>
      </c>
      <c r="J362">
        <f>B362-((B361-C361)*(1-inputs!$B$20))</f>
        <v>3.9112154101885608</v>
      </c>
      <c r="K362">
        <f>(H361+F361+D361+B361)*inputs!B$20</f>
        <v>3.9112154101886936</v>
      </c>
    </row>
    <row r="363" spans="1:11" x14ac:dyDescent="0.3">
      <c r="A363">
        <f t="shared" si="12"/>
        <v>361</v>
      </c>
      <c r="B363" s="12">
        <f>((B362-C362)*(1-inputs!$B$20))+(cyclecalc!I362*inputs!$B$19)</f>
        <v>6274.2305996803634</v>
      </c>
      <c r="C363">
        <f>inputs!$B$28*cyclecalc!F363*cyclecalc!B363</f>
        <v>7.6340187445483292E-12</v>
      </c>
      <c r="D363" s="13">
        <f>(D362+C362-E362)*(1-inputs!$B$20)</f>
        <v>2.2262842654656869E-11</v>
      </c>
      <c r="E363">
        <f>D363*inputs!$B$31</f>
        <v>1.0018279194595591E-11</v>
      </c>
      <c r="F363" s="9">
        <f>(F362+E362-G362)*(1-inputs!$B$20)</f>
        <v>2.8390270521541812E-10</v>
      </c>
      <c r="G363">
        <f>F363*inputs!$B$33</f>
        <v>4.05575293164883E-11</v>
      </c>
      <c r="H363" s="30">
        <f>(H362+G362)*(1-inputs!$B$20)</f>
        <v>93725.769400318735</v>
      </c>
      <c r="I363">
        <f t="shared" si="11"/>
        <v>99999.999999999418</v>
      </c>
      <c r="J363">
        <f>B363-((B362-C362)*(1-inputs!$B$20))</f>
        <v>3.9112154101885608</v>
      </c>
      <c r="K363">
        <f>(H362+F362+D362+B362)*inputs!B$20</f>
        <v>3.9112154101886936</v>
      </c>
    </row>
    <row r="364" spans="1:11" x14ac:dyDescent="0.3">
      <c r="A364">
        <f t="shared" si="12"/>
        <v>362</v>
      </c>
      <c r="B364" s="12">
        <f>((B363-C363)*(1-inputs!$B$20))+(cyclecalc!I363*inputs!$B$19)</f>
        <v>6277.896416416459</v>
      </c>
      <c r="C364">
        <f>inputs!$B$28*cyclecalc!F364*cyclecalc!B364</f>
        <v>6.8165456374279331E-12</v>
      </c>
      <c r="D364" s="13">
        <f>(D363+C363-E363)*(1-inputs!$B$20)</f>
        <v>1.9877804710439087E-11</v>
      </c>
      <c r="E364">
        <f>D364*inputs!$B$31</f>
        <v>8.945012119697589E-12</v>
      </c>
      <c r="F364" s="9">
        <f>(F363+E363-G363)*(1-inputs!$B$20)</f>
        <v>2.5335354550302599E-10</v>
      </c>
      <c r="G364">
        <f>F364*inputs!$B$33</f>
        <v>3.6193363643289427E-11</v>
      </c>
      <c r="H364" s="30">
        <f>(H363+G363)*(1-inputs!$B$20)</f>
        <v>93722.103583582677</v>
      </c>
      <c r="I364">
        <f t="shared" si="11"/>
        <v>99999.999999999403</v>
      </c>
      <c r="J364">
        <f>B364-((B363-C363)*(1-inputs!$B$20))</f>
        <v>3.9112154101885608</v>
      </c>
      <c r="K364">
        <f>(H363+F363+D363+B363)*inputs!B$20</f>
        <v>3.9112154101886936</v>
      </c>
    </row>
    <row r="365" spans="1:11" x14ac:dyDescent="0.3">
      <c r="A365">
        <f t="shared" si="12"/>
        <v>363</v>
      </c>
      <c r="B365" s="12">
        <f>((B364-C364)*(1-inputs!$B$20))+(cyclecalc!I364*inputs!$B$19)</f>
        <v>6281.5620897745666</v>
      </c>
      <c r="C365">
        <f>inputs!$B$28*cyclecalc!F365*cyclecalc!B365</f>
        <v>6.0867354173647854E-12</v>
      </c>
      <c r="D365" s="13">
        <f>(D364+C364-E364)*(1-inputs!$B$20)</f>
        <v>1.7748644013317446E-11</v>
      </c>
      <c r="E365">
        <f>D365*inputs!$B$31</f>
        <v>7.98688980599285E-12</v>
      </c>
      <c r="F365" s="9">
        <f>(F364+E364-G364)*(1-inputs!$B$20)</f>
        <v>2.2609635051824396E-10</v>
      </c>
      <c r="G365">
        <f>F365*inputs!$B$33</f>
        <v>3.229947864546342E-11</v>
      </c>
      <c r="H365" s="30">
        <f>(H364+G364)*(1-inputs!$B$20)</f>
        <v>93718.437910224588</v>
      </c>
      <c r="I365">
        <f t="shared" si="11"/>
        <v>99999.999999999403</v>
      </c>
      <c r="J365">
        <f>B365-((B364-C364)*(1-inputs!$B$20))</f>
        <v>3.9112154101885608</v>
      </c>
      <c r="K365">
        <f>(H364+F364+D364+B364)*inputs!B$20</f>
        <v>3.9112154101886931</v>
      </c>
    </row>
    <row r="366" spans="1:11" x14ac:dyDescent="0.3">
      <c r="A366">
        <f t="shared" si="12"/>
        <v>364</v>
      </c>
      <c r="B366" s="12">
        <f>((B365-C365)*(1-inputs!$B$20))+(cyclecalc!I365*inputs!$B$19)</f>
        <v>6285.2276197602932</v>
      </c>
      <c r="C366">
        <f>inputs!$B$28*cyclecalc!F366*cyclecalc!B366</f>
        <v>5.4351740051328508E-12</v>
      </c>
      <c r="D366" s="13">
        <f>(D365+C365-E365)*(1-inputs!$B$20)</f>
        <v>1.5847869756120896E-11</v>
      </c>
      <c r="E366">
        <f>D366*inputs!$B$31</f>
        <v>7.1315413902544037E-12</v>
      </c>
      <c r="F366" s="9">
        <f>(F365+E365-G365)*(1-inputs!$B$20)</f>
        <v>2.0177586948119134E-10</v>
      </c>
      <c r="G366">
        <f>F366*inputs!$B$33</f>
        <v>2.8825124211598761E-11</v>
      </c>
      <c r="H366" s="30">
        <f>(H365+G365)*(1-inputs!$B$20)</f>
        <v>93714.772380238879</v>
      </c>
      <c r="I366">
        <f t="shared" si="11"/>
        <v>99999.999999999389</v>
      </c>
      <c r="J366">
        <f>B366-((B365-C365)*(1-inputs!$B$20))</f>
        <v>3.9112154101885608</v>
      </c>
      <c r="K366">
        <f>(H365+F365+D365+B365)*inputs!B$20</f>
        <v>3.9112154101886931</v>
      </c>
    </row>
    <row r="367" spans="1:11" x14ac:dyDescent="0.3">
      <c r="A367">
        <f t="shared" si="12"/>
        <v>365</v>
      </c>
      <c r="B367" s="12">
        <f>((B366-C366)*(1-inputs!$B$20))+(cyclecalc!I366*inputs!$B$19)</f>
        <v>6288.8930063792468</v>
      </c>
      <c r="C367">
        <f>inputs!$B$28*cyclecalc!F367*cyclecalc!B367</f>
        <v>4.8534597339438702E-12</v>
      </c>
      <c r="D367" s="13">
        <f>(D366+C366-E366)*(1-inputs!$B$20)</f>
        <v>1.4150948875257837E-11</v>
      </c>
      <c r="E367">
        <f>D367*inputs!$B$31</f>
        <v>6.3679269938660262E-12</v>
      </c>
      <c r="F367" s="9">
        <f>(F366+E366-G366)*(1-inputs!$B$20)</f>
        <v>1.8007524325370013E-10</v>
      </c>
      <c r="G367">
        <f>F367*inputs!$B$33</f>
        <v>2.572503475052859E-11</v>
      </c>
      <c r="H367" s="30">
        <f>(H366+G366)*(1-inputs!$B$20)</f>
        <v>93711.106993619949</v>
      </c>
      <c r="I367">
        <f t="shared" si="11"/>
        <v>99999.999999999389</v>
      </c>
      <c r="J367">
        <f>B367-((B366-C366)*(1-inputs!$B$20))</f>
        <v>3.9112154101885608</v>
      </c>
      <c r="K367">
        <f>(H366+F366+D366+B366)*inputs!B$20</f>
        <v>3.9112154101886922</v>
      </c>
    </row>
    <row r="368" spans="1:11" x14ac:dyDescent="0.3">
      <c r="A368">
        <f t="shared" si="12"/>
        <v>366</v>
      </c>
      <c r="B368" s="12">
        <f>((B367-C367)*(1-inputs!$B$20))+(cyclecalc!I367*inputs!$B$19)</f>
        <v>6292.5582496370353</v>
      </c>
      <c r="C368">
        <f>inputs!$B$28*cyclecalc!F368*cyclecalc!B368</f>
        <v>4.3340943178397617E-12</v>
      </c>
      <c r="D368" s="13">
        <f>(D367+C367-E367)*(1-inputs!$B$20)</f>
        <v>1.2635987375319436E-11</v>
      </c>
      <c r="E368">
        <f>D368*inputs!$B$31</f>
        <v>5.6861943188937468E-12</v>
      </c>
      <c r="F368" s="9">
        <f>(F367+E367-G367)*(1-inputs!$B$20)</f>
        <v>1.6071184946455503E-10</v>
      </c>
      <c r="G368">
        <f>F368*inputs!$B$33</f>
        <v>2.2958835637793576E-11</v>
      </c>
      <c r="H368" s="30">
        <f>(H367+G367)*(1-inputs!$B$20)</f>
        <v>93707.441750362181</v>
      </c>
      <c r="I368">
        <f t="shared" si="11"/>
        <v>99999.999999999389</v>
      </c>
      <c r="J368">
        <f>B368-((B367-C367)*(1-inputs!$B$20))</f>
        <v>3.9112154101885608</v>
      </c>
      <c r="K368">
        <f>(H367+F367+D367+B367)*inputs!B$20</f>
        <v>3.9112154101886922</v>
      </c>
    </row>
    <row r="369" spans="1:11" x14ac:dyDescent="0.3">
      <c r="A369">
        <f t="shared" si="12"/>
        <v>367</v>
      </c>
      <c r="B369" s="12">
        <f>((B368-C368)*(1-inputs!$B$20))+(cyclecalc!I368*inputs!$B$19)</f>
        <v>6296.2233495392638</v>
      </c>
      <c r="C369">
        <f>inputs!$B$28*cyclecalc!F369*cyclecalc!B369</f>
        <v>3.8703855788165135E-12</v>
      </c>
      <c r="D369" s="13">
        <f>(D368+C368-E368)*(1-inputs!$B$20)</f>
        <v>1.1283446037123599E-11</v>
      </c>
      <c r="E369">
        <f>D369*inputs!$B$31</f>
        <v>5.0775507167056192E-12</v>
      </c>
      <c r="F369" s="9">
        <f>(F368+E368-G368)*(1-inputs!$B$20)</f>
        <v>1.4343359792924195E-10</v>
      </c>
      <c r="G369">
        <f>F369*inputs!$B$33</f>
        <v>2.0490513989891705E-11</v>
      </c>
      <c r="H369" s="30">
        <f>(H368+G368)*(1-inputs!$B$20)</f>
        <v>93703.776650459971</v>
      </c>
      <c r="I369">
        <f t="shared" si="11"/>
        <v>99999.999999999389</v>
      </c>
      <c r="J369">
        <f>B369-((B368-C368)*(1-inputs!$B$20))</f>
        <v>3.9112154101885608</v>
      </c>
      <c r="K369">
        <f>(H368+F368+D368+B368)*inputs!B$20</f>
        <v>3.9112154101886922</v>
      </c>
    </row>
    <row r="370" spans="1:11" x14ac:dyDescent="0.3">
      <c r="A370">
        <f t="shared" si="12"/>
        <v>368</v>
      </c>
      <c r="B370" s="12">
        <f>((B369-C369)*(1-inputs!$B$20))+(cyclecalc!I369*inputs!$B$19)</f>
        <v>6299.8883060915414</v>
      </c>
      <c r="C370">
        <f>inputs!$B$28*cyclecalc!F370*cyclecalc!B370</f>
        <v>3.4563606627505315E-12</v>
      </c>
      <c r="D370" s="13">
        <f>(D369+C369-E369)*(1-inputs!$B$20)</f>
        <v>1.0075886794183188E-11</v>
      </c>
      <c r="E370">
        <f>D370*inputs!$B$31</f>
        <v>4.5341490573824346E-12</v>
      </c>
      <c r="F370" s="9">
        <f>(F369+E369-G369)*(1-inputs!$B$20)</f>
        <v>1.2801562749326497E-10</v>
      </c>
      <c r="G370">
        <f>F370*inputs!$B$33</f>
        <v>1.8287946784752137E-11</v>
      </c>
      <c r="H370" s="30">
        <f>(H369+G369)*(1-inputs!$B$20)</f>
        <v>93700.111693907704</v>
      </c>
      <c r="I370">
        <f t="shared" si="11"/>
        <v>99999.999999999389</v>
      </c>
      <c r="J370">
        <f>B370-((B369-C369)*(1-inputs!$B$20))</f>
        <v>3.9112154101885608</v>
      </c>
      <c r="K370">
        <f>(H369+F369+D369+B369)*inputs!B$20</f>
        <v>3.9112154101886922</v>
      </c>
    </row>
    <row r="371" spans="1:11" x14ac:dyDescent="0.3">
      <c r="A371">
        <f t="shared" si="12"/>
        <v>369</v>
      </c>
      <c r="B371" s="12">
        <f>((B370-C370)*(1-inputs!$B$20))+(cyclecalc!I370*inputs!$B$19)</f>
        <v>6303.553119299474</v>
      </c>
      <c r="C371">
        <f>inputs!$B$28*cyclecalc!F371*cyclecalc!B371</f>
        <v>3.0866886115416006E-12</v>
      </c>
      <c r="D371" s="13">
        <f>(D370+C370-E370)*(1-inputs!$B$20)</f>
        <v>8.9977464645400589E-12</v>
      </c>
      <c r="E371">
        <f>D371*inputs!$B$31</f>
        <v>4.048985909043027E-12</v>
      </c>
      <c r="F371" s="9">
        <f>(F370+E370-G370)*(1-inputs!$B$20)</f>
        <v>1.142573607396015E-10</v>
      </c>
      <c r="G371">
        <f>F371*inputs!$B$33</f>
        <v>1.6322480105657355E-11</v>
      </c>
      <c r="H371" s="30">
        <f>(H370+G370)*(1-inputs!$B$20)</f>
        <v>93696.446880699776</v>
      </c>
      <c r="I371">
        <f t="shared" si="11"/>
        <v>99999.999999999374</v>
      </c>
      <c r="J371">
        <f>B371-((B370-C370)*(1-inputs!$B$20))</f>
        <v>3.9112154101885608</v>
      </c>
      <c r="K371">
        <f>(H370+F370+D370+B370)*inputs!B$20</f>
        <v>3.9112154101886922</v>
      </c>
    </row>
    <row r="372" spans="1:11" x14ac:dyDescent="0.3">
      <c r="A372">
        <f t="shared" si="12"/>
        <v>370</v>
      </c>
      <c r="B372" s="12">
        <f>((B371-C371)*(1-inputs!$B$20))+(cyclecalc!I371*inputs!$B$19)</f>
        <v>6307.2177891686679</v>
      </c>
      <c r="C372">
        <f>inputs!$B$28*cyclecalc!F372*cyclecalc!B372</f>
        <v>2.7566112813553529E-12</v>
      </c>
      <c r="D372" s="13">
        <f>(D371+C371-E371)*(1-inputs!$B$20)</f>
        <v>8.0351348833125326E-12</v>
      </c>
      <c r="E372">
        <f>D372*inputs!$B$31</f>
        <v>3.6158106974906399E-12</v>
      </c>
      <c r="F372" s="9">
        <f>(F371+E371-G371)*(1-inputs!$B$20)</f>
        <v>1.0197987773428304E-10</v>
      </c>
      <c r="G372">
        <f>F372*inputs!$B$33</f>
        <v>1.4568553962040433E-11</v>
      </c>
      <c r="H372" s="30">
        <f>(H371+G371)*(1-inputs!$B$20)</f>
        <v>93692.782210830585</v>
      </c>
      <c r="I372">
        <f t="shared" si="11"/>
        <v>99999.999999999374</v>
      </c>
      <c r="J372">
        <f>B372-((B371-C371)*(1-inputs!$B$20))</f>
        <v>3.9112154101885608</v>
      </c>
      <c r="K372">
        <f>(H371+F371+D371+B371)*inputs!B$20</f>
        <v>3.9112154101886918</v>
      </c>
    </row>
    <row r="373" spans="1:11" x14ac:dyDescent="0.3">
      <c r="A373">
        <f t="shared" si="12"/>
        <v>371</v>
      </c>
      <c r="B373" s="12">
        <f>((B372-C372)*(1-inputs!$B$20))+(cyclecalc!I372*inputs!$B$19)</f>
        <v>6310.8823157047291</v>
      </c>
      <c r="C373">
        <f>inputs!$B$28*cyclecalc!F373*cyclecalc!B373</f>
        <v>2.4618817060555919E-12</v>
      </c>
      <c r="D373" s="13">
        <f>(D372+C372-E372)*(1-inputs!$B$20)</f>
        <v>7.1756548008834277E-12</v>
      </c>
      <c r="E373">
        <f>D373*inputs!$B$31</f>
        <v>3.2290446603975424E-12</v>
      </c>
      <c r="F373" s="9">
        <f>(F372+E372-G372)*(1-inputs!$B$20)</f>
        <v>9.1023574202422413E-11</v>
      </c>
      <c r="G373">
        <f>F373*inputs!$B$33</f>
        <v>1.3003367743203202E-11</v>
      </c>
      <c r="H373" s="30">
        <f>(H372+G372)*(1-inputs!$B$20)</f>
        <v>93689.117684294528</v>
      </c>
      <c r="I373">
        <f t="shared" si="11"/>
        <v>99999.999999999345</v>
      </c>
      <c r="J373">
        <f>B373-((B372-C372)*(1-inputs!$B$20))</f>
        <v>3.9112154101885608</v>
      </c>
      <c r="K373">
        <f>(H372+F372+D372+B372)*inputs!B$20</f>
        <v>3.9112154101886918</v>
      </c>
    </row>
    <row r="374" spans="1:11" x14ac:dyDescent="0.3">
      <c r="A374">
        <f t="shared" si="12"/>
        <v>372</v>
      </c>
      <c r="B374" s="12">
        <f>((B373-C373)*(1-inputs!$B$20))+(cyclecalc!I373*inputs!$B$19)</f>
        <v>6314.5466989132638</v>
      </c>
      <c r="C374">
        <f>inputs!$B$28*cyclecalc!F374*cyclecalc!B374</f>
        <v>2.1987091023009244E-12</v>
      </c>
      <c r="D374" s="13">
        <f>(D373+C373-E373)*(1-inputs!$B$20)</f>
        <v>6.4082411966208142E-12</v>
      </c>
      <c r="E374">
        <f>D374*inputs!$B$31</f>
        <v>2.8837085384793665E-12</v>
      </c>
      <c r="F374" s="9">
        <f>(F373+E373-G373)*(1-inputs!$B$20)</f>
        <v>8.1246073286386309E-11</v>
      </c>
      <c r="G374">
        <f>F374*inputs!$B$33</f>
        <v>1.1606581898055186E-11</v>
      </c>
      <c r="H374" s="30">
        <f>(H373+G373)*(1-inputs!$B$20)</f>
        <v>93685.453301086003</v>
      </c>
      <c r="I374">
        <f t="shared" si="11"/>
        <v>99999.99999999936</v>
      </c>
      <c r="J374">
        <f>B374-((B373-C373)*(1-inputs!$B$20))</f>
        <v>3.9112154101885608</v>
      </c>
      <c r="K374">
        <f>(H373+F373+D373+B373)*inputs!B$20</f>
        <v>3.9112154101886905</v>
      </c>
    </row>
    <row r="375" spans="1:11" x14ac:dyDescent="0.3">
      <c r="A375">
        <f t="shared" si="12"/>
        <v>373</v>
      </c>
      <c r="B375" s="12">
        <f>((B374-C374)*(1-inputs!$B$20))+(cyclecalc!I374*inputs!$B$19)</f>
        <v>6318.2109387998789</v>
      </c>
      <c r="C375">
        <f>inputs!$B$28*cyclecalc!F375*cyclecalc!B375</f>
        <v>1.9637097996227731E-12</v>
      </c>
      <c r="D375" s="13">
        <f>(D374+C374-E374)*(1-inputs!$B$20)</f>
        <v>5.7230179121286743E-12</v>
      </c>
      <c r="E375">
        <f>D375*inputs!$B$31</f>
        <v>2.5753580604579037E-12</v>
      </c>
      <c r="F375" s="9">
        <f>(F374+E374-G374)*(1-inputs!$B$20)</f>
        <v>7.2520363388238986E-11</v>
      </c>
      <c r="G375">
        <f>F375*inputs!$B$33</f>
        <v>1.036005191260557E-11</v>
      </c>
      <c r="H375" s="30">
        <f>(H374+G374)*(1-inputs!$B$20)</f>
        <v>93681.789061199393</v>
      </c>
      <c r="I375">
        <f t="shared" si="11"/>
        <v>99999.999999999345</v>
      </c>
      <c r="J375">
        <f>B375-((B374-C374)*(1-inputs!$B$20))</f>
        <v>3.9112154101885608</v>
      </c>
      <c r="K375">
        <f>(H374+F374+D374+B374)*inputs!B$20</f>
        <v>3.9112154101886913</v>
      </c>
    </row>
    <row r="376" spans="1:11" x14ac:dyDescent="0.3">
      <c r="A376">
        <f t="shared" si="12"/>
        <v>374</v>
      </c>
      <c r="B376" s="12">
        <f>((B375-C375)*(1-inputs!$B$20))+(cyclecalc!I375*inputs!$B$19)</f>
        <v>6321.8750353701789</v>
      </c>
      <c r="C376">
        <f>inputs!$B$28*cyclecalc!F376*cyclecalc!B376</f>
        <v>1.753863456245656E-12</v>
      </c>
      <c r="D376" s="13">
        <f>(D375+C375-E375)*(1-inputs!$B$20)</f>
        <v>5.1111697346160705E-12</v>
      </c>
      <c r="E376">
        <f>D376*inputs!$B$31</f>
        <v>2.3000263805772319E-12</v>
      </c>
      <c r="F376" s="9">
        <f>(F375+E375-G375)*(1-inputs!$B$20)</f>
        <v>6.4733137584608541E-11</v>
      </c>
      <c r="G376">
        <f>F376*inputs!$B$33</f>
        <v>9.2475910835155061E-12</v>
      </c>
      <c r="H376" s="30">
        <f>(H375+G375)*(1-inputs!$B$20)</f>
        <v>93678.124964629111</v>
      </c>
      <c r="I376">
        <f t="shared" si="11"/>
        <v>99999.999999999345</v>
      </c>
      <c r="J376">
        <f>B376-((B375-C375)*(1-inputs!$B$20))</f>
        <v>3.9112154101885608</v>
      </c>
      <c r="K376">
        <f>(H375+F375+D375+B375)*inputs!B$20</f>
        <v>3.9112154101886905</v>
      </c>
    </row>
    <row r="377" spans="1:11" x14ac:dyDescent="0.3">
      <c r="A377">
        <f t="shared" si="12"/>
        <v>375</v>
      </c>
      <c r="B377" s="12">
        <f>((B376-C376)*(1-inputs!$B$20))+(cyclecalc!I376*inputs!$B$19)</f>
        <v>6325.5389886297689</v>
      </c>
      <c r="C377">
        <f>inputs!$B$28*cyclecalc!F377*cyclecalc!B377</f>
        <v>1.5664739904742311E-12</v>
      </c>
      <c r="D377" s="13">
        <f>(D376+C376-E376)*(1-inputs!$B$20)</f>
        <v>4.564828263034655E-12</v>
      </c>
      <c r="E377">
        <f>D377*inputs!$B$31</f>
        <v>2.0541727183655949E-12</v>
      </c>
      <c r="F377" s="9">
        <f>(F376+E376-G376)*(1-inputs!$B$20)</f>
        <v>5.7783312763438849E-11</v>
      </c>
      <c r="G377">
        <f>F377*inputs!$B$33</f>
        <v>8.2547589662055487E-12</v>
      </c>
      <c r="H377" s="30">
        <f>(H376+G376)*(1-inputs!$B$20)</f>
        <v>93674.461011369538</v>
      </c>
      <c r="I377">
        <f t="shared" si="11"/>
        <v>99999.99999999936</v>
      </c>
      <c r="J377">
        <f>B377-((B376-C376)*(1-inputs!$B$20))</f>
        <v>3.9112154101885608</v>
      </c>
      <c r="K377">
        <f>(H376+F376+D376+B376)*inputs!B$20</f>
        <v>3.9112154101886905</v>
      </c>
    </row>
    <row r="378" spans="1:11" x14ac:dyDescent="0.3">
      <c r="A378">
        <f t="shared" si="12"/>
        <v>376</v>
      </c>
      <c r="B378" s="12">
        <f>((B377-C377)*(1-inputs!$B$20))+(cyclecalc!I377*inputs!$B$19)</f>
        <v>6329.2027985842551</v>
      </c>
      <c r="C378">
        <f>inputs!$B$28*cyclecalc!F378*cyclecalc!B378</f>
        <v>1.3991347190631256E-12</v>
      </c>
      <c r="D378" s="13">
        <f>(D377+C377-E377)*(1-inputs!$B$20)</f>
        <v>4.0769700698246195E-12</v>
      </c>
      <c r="E378">
        <f>D378*inputs!$B$31</f>
        <v>1.8346365314210787E-12</v>
      </c>
      <c r="F378" s="9">
        <f>(F377+E377-G377)*(1-inputs!$B$20)</f>
        <v>5.1580709004050419E-11</v>
      </c>
      <c r="G378">
        <f>F378*inputs!$B$33</f>
        <v>7.3686727148643458E-12</v>
      </c>
      <c r="H378" s="30">
        <f>(H377+G377)*(1-inputs!$B$20)</f>
        <v>93670.797201415058</v>
      </c>
      <c r="I378">
        <f t="shared" si="11"/>
        <v>99999.999999999374</v>
      </c>
      <c r="J378">
        <f>B378-((B377-C377)*(1-inputs!$B$20))</f>
        <v>3.9112154101885608</v>
      </c>
      <c r="K378">
        <f>(H377+F377+D377+B377)*inputs!B$20</f>
        <v>3.9112154101886913</v>
      </c>
    </row>
    <row r="379" spans="1:11" x14ac:dyDescent="0.3">
      <c r="A379">
        <f t="shared" si="12"/>
        <v>377</v>
      </c>
      <c r="B379" s="12">
        <f>((B378-C378)*(1-inputs!$B$20))+(cyclecalc!I378*inputs!$B$19)</f>
        <v>6332.8664652392417</v>
      </c>
      <c r="C379">
        <f>inputs!$B$28*cyclecalc!F379*cyclecalc!B379</f>
        <v>1.2496972489145198E-12</v>
      </c>
      <c r="D379" s="13">
        <f>(D378+C378-E378)*(1-inputs!$B$20)</f>
        <v>3.6413258317990226E-12</v>
      </c>
      <c r="E379">
        <f>D379*inputs!$B$31</f>
        <v>1.6385966243095602E-12</v>
      </c>
      <c r="F379" s="9">
        <f>(F378+E378-G378)*(1-inputs!$B$20)</f>
        <v>4.6044871836043909E-11</v>
      </c>
      <c r="G379">
        <f>F379*inputs!$B$33</f>
        <v>6.5778388337205584E-12</v>
      </c>
      <c r="H379" s="30">
        <f>(H378+G378)*(1-inputs!$B$20)</f>
        <v>93667.133534760083</v>
      </c>
      <c r="I379">
        <f t="shared" si="11"/>
        <v>99999.999999999374</v>
      </c>
      <c r="J379">
        <f>B379-((B378-C378)*(1-inputs!$B$20))</f>
        <v>3.9112154101885608</v>
      </c>
      <c r="K379">
        <f>(H378+F378+D378+B378)*inputs!B$20</f>
        <v>3.9112154101886918</v>
      </c>
    </row>
    <row r="380" spans="1:11" x14ac:dyDescent="0.3">
      <c r="A380">
        <f t="shared" si="12"/>
        <v>378</v>
      </c>
      <c r="B380" s="12">
        <f>((B379-C379)*(1-inputs!$B$20))+(cyclecalc!I379*inputs!$B$19)</f>
        <v>6336.529988600334</v>
      </c>
      <c r="C380">
        <f>inputs!$B$28*cyclecalc!F380*cyclecalc!B380</f>
        <v>1.1162437174365893E-12</v>
      </c>
      <c r="D380" s="13">
        <f>(D379+C379-E379)*(1-inputs!$B$20)</f>
        <v>3.2522992469992139E-12</v>
      </c>
      <c r="E380">
        <f>D380*inputs!$B$31</f>
        <v>1.4635346611496462E-12</v>
      </c>
      <c r="F380" s="9">
        <f>(F379+E379-G379)*(1-inputs!$B$20)</f>
        <v>4.1104021896912501E-11</v>
      </c>
      <c r="G380">
        <f>F380*inputs!$B$33</f>
        <v>5.872003128130357E-12</v>
      </c>
      <c r="H380" s="30">
        <f>(H379+G379)*(1-inputs!$B$20)</f>
        <v>93663.470011398982</v>
      </c>
      <c r="I380">
        <f t="shared" si="11"/>
        <v>99999.99999999936</v>
      </c>
      <c r="J380">
        <f>B380-((B379-C379)*(1-inputs!$B$20))</f>
        <v>3.9112154101885608</v>
      </c>
      <c r="K380">
        <f>(H379+F379+D379+B379)*inputs!B$20</f>
        <v>3.9112154101886918</v>
      </c>
    </row>
    <row r="381" spans="1:11" x14ac:dyDescent="0.3">
      <c r="A381">
        <f t="shared" si="12"/>
        <v>379</v>
      </c>
      <c r="B381" s="12">
        <f>((B380-C380)*(1-inputs!$B$20))+(cyclecalc!I380*inputs!$B$19)</f>
        <v>6340.1933686731363</v>
      </c>
      <c r="C381">
        <f>inputs!$B$28*cyclecalc!F381*cyclecalc!B381</f>
        <v>9.9706202058660849E-13</v>
      </c>
      <c r="D381" s="13">
        <f>(D380+C380-E380)*(1-inputs!$B$20)</f>
        <v>2.9048946821537314E-12</v>
      </c>
      <c r="E381">
        <f>D381*inputs!$B$31</f>
        <v>1.3072026069691792E-12</v>
      </c>
      <c r="F381" s="9">
        <f>(F380+E380-G380)*(1-inputs!$B$20)</f>
        <v>3.6694118187791186E-11</v>
      </c>
      <c r="G381">
        <f>F381*inputs!$B$33</f>
        <v>5.2420168839701692E-12</v>
      </c>
      <c r="H381" s="30">
        <f>(H380+G380)*(1-inputs!$B$20)</f>
        <v>93659.806631326181</v>
      </c>
      <c r="I381">
        <f t="shared" si="11"/>
        <v>99999.99999999936</v>
      </c>
      <c r="J381">
        <f>B381-((B380-C380)*(1-inputs!$B$20))</f>
        <v>3.9112154101885608</v>
      </c>
      <c r="K381">
        <f>(H380+F380+D380+B380)*inputs!B$20</f>
        <v>3.9112154101886913</v>
      </c>
    </row>
    <row r="382" spans="1:11" x14ac:dyDescent="0.3">
      <c r="A382">
        <f t="shared" si="12"/>
        <v>380</v>
      </c>
      <c r="B382" s="12">
        <f>((B381-C381)*(1-inputs!$B$20))+(cyclecalc!I381*inputs!$B$19)</f>
        <v>6343.8566054632529</v>
      </c>
      <c r="C382">
        <f>inputs!$B$28*cyclecalc!F382*cyclecalc!B382</f>
        <v>8.9062370658946617E-13</v>
      </c>
      <c r="D382" s="13">
        <f>(D381+C381-E381)*(1-inputs!$B$20)</f>
        <v>2.5946526093491103E-12</v>
      </c>
      <c r="E382">
        <f>D382*inputs!$B$31</f>
        <v>1.1675936742070997E-12</v>
      </c>
      <c r="F382" s="9">
        <f>(F381+E381-G381)*(1-inputs!$B$20)</f>
        <v>3.2758022623847366E-11</v>
      </c>
      <c r="G382">
        <f>F382*inputs!$B$33</f>
        <v>4.6797175176924808E-12</v>
      </c>
      <c r="H382" s="30">
        <f>(H381+G381)*(1-inputs!$B$20)</f>
        <v>93656.143394536062</v>
      </c>
      <c r="I382">
        <f t="shared" si="11"/>
        <v>99999.999999999345</v>
      </c>
      <c r="J382">
        <f>B382-((B381-C381)*(1-inputs!$B$20))</f>
        <v>3.9112154101885608</v>
      </c>
      <c r="K382">
        <f>(H381+F381+D381+B381)*inputs!B$20</f>
        <v>3.9112154101886913</v>
      </c>
    </row>
    <row r="383" spans="1:11" x14ac:dyDescent="0.3">
      <c r="A383">
        <f t="shared" si="12"/>
        <v>381</v>
      </c>
      <c r="B383" s="12">
        <f>((B382-C382)*(1-inputs!$B$20))+(cyclecalc!I382*inputs!$B$19)</f>
        <v>6347.5196989762871</v>
      </c>
      <c r="C383">
        <f>inputs!$B$28*cyclecalc!F383*cyclecalc!B383</f>
        <v>7.955642480769504E-13</v>
      </c>
      <c r="D383" s="13">
        <f>(D382+C382-E382)*(1-inputs!$B$20)</f>
        <v>2.3175919921708344E-12</v>
      </c>
      <c r="E383">
        <f>D383*inputs!$B$31</f>
        <v>1.0429163964768755E-12</v>
      </c>
      <c r="F383" s="9">
        <f>(F382+E382-G382)*(1-inputs!$B$20)</f>
        <v>2.9244754910262037E-11</v>
      </c>
      <c r="G383">
        <f>F383*inputs!$B$33</f>
        <v>4.1778221300374339E-12</v>
      </c>
      <c r="H383" s="30">
        <f>(H382+G382)*(1-inputs!$B$20)</f>
        <v>93652.480301023024</v>
      </c>
      <c r="I383">
        <f t="shared" si="11"/>
        <v>99999.999999999345</v>
      </c>
      <c r="J383">
        <f>B383-((B382-C382)*(1-inputs!$B$20))</f>
        <v>3.9112154101885608</v>
      </c>
      <c r="K383">
        <f>(H382+F382+D382+B382)*inputs!B$20</f>
        <v>3.9112154101886905</v>
      </c>
    </row>
    <row r="384" spans="1:11" x14ac:dyDescent="0.3">
      <c r="A384">
        <f t="shared" si="12"/>
        <v>382</v>
      </c>
      <c r="B384" s="12">
        <f>((B383-C383)*(1-inputs!$B$20))+(cyclecalc!I383*inputs!$B$19)</f>
        <v>6351.1826492178434</v>
      </c>
      <c r="C384">
        <f>inputs!$B$28*cyclecalc!F384*cyclecalc!B384</f>
        <v>7.1066543639143746E-13</v>
      </c>
      <c r="D384" s="13">
        <f>(D383+C383-E383)*(1-inputs!$B$20)</f>
        <v>2.0701588722311117E-12</v>
      </c>
      <c r="E384">
        <f>D384*inputs!$B$31</f>
        <v>9.3157149250400033E-13</v>
      </c>
      <c r="F384" s="9">
        <f>(F383+E383-G383)*(1-inputs!$B$20)</f>
        <v>2.6108827964256905E-11</v>
      </c>
      <c r="G384">
        <f>F384*inputs!$B$33</f>
        <v>3.7298325663224149E-12</v>
      </c>
      <c r="H384" s="30">
        <f>(H383+G383)*(1-inputs!$B$20)</f>
        <v>93648.817350781464</v>
      </c>
      <c r="I384">
        <f t="shared" si="11"/>
        <v>99999.999999999331</v>
      </c>
      <c r="J384">
        <f>B384-((B383-C383)*(1-inputs!$B$20))</f>
        <v>3.9112154101885608</v>
      </c>
      <c r="K384">
        <f>(H383+F383+D383+B383)*inputs!B$20</f>
        <v>3.9112154101886905</v>
      </c>
    </row>
    <row r="385" spans="1:11" x14ac:dyDescent="0.3">
      <c r="A385">
        <f t="shared" si="12"/>
        <v>383</v>
      </c>
      <c r="B385" s="12">
        <f>((B384-C384)*(1-inputs!$B$20))+(cyclecalc!I384*inputs!$B$19)</f>
        <v>6354.8454561935259</v>
      </c>
      <c r="C385">
        <f>inputs!$B$28*cyclecalc!F385*cyclecalc!B385</f>
        <v>6.3483966944610627E-13</v>
      </c>
      <c r="D385" s="13">
        <f>(D384+C384-E384)*(1-inputs!$B$20)</f>
        <v>1.8491804878574316E-12</v>
      </c>
      <c r="E385">
        <f>D385*inputs!$B$31</f>
        <v>8.3213121953584421E-13</v>
      </c>
      <c r="F385" s="9">
        <f>(F384+E384-G384)*(1-inputs!$B$20)</f>
        <v>2.330965516395407E-11</v>
      </c>
      <c r="G385">
        <f>F385*inputs!$B$33</f>
        <v>3.3299507377077241E-12</v>
      </c>
      <c r="H385" s="30">
        <f>(H384+G384)*(1-inputs!$B$20)</f>
        <v>93645.15454380578</v>
      </c>
      <c r="I385">
        <f t="shared" si="11"/>
        <v>99999.999999999331</v>
      </c>
      <c r="J385">
        <f>B385-((B384-C384)*(1-inputs!$B$20))</f>
        <v>3.9112154101885608</v>
      </c>
      <c r="K385">
        <f>(H384+F384+D384+B384)*inputs!B$20</f>
        <v>3.91121541018869</v>
      </c>
    </row>
    <row r="386" spans="1:11" x14ac:dyDescent="0.3">
      <c r="A386">
        <f t="shared" si="12"/>
        <v>384</v>
      </c>
      <c r="B386" s="12">
        <f>((B385-C385)*(1-inputs!$B$20))+(cyclecalc!I385*inputs!$B$19)</f>
        <v>6358.5081199089373</v>
      </c>
      <c r="C386">
        <f>inputs!$B$28*cyclecalc!F386*cyclecalc!B386</f>
        <v>5.6711592919501091E-13</v>
      </c>
      <c r="D386" s="13">
        <f>(D385+C385-E385)*(1-inputs!$B$20)</f>
        <v>1.6518243288330003E-12</v>
      </c>
      <c r="E386">
        <f>D386*inputs!$B$31</f>
        <v>7.4332094797485017E-13</v>
      </c>
      <c r="F386" s="9">
        <f>(F385+E385-G385)*(1-inputs!$B$20)</f>
        <v>2.081102165005927E-11</v>
      </c>
      <c r="G386">
        <f>F386*inputs!$B$33</f>
        <v>2.9730030928656098E-12</v>
      </c>
      <c r="H386" s="30">
        <f>(H385+G385)*(1-inputs!$B$20)</f>
        <v>93641.491880090369</v>
      </c>
      <c r="I386">
        <f t="shared" si="11"/>
        <v>99999.999999999316</v>
      </c>
      <c r="J386">
        <f>B386-((B385-C385)*(1-inputs!$B$20))</f>
        <v>3.9112154101885608</v>
      </c>
      <c r="K386">
        <f>(H385+F385+D385+B385)*inputs!B$20</f>
        <v>3.91121541018869</v>
      </c>
    </row>
    <row r="387" spans="1:11" x14ac:dyDescent="0.3">
      <c r="A387">
        <f t="shared" si="12"/>
        <v>385</v>
      </c>
      <c r="B387" s="12">
        <f>((B386-C386)*(1-inputs!$B$20))+(cyclecalc!I386*inputs!$B$19)</f>
        <v>6362.1706403696808</v>
      </c>
      <c r="C387">
        <f>inputs!$B$28*cyclecalc!F387*cyclecalc!B387</f>
        <v>5.0662726676346868E-13</v>
      </c>
      <c r="D387" s="13">
        <f>(D386+C386-E386)*(1-inputs!$B$20)</f>
        <v>1.4755615954033106E-12</v>
      </c>
      <c r="E387">
        <f>D387*inputs!$B$31</f>
        <v>6.6400271793148979E-13</v>
      </c>
      <c r="F387" s="9">
        <f>(F386+E386-G386)*(1-inputs!$B$20)</f>
        <v>1.8580612748954365E-11</v>
      </c>
      <c r="G387">
        <f>F387*inputs!$B$33</f>
        <v>2.6543732498506232E-12</v>
      </c>
      <c r="H387" s="30">
        <f>(H386+G386)*(1-inputs!$B$20)</f>
        <v>93637.829359629628</v>
      </c>
      <c r="I387">
        <f t="shared" si="11"/>
        <v>99999.999999999331</v>
      </c>
      <c r="J387">
        <f>B387-((B386-C386)*(1-inputs!$B$20))</f>
        <v>3.9112154101885608</v>
      </c>
      <c r="K387">
        <f>(H386+F386+D386+B386)*inputs!B$20</f>
        <v>3.9112154101886896</v>
      </c>
    </row>
    <row r="388" spans="1:11" x14ac:dyDescent="0.3">
      <c r="A388">
        <f t="shared" si="12"/>
        <v>386</v>
      </c>
      <c r="B388" s="12">
        <f>((B387-C387)*(1-inputs!$B$20))+(cyclecalc!I387*inputs!$B$19)</f>
        <v>6365.8330175813599</v>
      </c>
      <c r="C388">
        <f>inputs!$B$28*cyclecalc!F388*cyclecalc!B388</f>
        <v>4.5259963291047945E-13</v>
      </c>
      <c r="D388" s="13">
        <f>(D387+C387-E387)*(1-inputs!$B$20)</f>
        <v>1.3181345871356812E-12</v>
      </c>
      <c r="E388">
        <f>D388*inputs!$B$31</f>
        <v>5.9316056421105661E-13</v>
      </c>
      <c r="F388" s="9">
        <f>(F387+E387-G387)*(1-inputs!$B$20)</f>
        <v>1.6589593336925051E-11</v>
      </c>
      <c r="G388">
        <f>F388*inputs!$B$33</f>
        <v>2.3699419052750073E-12</v>
      </c>
      <c r="H388" s="30">
        <f>(H387+G387)*(1-inputs!$B$20)</f>
        <v>93634.166982417941</v>
      </c>
      <c r="I388">
        <f t="shared" si="11"/>
        <v>99999.999999999316</v>
      </c>
      <c r="J388">
        <f>B388-((B387-C387)*(1-inputs!$B$20))</f>
        <v>3.9112154101885608</v>
      </c>
      <c r="K388">
        <f>(H387+F387+D387+B387)*inputs!B$20</f>
        <v>3.91121541018869</v>
      </c>
    </row>
    <row r="389" spans="1:11" x14ac:dyDescent="0.3">
      <c r="A389">
        <f t="shared" si="12"/>
        <v>387</v>
      </c>
      <c r="B389" s="12">
        <f>((B388-C388)*(1-inputs!$B$20))+(cyclecalc!I388*inputs!$B$19)</f>
        <v>6369.4952515495779</v>
      </c>
      <c r="C389">
        <f>inputs!$B$28*cyclecalc!F389*cyclecalc!B389</f>
        <v>4.0434190899723439E-13</v>
      </c>
      <c r="D389" s="13">
        <f>(D388+C388-E388)*(1-inputs!$B$20)</f>
        <v>1.1775275983928108E-12</v>
      </c>
      <c r="E389">
        <f>D389*inputs!$B$31</f>
        <v>5.2988741927676491E-13</v>
      </c>
      <c r="F389" s="9">
        <f>(F388+E388-G388)*(1-inputs!$B$20)</f>
        <v>1.4812232634875632E-11</v>
      </c>
      <c r="G389">
        <f>F389*inputs!$B$33</f>
        <v>2.1160332335536615E-12</v>
      </c>
      <c r="H389" s="30">
        <f>(H388+G388)*(1-inputs!$B$20)</f>
        <v>93630.504748449719</v>
      </c>
      <c r="I389">
        <f t="shared" si="11"/>
        <v>99999.999999999316</v>
      </c>
      <c r="J389">
        <f>B389-((B388-C388)*(1-inputs!$B$20))</f>
        <v>3.9112154101885608</v>
      </c>
      <c r="K389">
        <f>(H388+F388+D388+B388)*inputs!B$20</f>
        <v>3.9112154101886896</v>
      </c>
    </row>
    <row r="390" spans="1:11" x14ac:dyDescent="0.3">
      <c r="A390">
        <f t="shared" si="12"/>
        <v>388</v>
      </c>
      <c r="B390" s="12">
        <f>((B389-C389)*(1-inputs!$B$20))+(cyclecalc!I389*inputs!$B$19)</f>
        <v>6373.1573422799365</v>
      </c>
      <c r="C390">
        <f>inputs!$B$28*cyclecalc!F390*cyclecalc!B390</f>
        <v>3.6123700924835955E-13</v>
      </c>
      <c r="D390" s="13">
        <f>(D389+C389-E389)*(1-inputs!$B$20)</f>
        <v>1.0519409428277374E-12</v>
      </c>
      <c r="E390">
        <f>D390*inputs!$B$31</f>
        <v>4.7337342427248182E-13</v>
      </c>
      <c r="F390" s="9">
        <f>(F389+E389-G389)*(1-inputs!$B$20)</f>
        <v>1.3225569519852844E-11</v>
      </c>
      <c r="G390">
        <f>F390*inputs!$B$33</f>
        <v>1.8893670742646918E-12</v>
      </c>
      <c r="H390" s="30">
        <f>(H389+G389)*(1-inputs!$B$20)</f>
        <v>93626.84265771936</v>
      </c>
      <c r="I390">
        <f t="shared" si="11"/>
        <v>99999.999999999316</v>
      </c>
      <c r="J390">
        <f>B390-((B389-C389)*(1-inputs!$B$20))</f>
        <v>3.9112154101885608</v>
      </c>
      <c r="K390">
        <f>(H389+F389+D389+B389)*inputs!B$20</f>
        <v>3.9112154101886896</v>
      </c>
    </row>
    <row r="391" spans="1:11" x14ac:dyDescent="0.3">
      <c r="A391">
        <f t="shared" si="12"/>
        <v>389</v>
      </c>
      <c r="B391" s="12">
        <f>((B390-C390)*(1-inputs!$B$20))+(cyclecalc!I390*inputs!$B$19)</f>
        <v>6376.8192897780382</v>
      </c>
      <c r="C391">
        <f>inputs!$B$28*cyclecalc!F391*cyclecalc!B391</f>
        <v>3.2273393901968051E-13</v>
      </c>
      <c r="D391" s="13">
        <f>(D390+C390-E390)*(1-inputs!$B$20)</f>
        <v>9.3976777002409792E-13</v>
      </c>
      <c r="E391">
        <f>D391*inputs!$B$31</f>
        <v>4.2289549651084406E-13</v>
      </c>
      <c r="F391" s="9">
        <f>(F390+E390-G390)*(1-inputs!$B$20)</f>
        <v>1.1809113971909336E-11</v>
      </c>
      <c r="G391">
        <f>F391*inputs!$B$33</f>
        <v>1.6870162817013335E-12</v>
      </c>
      <c r="H391" s="30">
        <f>(H390+G390)*(1-inputs!$B$20)</f>
        <v>93623.180710221262</v>
      </c>
      <c r="I391">
        <f t="shared" si="11"/>
        <v>99999.999999999316</v>
      </c>
      <c r="J391">
        <f>B391-((B390-C390)*(1-inputs!$B$20))</f>
        <v>3.9112154101885608</v>
      </c>
      <c r="K391">
        <f>(H390+F390+D390+B390)*inputs!B$20</f>
        <v>3.9112154101886896</v>
      </c>
    </row>
    <row r="392" spans="1:11" x14ac:dyDescent="0.3">
      <c r="A392">
        <f t="shared" si="12"/>
        <v>390</v>
      </c>
      <c r="B392" s="12">
        <f>((B391-C391)*(1-inputs!$B$20))+(cyclecalc!I391*inputs!$B$19)</f>
        <v>6380.4810940494854</v>
      </c>
      <c r="C392">
        <f>inputs!$B$28*cyclecalc!F392*cyclecalc!B392</f>
        <v>2.8834070621021346E-13</v>
      </c>
      <c r="D392" s="13">
        <f>(D391+C391-E391)*(1-inputs!$B$20)</f>
        <v>8.3957337372536482E-13</v>
      </c>
      <c r="E392">
        <f>D392*inputs!$B$31</f>
        <v>3.7780801817641416E-13</v>
      </c>
      <c r="F392" s="9">
        <f>(F391+E391-G391)*(1-inputs!$B$20)</f>
        <v>1.0544580749320324E-11</v>
      </c>
      <c r="G392">
        <f>F392*inputs!$B$33</f>
        <v>1.5063686784743319E-12</v>
      </c>
      <c r="H392" s="30">
        <f>(H391+G391)*(1-inputs!$B$20)</f>
        <v>93619.518905949808</v>
      </c>
      <c r="I392">
        <f t="shared" si="11"/>
        <v>99999.999999999302</v>
      </c>
      <c r="J392">
        <f>B392-((B391-C391)*(1-inputs!$B$20))</f>
        <v>3.9112154101885608</v>
      </c>
      <c r="K392">
        <f>(H391+F391+D391+B391)*inputs!B$20</f>
        <v>3.9112154101886896</v>
      </c>
    </row>
    <row r="393" spans="1:11" x14ac:dyDescent="0.3">
      <c r="A393">
        <f t="shared" si="12"/>
        <v>391</v>
      </c>
      <c r="B393" s="12">
        <f>((B392-C392)*(1-inputs!$B$20))+(cyclecalc!I392*inputs!$B$19)</f>
        <v>6384.1427550998787</v>
      </c>
      <c r="C393">
        <f>inputs!$B$28*cyclecalc!F393*cyclecalc!B393</f>
        <v>2.576179940392398E-13</v>
      </c>
      <c r="D393" s="13">
        <f>(D392+C392-E392)*(1-inputs!$B$20)</f>
        <v>7.5007672349528384E-13</v>
      </c>
      <c r="E393">
        <f>D393*inputs!$B$31</f>
        <v>3.3753452557287772E-13</v>
      </c>
      <c r="F393" s="9">
        <f>(F392+E392-G392)*(1-inputs!$B$20)</f>
        <v>9.415651808193659E-12</v>
      </c>
      <c r="G393">
        <f>F393*inputs!$B$33</f>
        <v>1.3450931154562369E-12</v>
      </c>
      <c r="H393" s="30">
        <f>(H392+G392)*(1-inputs!$B$20)</f>
        <v>93615.857244899409</v>
      </c>
      <c r="I393">
        <f t="shared" si="11"/>
        <v>99999.999999999302</v>
      </c>
      <c r="J393">
        <f>B393-((B392-C392)*(1-inputs!$B$20))</f>
        <v>3.9112154101885608</v>
      </c>
      <c r="K393">
        <f>(H392+F392+D392+B392)*inputs!B$20</f>
        <v>3.9112154101886891</v>
      </c>
    </row>
    <row r="394" spans="1:11" x14ac:dyDescent="0.3">
      <c r="A394">
        <f t="shared" si="12"/>
        <v>392</v>
      </c>
      <c r="B394" s="12">
        <f>((B393-C393)*(1-inputs!$B$20))+(cyclecalc!I393*inputs!$B$19)</f>
        <v>6387.8042729348217</v>
      </c>
      <c r="C394">
        <f>inputs!$B$28*cyclecalc!F394*cyclecalc!B394</f>
        <v>2.3017351329662575E-13</v>
      </c>
      <c r="D394" s="13">
        <f>(D393+C393-E393)*(1-inputs!$B$20)</f>
        <v>6.70133980552945E-13</v>
      </c>
      <c r="E394">
        <f>D394*inputs!$B$31</f>
        <v>3.0156029124882524E-13</v>
      </c>
      <c r="F394" s="9">
        <f>(F393+E393-G393)*(1-inputs!$B$20)</f>
        <v>8.4077643596726415E-12</v>
      </c>
      <c r="G394">
        <f>F394*inputs!$B$33</f>
        <v>1.2011091942389488E-12</v>
      </c>
      <c r="H394" s="30">
        <f>(H393+G393)*(1-inputs!$B$20)</f>
        <v>93612.195727064463</v>
      </c>
      <c r="I394">
        <f t="shared" si="11"/>
        <v>99999.999999999302</v>
      </c>
      <c r="J394">
        <f>B394-((B393-C393)*(1-inputs!$B$20))</f>
        <v>3.9112154101885608</v>
      </c>
      <c r="K394">
        <f>(H393+F393+D393+B393)*inputs!B$20</f>
        <v>3.9112154101886891</v>
      </c>
    </row>
    <row r="395" spans="1:11" x14ac:dyDescent="0.3">
      <c r="A395">
        <f t="shared" si="12"/>
        <v>393</v>
      </c>
      <c r="B395" s="12">
        <f>((B394-C394)*(1-inputs!$B$20))+(cyclecalc!I394*inputs!$B$19)</f>
        <v>6391.465647559914</v>
      </c>
      <c r="C395">
        <f>inputs!$B$28*cyclecalc!F395*cyclecalc!B395</f>
        <v>2.0565696099519412E-13</v>
      </c>
      <c r="D395" s="13">
        <f>(D394+C394-E394)*(1-inputs!$B$20)</f>
        <v>5.9872378430788938E-13</v>
      </c>
      <c r="E395">
        <f>D395*inputs!$B$31</f>
        <v>2.6942570293855023E-13</v>
      </c>
      <c r="F395" s="9">
        <f>(F394+E394-G394)*(1-inputs!$B$20)</f>
        <v>7.5079217942025456E-12</v>
      </c>
      <c r="G395">
        <f>F395*inputs!$B$33</f>
        <v>1.0725602563146493E-12</v>
      </c>
      <c r="H395" s="30">
        <f>(H394+G394)*(1-inputs!$B$20)</f>
        <v>93608.534352439368</v>
      </c>
      <c r="I395">
        <f t="shared" ref="I395:I458" si="13">SUM(H395,F395,D395,B395)</f>
        <v>99999.999999999302</v>
      </c>
      <c r="J395">
        <f>B395-((B394-C394)*(1-inputs!$B$20))</f>
        <v>3.9112154101885608</v>
      </c>
      <c r="K395">
        <f>(H394+F394+D394+B394)*inputs!B$20</f>
        <v>3.9112154101886891</v>
      </c>
    </row>
    <row r="396" spans="1:11" x14ac:dyDescent="0.3">
      <c r="A396">
        <f t="shared" si="12"/>
        <v>394</v>
      </c>
      <c r="B396" s="12">
        <f>((B395-C395)*(1-inputs!$B$20))+(cyclecalc!I395*inputs!$B$19)</f>
        <v>6395.1268789807582</v>
      </c>
      <c r="C396">
        <f>inputs!$B$28*cyclecalc!F396*cyclecalc!B396</f>
        <v>1.837555202231906E-13</v>
      </c>
      <c r="D396" s="13">
        <f>(D395+C395-E395)*(1-inputs!$B$20)</f>
        <v>5.3493411912047864E-13</v>
      </c>
      <c r="E396">
        <f>D396*inputs!$B$31</f>
        <v>2.4072035360421542E-13</v>
      </c>
      <c r="F396" s="9">
        <f>(F395+E395-G395)*(1-inputs!$B$20)</f>
        <v>6.7045250021546632E-12</v>
      </c>
      <c r="G396">
        <f>F396*inputs!$B$33</f>
        <v>9.5778928602209471E-13</v>
      </c>
      <c r="H396" s="30">
        <f>(H395+G395)*(1-inputs!$B$20)</f>
        <v>93604.873121018521</v>
      </c>
      <c r="I396">
        <f t="shared" si="13"/>
        <v>99999.999999999272</v>
      </c>
      <c r="J396">
        <f>B396-((B395-C395)*(1-inputs!$B$20))</f>
        <v>3.9112154101885608</v>
      </c>
      <c r="K396">
        <f>(H395+F395+D395+B395)*inputs!B$20</f>
        <v>3.9112154101886891</v>
      </c>
    </row>
    <row r="397" spans="1:11" x14ac:dyDescent="0.3">
      <c r="A397">
        <f t="shared" si="12"/>
        <v>395</v>
      </c>
      <c r="B397" s="12">
        <f>((B396-C396)*(1-inputs!$B$20))+(cyclecalc!I396*inputs!$B$19)</f>
        <v>6398.7879672029549</v>
      </c>
      <c r="C397">
        <f>inputs!$B$28*cyclecalc!F397*cyclecalc!B397</f>
        <v>1.6418984301546858E-13</v>
      </c>
      <c r="D397" s="13">
        <f>(D396+C396-E396)*(1-inputs!$B$20)</f>
        <v>4.7795059133109411E-13</v>
      </c>
      <c r="E397">
        <f>D397*inputs!$B$31</f>
        <v>2.1507776609899236E-13</v>
      </c>
      <c r="F397" s="9">
        <f>(F396+E396-G396)*(1-inputs!$B$20)</f>
        <v>5.9872218874323064E-12</v>
      </c>
      <c r="G397">
        <f>F397*inputs!$B$33</f>
        <v>8.5531741249032945E-13</v>
      </c>
      <c r="H397" s="30">
        <f>(H396+G396)*(1-inputs!$B$20)</f>
        <v>93601.21203279632</v>
      </c>
      <c r="I397">
        <f t="shared" si="13"/>
        <v>99999.999999999272</v>
      </c>
      <c r="J397">
        <f>B397-((B396-C396)*(1-inputs!$B$20))</f>
        <v>3.9112154101885608</v>
      </c>
      <c r="K397">
        <f>(H396+F396+D396+B396)*inputs!B$20</f>
        <v>3.9112154101886878</v>
      </c>
    </row>
    <row r="398" spans="1:11" x14ac:dyDescent="0.3">
      <c r="A398">
        <f t="shared" si="12"/>
        <v>396</v>
      </c>
      <c r="B398" s="12">
        <f>((B397-C397)*(1-inputs!$B$20))+(cyclecalc!I397*inputs!$B$19)</f>
        <v>6402.4489122321047</v>
      </c>
      <c r="C398">
        <f>inputs!$B$28*cyclecalc!F398*cyclecalc!B398</f>
        <v>1.4671046432560084E-13</v>
      </c>
      <c r="D398" s="13">
        <f>(D397+C397-E397)*(1-inputs!$B$20)</f>
        <v>4.2704596490667868E-13</v>
      </c>
      <c r="E398">
        <f>D398*inputs!$B$31</f>
        <v>1.9217068420800541E-13</v>
      </c>
      <c r="F398" s="9">
        <f>(F397+E397-G397)*(1-inputs!$B$20)</f>
        <v>5.3467731090475776E-12</v>
      </c>
      <c r="G398">
        <f>F398*inputs!$B$33</f>
        <v>7.6382472986393961E-13</v>
      </c>
      <c r="H398" s="30">
        <f>(H397+G397)*(1-inputs!$B$20)</f>
        <v>93597.551087767162</v>
      </c>
      <c r="I398">
        <f t="shared" si="13"/>
        <v>99999.999999999272</v>
      </c>
      <c r="J398">
        <f>B398-((B397-C397)*(1-inputs!$B$20))</f>
        <v>3.9112154101885608</v>
      </c>
      <c r="K398">
        <f>(H397+F397+D397+B397)*inputs!B$20</f>
        <v>3.9112154101886878</v>
      </c>
    </row>
    <row r="399" spans="1:11" x14ac:dyDescent="0.3">
      <c r="A399">
        <f t="shared" si="12"/>
        <v>397</v>
      </c>
      <c r="B399" s="12">
        <f>((B398-C398)*(1-inputs!$B$20))+(cyclecalc!I398*inputs!$B$19)</f>
        <v>6406.1097140738084</v>
      </c>
      <c r="C399">
        <f>inputs!$B$28*cyclecalc!F399*cyclecalc!B399</f>
        <v>1.3109460076944544E-13</v>
      </c>
      <c r="D399" s="13">
        <f>(D398+C398-E398)*(1-inputs!$B$20)</f>
        <v>3.8157082038381164E-13</v>
      </c>
      <c r="E399">
        <f>D399*inputs!$B$31</f>
        <v>1.7170686917271524E-13</v>
      </c>
      <c r="F399" s="9">
        <f>(F398+E398-G398)*(1-inputs!$B$20)</f>
        <v>4.7749322981989813E-12</v>
      </c>
      <c r="G399">
        <f>F399*inputs!$B$33</f>
        <v>6.8213318545699724E-13</v>
      </c>
      <c r="H399" s="30">
        <f>(H398+G398)*(1-inputs!$B$20)</f>
        <v>93593.890285925459</v>
      </c>
      <c r="I399">
        <f t="shared" si="13"/>
        <v>99999.999999999272</v>
      </c>
      <c r="J399">
        <f>B399-((B398-C398)*(1-inputs!$B$20))</f>
        <v>3.9112154101885608</v>
      </c>
      <c r="K399">
        <f>(H398+F398+D398+B398)*inputs!B$20</f>
        <v>3.9112154101886878</v>
      </c>
    </row>
    <row r="400" spans="1:11" x14ac:dyDescent="0.3">
      <c r="A400">
        <f t="shared" si="12"/>
        <v>398</v>
      </c>
      <c r="B400" s="12">
        <f>((B399-C399)*(1-inputs!$B$20))+(cyclecalc!I399*inputs!$B$19)</f>
        <v>6409.7703727336666</v>
      </c>
      <c r="C400">
        <f>inputs!$B$28*cyclecalc!F400*cyclecalc!B400</f>
        <v>1.1714329279665337E-13</v>
      </c>
      <c r="D400" s="13">
        <f>(D399+C399-E399)*(1-inputs!$B$20)</f>
        <v>3.4094521635711446E-13</v>
      </c>
      <c r="E400">
        <f>D400*inputs!$B$31</f>
        <v>1.5342534736070151E-13</v>
      </c>
      <c r="F400" s="9">
        <f>(F399+E399-G399)*(1-inputs!$B$20)</f>
        <v>4.2643391878995665E-12</v>
      </c>
      <c r="G400">
        <f>F400*inputs!$B$33</f>
        <v>6.0919131255708092E-13</v>
      </c>
      <c r="H400" s="30">
        <f>(H399+G399)*(1-inputs!$B$20)</f>
        <v>93590.229627265595</v>
      </c>
      <c r="I400">
        <f t="shared" si="13"/>
        <v>99999.999999999258</v>
      </c>
      <c r="J400">
        <f>B400-((B399-C399)*(1-inputs!$B$20))</f>
        <v>3.9112154101885608</v>
      </c>
      <c r="K400">
        <f>(H399+F399+D399+B399)*inputs!B$20</f>
        <v>3.9112154101886878</v>
      </c>
    </row>
    <row r="401" spans="1:11" x14ac:dyDescent="0.3">
      <c r="A401">
        <f t="shared" si="12"/>
        <v>399</v>
      </c>
      <c r="B401" s="12">
        <f>((B400-C400)*(1-inputs!$B$20))+(cyclecalc!I400*inputs!$B$19)</f>
        <v>6413.4308882172791</v>
      </c>
      <c r="C401">
        <f>inputs!$B$28*cyclecalc!F401*cyclecalc!B401</f>
        <v>1.0467885339522285E-13</v>
      </c>
      <c r="D401" s="13">
        <f>(D400+C400-E400)*(1-inputs!$B$20)</f>
        <v>3.0465124576053309E-13</v>
      </c>
      <c r="E401">
        <f>D401*inputs!$B$31</f>
        <v>1.3709306059223989E-13</v>
      </c>
      <c r="F401" s="9">
        <f>(F400+E400-G400)*(1-inputs!$B$20)</f>
        <v>3.8084242612003923E-12</v>
      </c>
      <c r="G401">
        <f>F401*inputs!$B$33</f>
        <v>5.440606087429132E-13</v>
      </c>
      <c r="H401" s="30">
        <f>(H400+G400)*(1-inputs!$B$20)</f>
        <v>93586.569111781981</v>
      </c>
      <c r="I401">
        <f t="shared" si="13"/>
        <v>99999.999999999258</v>
      </c>
      <c r="J401">
        <f>B401-((B400-C400)*(1-inputs!$B$20))</f>
        <v>3.9112154101885608</v>
      </c>
      <c r="K401">
        <f>(H400+F400+D400+B400)*inputs!B$20</f>
        <v>3.9112154101886873</v>
      </c>
    </row>
    <row r="402" spans="1:11" x14ac:dyDescent="0.3">
      <c r="A402">
        <f t="shared" ref="A402:A465" si="14">A401+1</f>
        <v>400</v>
      </c>
      <c r="B402" s="12">
        <f>((B401-C401)*(1-inputs!$B$20))+(cyclecalc!I401*inputs!$B$19)</f>
        <v>6417.0912605302456</v>
      </c>
      <c r="C402">
        <f>inputs!$B$28*cyclecalc!F402*cyclecalc!B402</f>
        <v>9.3542590403471189E-14</v>
      </c>
      <c r="D402" s="13">
        <f>(D401+C401-E401)*(1-inputs!$B$20)</f>
        <v>2.7222639078651149E-13</v>
      </c>
      <c r="E402">
        <f>D402*inputs!$B$31</f>
        <v>1.2250187585393017E-13</v>
      </c>
      <c r="F402" s="9">
        <f>(F401+E401-G401)*(1-inputs!$B$20)</f>
        <v>3.4013236747505869E-12</v>
      </c>
      <c r="G402">
        <f>F402*inputs!$B$33</f>
        <v>4.8590338210722671E-13</v>
      </c>
      <c r="H402" s="30">
        <f>(H401+G401)*(1-inputs!$B$20)</f>
        <v>93582.908739469014</v>
      </c>
      <c r="I402">
        <f t="shared" si="13"/>
        <v>99999.999999999258</v>
      </c>
      <c r="J402">
        <f>B402-((B401-C401)*(1-inputs!$B$20))</f>
        <v>3.9112154101885608</v>
      </c>
      <c r="K402">
        <f>(H401+F401+D401+B401)*inputs!B$20</f>
        <v>3.9112154101886873</v>
      </c>
    </row>
    <row r="403" spans="1:11" x14ac:dyDescent="0.3">
      <c r="A403">
        <f t="shared" si="14"/>
        <v>401</v>
      </c>
      <c r="B403" s="12">
        <f>((B402-C402)*(1-inputs!$B$20))+(cyclecalc!I402*inputs!$B$19)</f>
        <v>6420.7514896781659</v>
      </c>
      <c r="C403">
        <f>inputs!$B$28*cyclecalc!F403*cyclecalc!B403</f>
        <v>8.3592773045433894E-14</v>
      </c>
      <c r="D403" s="13">
        <f>(D402+C402-E402)*(1-inputs!$B$20)</f>
        <v>2.4325759063554073E-13</v>
      </c>
      <c r="E403">
        <f>D403*inputs!$B$31</f>
        <v>1.0946591578599334E-13</v>
      </c>
      <c r="F403" s="9">
        <f>(F402+E402-G402)*(1-inputs!$B$20)</f>
        <v>3.0378033488172862E-12</v>
      </c>
      <c r="G403">
        <f>F403*inputs!$B$33</f>
        <v>4.33971906973898E-13</v>
      </c>
      <c r="H403" s="30">
        <f>(H402+G402)*(1-inputs!$B$20)</f>
        <v>93579.248510321093</v>
      </c>
      <c r="I403">
        <f t="shared" si="13"/>
        <v>99999.999999999258</v>
      </c>
      <c r="J403">
        <f>B403-((B402-C402)*(1-inputs!$B$20))</f>
        <v>3.9112154101885608</v>
      </c>
      <c r="K403">
        <f>(H402+F402+D402+B402)*inputs!B$20</f>
        <v>3.9112154101886873</v>
      </c>
    </row>
    <row r="404" spans="1:11" x14ac:dyDescent="0.3">
      <c r="A404">
        <f t="shared" si="14"/>
        <v>402</v>
      </c>
      <c r="B404" s="12">
        <f>((B403-C403)*(1-inputs!$B$20))+(cyclecalc!I403*inputs!$B$19)</f>
        <v>6424.4115756666397</v>
      </c>
      <c r="C404">
        <f>inputs!$B$28*cyclecalc!F404*cyclecalc!B404</f>
        <v>7.4702816465848237E-14</v>
      </c>
      <c r="D404" s="13">
        <f>(D403+C403-E403)*(1-inputs!$B$20)</f>
        <v>2.1737594552095586E-13</v>
      </c>
      <c r="E404">
        <f>D404*inputs!$B$31</f>
        <v>9.7819175484430139E-14</v>
      </c>
      <c r="F404" s="9">
        <f>(F403+E403-G403)*(1-inputs!$B$20)</f>
        <v>2.7131912347250057E-12</v>
      </c>
      <c r="G404">
        <f>F404*inputs!$B$33</f>
        <v>3.8759874781785793E-13</v>
      </c>
      <c r="H404" s="30">
        <f>(H403+G403)*(1-inputs!$B$20)</f>
        <v>93575.588424332615</v>
      </c>
      <c r="I404">
        <f t="shared" si="13"/>
        <v>99999.999999999258</v>
      </c>
      <c r="J404">
        <f>B404-((B403-C403)*(1-inputs!$B$20))</f>
        <v>3.9112154101885608</v>
      </c>
      <c r="K404">
        <f>(H403+F403+D403+B403)*inputs!B$20</f>
        <v>3.9112154101886873</v>
      </c>
    </row>
    <row r="405" spans="1:11" x14ac:dyDescent="0.3">
      <c r="A405">
        <f t="shared" si="14"/>
        <v>403</v>
      </c>
      <c r="B405" s="12">
        <f>((B404-C404)*(1-inputs!$B$20))+(cyclecalc!I404*inputs!$B$19)</f>
        <v>6428.0715185012668</v>
      </c>
      <c r="C405">
        <f>inputs!$B$28*cyclecalc!F405*cyclecalc!B405</f>
        <v>6.6759660860682521E-14</v>
      </c>
      <c r="D405" s="13">
        <f>(D404+C404-E404)*(1-inputs!$B$20)</f>
        <v>1.9425198859149091E-13</v>
      </c>
      <c r="E405">
        <f>D405*inputs!$B$31</f>
        <v>8.7413394866170913E-14</v>
      </c>
      <c r="F405" s="9">
        <f>(F404+E404-G404)*(1-inputs!$B$20)</f>
        <v>2.4233168775411865E-12</v>
      </c>
      <c r="G405">
        <f>F405*inputs!$B$33</f>
        <v>3.4618812536302661E-13</v>
      </c>
      <c r="H405" s="30">
        <f>(H404+G404)*(1-inputs!$B$20)</f>
        <v>93571.928481497991</v>
      </c>
      <c r="I405">
        <f t="shared" si="13"/>
        <v>99999.999999999258</v>
      </c>
      <c r="J405">
        <f>B405-((B404-C404)*(1-inputs!$B$20))</f>
        <v>3.9112154101885608</v>
      </c>
      <c r="K405">
        <f>(H404+F404+D404+B404)*inputs!B$20</f>
        <v>3.9112154101886873</v>
      </c>
    </row>
    <row r="406" spans="1:11" x14ac:dyDescent="0.3">
      <c r="A406">
        <f t="shared" si="14"/>
        <v>404</v>
      </c>
      <c r="B406" s="12">
        <f>((B405-C405)*(1-inputs!$B$20))+(cyclecalc!I405*inputs!$B$19)</f>
        <v>6431.7313181876461</v>
      </c>
      <c r="C406">
        <f>inputs!$B$28*cyclecalc!F406*cyclecalc!B406</f>
        <v>5.9662324315342445E-14</v>
      </c>
      <c r="D406" s="13">
        <f>(D405+C405-E405)*(1-inputs!$B$20)</f>
        <v>1.7359146478431735E-13</v>
      </c>
      <c r="E406">
        <f>D406*inputs!$B$31</f>
        <v>7.8116159152942815E-14</v>
      </c>
      <c r="F406" s="9">
        <f>(F405+E405-G405)*(1-inputs!$B$20)</f>
        <v>2.1644574871383153E-12</v>
      </c>
      <c r="G406">
        <f>F406*inputs!$B$33</f>
        <v>3.0920821244833073E-13</v>
      </c>
      <c r="H406" s="30">
        <f>(H405+G405)*(1-inputs!$B$20)</f>
        <v>93568.268681811605</v>
      </c>
      <c r="I406">
        <f t="shared" si="13"/>
        <v>99999.999999999258</v>
      </c>
      <c r="J406">
        <f>B406-((B405-C405)*(1-inputs!$B$20))</f>
        <v>3.9112154101885608</v>
      </c>
      <c r="K406">
        <f>(H405+F405+D405+B405)*inputs!B$20</f>
        <v>3.9112154101886873</v>
      </c>
    </row>
    <row r="407" spans="1:11" x14ac:dyDescent="0.3">
      <c r="A407">
        <f t="shared" si="14"/>
        <v>405</v>
      </c>
      <c r="B407" s="12">
        <f>((B406-C406)*(1-inputs!$B$20))+(cyclecalc!I406*inputs!$B$19)</f>
        <v>6435.3909747313755</v>
      </c>
      <c r="C407">
        <f>inputs!$B$28*cyclecalc!F407*cyclecalc!B407</f>
        <v>5.3320610707959298E-14</v>
      </c>
      <c r="D407" s="13">
        <f>(D406+C406-E406)*(1-inputs!$B$20)</f>
        <v>1.5513156217982747E-13</v>
      </c>
      <c r="E407">
        <f>D407*inputs!$B$31</f>
        <v>6.9809202980922358E-14</v>
      </c>
      <c r="F407" s="9">
        <f>(F406+E406-G406)*(1-inputs!$B$20)</f>
        <v>1.9332898157561436E-12</v>
      </c>
      <c r="G407">
        <f>F407*inputs!$B$33</f>
        <v>2.7618425939373478E-13</v>
      </c>
      <c r="H407" s="30">
        <f>(H406+G406)*(1-inputs!$B$20)</f>
        <v>93564.60902526787</v>
      </c>
      <c r="I407">
        <f t="shared" si="13"/>
        <v>99999.999999999243</v>
      </c>
      <c r="J407">
        <f>B407-((B406-C406)*(1-inputs!$B$20))</f>
        <v>3.9112154101885608</v>
      </c>
      <c r="K407">
        <f>(H406+F406+D406+B406)*inputs!B$20</f>
        <v>3.9112154101886873</v>
      </c>
    </row>
    <row r="408" spans="1:11" x14ac:dyDescent="0.3">
      <c r="A408">
        <f t="shared" si="14"/>
        <v>406</v>
      </c>
      <c r="B408" s="12">
        <f>((B407-C407)*(1-inputs!$B$20))+(cyclecalc!I407*inputs!$B$19)</f>
        <v>6439.0504881380548</v>
      </c>
      <c r="C408">
        <f>inputs!$B$28*cyclecalc!F408*cyclecalc!B408</f>
        <v>4.765395603875079E-14</v>
      </c>
      <c r="D408" s="13">
        <f>(D407+C407-E407)*(1-inputs!$B$20)</f>
        <v>1.3863754728166025E-13</v>
      </c>
      <c r="E408">
        <f>D408*inputs!$B$31</f>
        <v>6.2386896276747113E-14</v>
      </c>
      <c r="F408" s="9">
        <f>(F407+E407-G407)*(1-inputs!$B$20)</f>
        <v>1.7268472159871427E-12</v>
      </c>
      <c r="G408">
        <f>F408*inputs!$B$33</f>
        <v>2.4669245942673467E-13</v>
      </c>
      <c r="H408" s="30">
        <f>(H407+G407)*(1-inputs!$B$20)</f>
        <v>93560.949511861196</v>
      </c>
      <c r="I408">
        <f t="shared" si="13"/>
        <v>99999.999999999243</v>
      </c>
      <c r="J408">
        <f>B408-((B407-C407)*(1-inputs!$B$20))</f>
        <v>3.9112154101885608</v>
      </c>
      <c r="K408">
        <f>(H407+F407+D407+B407)*inputs!B$20</f>
        <v>3.9112154101886865</v>
      </c>
    </row>
    <row r="409" spans="1:11" x14ac:dyDescent="0.3">
      <c r="A409">
        <f t="shared" si="14"/>
        <v>407</v>
      </c>
      <c r="B409" s="12">
        <f>((B408-C408)*(1-inputs!$B$20))+(cyclecalc!I408*inputs!$B$19)</f>
        <v>6442.7098584132809</v>
      </c>
      <c r="C409">
        <f>inputs!$B$28*cyclecalc!F409*cyclecalc!B409</f>
        <v>4.2590398334394518E-14</v>
      </c>
      <c r="D409" s="13">
        <f>(D408+C408-E408)*(1-inputs!$B$20)</f>
        <v>1.238997608675793E-13</v>
      </c>
      <c r="E409">
        <f>D409*inputs!$B$31</f>
        <v>5.5754892390410688E-14</v>
      </c>
      <c r="F409" s="9">
        <f>(F408+E408-G408)*(1-inputs!$B$20)</f>
        <v>1.5424813207103208E-12</v>
      </c>
      <c r="G409">
        <f>F409*inputs!$B$33</f>
        <v>2.2035447438718866E-13</v>
      </c>
      <c r="H409" s="30">
        <f>(H408+G408)*(1-inputs!$B$20)</f>
        <v>93557.290141585967</v>
      </c>
      <c r="I409">
        <f t="shared" si="13"/>
        <v>99999.999999999243</v>
      </c>
      <c r="J409">
        <f>B409-((B408-C408)*(1-inputs!$B$20))</f>
        <v>3.9112154101885608</v>
      </c>
      <c r="K409">
        <f>(H408+F408+D408+B408)*inputs!B$20</f>
        <v>3.9112154101886865</v>
      </c>
    </row>
    <row r="410" spans="1:11" x14ac:dyDescent="0.3">
      <c r="A410">
        <f t="shared" si="14"/>
        <v>408</v>
      </c>
      <c r="B410" s="12">
        <f>((B409-C409)*(1-inputs!$B$20))+(cyclecalc!I409*inputs!$B$19)</f>
        <v>6446.3690855626537</v>
      </c>
      <c r="C410">
        <f>inputs!$B$28*cyclecalc!F410*cyclecalc!B410</f>
        <v>3.8065657871908125E-14</v>
      </c>
      <c r="D410" s="13">
        <f>(D409+C409-E409)*(1-inputs!$B$20)</f>
        <v>1.1073093571674308E-13</v>
      </c>
      <c r="E410">
        <f>D410*inputs!$B$31</f>
        <v>4.9828921072534384E-14</v>
      </c>
      <c r="F410" s="9">
        <f>(F409+E409-G409)*(1-inputs!$B$20)</f>
        <v>1.377827846790644E-12</v>
      </c>
      <c r="G410">
        <f>F410*inputs!$B$33</f>
        <v>1.9683254954152057E-13</v>
      </c>
      <c r="H410" s="30">
        <f>(H409+G409)*(1-inputs!$B$20)</f>
        <v>93553.630914436595</v>
      </c>
      <c r="I410">
        <f t="shared" si="13"/>
        <v>99999.999999999243</v>
      </c>
      <c r="J410">
        <f>B410-((B409-C409)*(1-inputs!$B$20))</f>
        <v>3.9112154101885608</v>
      </c>
      <c r="K410">
        <f>(H409+F409+D409+B409)*inputs!B$20</f>
        <v>3.9112154101886865</v>
      </c>
    </row>
    <row r="411" spans="1:11" x14ac:dyDescent="0.3">
      <c r="A411">
        <f t="shared" si="14"/>
        <v>409</v>
      </c>
      <c r="B411" s="12">
        <f>((B410-C410)*(1-inputs!$B$20))+(cyclecalc!I410*inputs!$B$19)</f>
        <v>6450.0281695917702</v>
      </c>
      <c r="C411">
        <f>inputs!$B$28*cyclecalc!F411*cyclecalc!B411</f>
        <v>3.4022315890420514E-14</v>
      </c>
      <c r="D411" s="13">
        <f>(D410+C410-E410)*(1-inputs!$B$20)</f>
        <v>9.8963801677258259E-14</v>
      </c>
      <c r="E411">
        <f>D411*inputs!$B$31</f>
        <v>4.4533710754766219E-14</v>
      </c>
      <c r="F411" s="9">
        <f>(F410+E410-G410)*(1-inputs!$B$20)</f>
        <v>1.2307760781351584E-12</v>
      </c>
      <c r="G411">
        <f>F411*inputs!$B$33</f>
        <v>1.7582515401930833E-13</v>
      </c>
      <c r="H411" s="30">
        <f>(H410+G410)*(1-inputs!$B$20)</f>
        <v>93549.971830407478</v>
      </c>
      <c r="I411">
        <f t="shared" si="13"/>
        <v>99999.999999999243</v>
      </c>
      <c r="J411">
        <f>B411-((B410-C410)*(1-inputs!$B$20))</f>
        <v>3.9112154101885608</v>
      </c>
      <c r="K411">
        <f>(H410+F410+D410+B410)*inputs!B$20</f>
        <v>3.9112154101886865</v>
      </c>
    </row>
    <row r="412" spans="1:11" x14ac:dyDescent="0.3">
      <c r="A412">
        <f t="shared" si="14"/>
        <v>410</v>
      </c>
      <c r="B412" s="12">
        <f>((B411-C411)*(1-inputs!$B$20))+(cyclecalc!I411*inputs!$B$19)</f>
        <v>6453.6871105062282</v>
      </c>
      <c r="C412">
        <f>inputs!$B$28*cyclecalc!F412*cyclecalc!B412</f>
        <v>3.0409081229940441E-14</v>
      </c>
      <c r="D412" s="13">
        <f>(D411+C411-E411)*(1-inputs!$B$20)</f>
        <v>8.844894724874661E-14</v>
      </c>
      <c r="E412">
        <f>D412*inputs!$B$31</f>
        <v>3.9802026261935975E-14</v>
      </c>
      <c r="F412" s="9">
        <f>(F411+E411-G411)*(1-inputs!$B$20)</f>
        <v>1.0994416316581445E-12</v>
      </c>
      <c r="G412">
        <f>F412*inputs!$B$33</f>
        <v>1.5706309023687779E-13</v>
      </c>
      <c r="H412" s="30">
        <f>(H411+G411)*(1-inputs!$B$20)</f>
        <v>93546.312889493012</v>
      </c>
      <c r="I412">
        <f t="shared" si="13"/>
        <v>99999.999999999243</v>
      </c>
      <c r="J412">
        <f>B412-((B411-C411)*(1-inputs!$B$20))</f>
        <v>3.9112154101885608</v>
      </c>
      <c r="K412">
        <f>(H411+F411+D411+B411)*inputs!B$20</f>
        <v>3.9112154101886865</v>
      </c>
    </row>
    <row r="413" spans="1:11" x14ac:dyDescent="0.3">
      <c r="A413">
        <f t="shared" si="14"/>
        <v>411</v>
      </c>
      <c r="B413" s="12">
        <f>((B412-C412)*(1-inputs!$B$20))+(cyclecalc!I412*inputs!$B$19)</f>
        <v>6457.345908311625</v>
      </c>
      <c r="C413">
        <f>inputs!$B$28*cyclecalc!F413*cyclecalc!B413</f>
        <v>2.7180135470282185E-14</v>
      </c>
      <c r="D413" s="13">
        <f>(D412+C412-E412)*(1-inputs!$B$20)</f>
        <v>7.9052910166209693E-14</v>
      </c>
      <c r="E413">
        <f>D413*inputs!$B$31</f>
        <v>3.5573809574794363E-14</v>
      </c>
      <c r="F413" s="9">
        <f>(F412+E412-G412)*(1-inputs!$B$20)</f>
        <v>9.8214215248548359E-13</v>
      </c>
      <c r="G413">
        <f>F413*inputs!$B$33</f>
        <v>1.403060217836405E-13</v>
      </c>
      <c r="H413" s="30">
        <f>(H412+G412)*(1-inputs!$B$20)</f>
        <v>93542.654091687611</v>
      </c>
      <c r="I413">
        <f t="shared" si="13"/>
        <v>99999.999999999243</v>
      </c>
      <c r="J413">
        <f>B413-((B412-C412)*(1-inputs!$B$20))</f>
        <v>3.9112154101885608</v>
      </c>
      <c r="K413">
        <f>(H412+F412+D412+B412)*inputs!B$20</f>
        <v>3.9112154101886865</v>
      </c>
    </row>
    <row r="414" spans="1:11" x14ac:dyDescent="0.3">
      <c r="A414">
        <f t="shared" si="14"/>
        <v>412</v>
      </c>
      <c r="B414" s="12">
        <f>((B413-C413)*(1-inputs!$B$20))+(cyclecalc!I413*inputs!$B$19)</f>
        <v>6461.0045630135583</v>
      </c>
      <c r="C414">
        <f>inputs!$B$28*cyclecalc!F414*cyclecalc!B414</f>
        <v>2.4294548155411586E-14</v>
      </c>
      <c r="D414" s="13">
        <f>(D413+C413-E413)*(1-inputs!$B$20)</f>
        <v>7.0656472426767947E-14</v>
      </c>
      <c r="E414">
        <f>D414*inputs!$B$31</f>
        <v>3.1795412592045575E-14</v>
      </c>
      <c r="F414" s="9">
        <f>(F413+E413-G413)*(1-inputs!$B$20)</f>
        <v>8.7737562288384272E-13</v>
      </c>
      <c r="G414">
        <f>F414*inputs!$B$33</f>
        <v>1.2533937469769181E-13</v>
      </c>
      <c r="H414" s="30">
        <f>(H413+G413)*(1-inputs!$B$20)</f>
        <v>93538.995436985671</v>
      </c>
      <c r="I414">
        <f t="shared" si="13"/>
        <v>99999.999999999229</v>
      </c>
      <c r="J414">
        <f>B414-((B413-C413)*(1-inputs!$B$20))</f>
        <v>3.9112154101885608</v>
      </c>
      <c r="K414">
        <f>(H413+F413+D413+B413)*inputs!B$20</f>
        <v>3.9112154101886865</v>
      </c>
    </row>
    <row r="415" spans="1:11" x14ac:dyDescent="0.3">
      <c r="A415">
        <f t="shared" si="14"/>
        <v>413</v>
      </c>
      <c r="B415" s="12">
        <f>((B414-C414)*(1-inputs!$B$20))+(cyclecalc!I414*inputs!$B$19)</f>
        <v>6464.6630746176252</v>
      </c>
      <c r="C415">
        <f>inputs!$B$28*cyclecalc!F415*cyclecalc!B415</f>
        <v>2.1715754591763111E-14</v>
      </c>
      <c r="D415" s="13">
        <f>(D414+C414-E414)*(1-inputs!$B$20)</f>
        <v>6.3153137838261847E-14</v>
      </c>
      <c r="E415">
        <f>D415*inputs!$B$31</f>
        <v>2.8418912027217832E-14</v>
      </c>
      <c r="F415" s="9">
        <f>(F414+E414-G414)*(1-inputs!$B$20)</f>
        <v>7.8380100343349013E-13</v>
      </c>
      <c r="G415">
        <f>F415*inputs!$B$33</f>
        <v>1.1197157191907001E-13</v>
      </c>
      <c r="H415" s="30">
        <f>(H414+G414)*(1-inputs!$B$20)</f>
        <v>93535.336925381605</v>
      </c>
      <c r="I415">
        <f t="shared" si="13"/>
        <v>99999.999999999229</v>
      </c>
      <c r="J415">
        <f>B415-((B414-C414)*(1-inputs!$B$20))</f>
        <v>3.9112154101885608</v>
      </c>
      <c r="K415">
        <f>(H414+F414+D414+B414)*inputs!B$20</f>
        <v>3.911215410188686</v>
      </c>
    </row>
    <row r="416" spans="1:11" x14ac:dyDescent="0.3">
      <c r="A416">
        <f t="shared" si="14"/>
        <v>414</v>
      </c>
      <c r="B416" s="12">
        <f>((B415-C415)*(1-inputs!$B$20))+(cyclecalc!I415*inputs!$B$19)</f>
        <v>6468.3214431294227</v>
      </c>
      <c r="C416">
        <f>inputs!$B$28*cyclecalc!F416*cyclecalc!B416</f>
        <v>1.9411089515263975E-14</v>
      </c>
      <c r="D416" s="13">
        <f>(D415+C415-E415)*(1-inputs!$B$20)</f>
        <v>5.6447772522474561E-14</v>
      </c>
      <c r="E416">
        <f>D416*inputs!$B$31</f>
        <v>2.5401497635113552E-14</v>
      </c>
      <c r="F416" s="9">
        <f>(F415+E415-G415)*(1-inputs!$B$20)</f>
        <v>7.0022095532051573E-13</v>
      </c>
      <c r="G416">
        <f>F416*inputs!$B$33</f>
        <v>1.0003156504578795E-13</v>
      </c>
      <c r="H416" s="30">
        <f>(H415+G415)*(1-inputs!$B$20)</f>
        <v>93531.678556869811</v>
      </c>
      <c r="I416">
        <f t="shared" si="13"/>
        <v>99999.999999999229</v>
      </c>
      <c r="J416">
        <f>B416-((B415-C415)*(1-inputs!$B$20))</f>
        <v>3.9112154101885608</v>
      </c>
      <c r="K416">
        <f>(H415+F415+D415+B415)*inputs!B$20</f>
        <v>3.911215410188686</v>
      </c>
    </row>
    <row r="417" spans="1:11" x14ac:dyDescent="0.3">
      <c r="A417">
        <f t="shared" si="14"/>
        <v>415</v>
      </c>
      <c r="B417" s="12">
        <f>((B416-C416)*(1-inputs!$B$20))+(cyclecalc!I416*inputs!$B$19)</f>
        <v>6471.9796685545471</v>
      </c>
      <c r="C417">
        <f>inputs!$B$28*cyclecalc!F417*cyclecalc!B417</f>
        <v>1.7351370641339457E-14</v>
      </c>
      <c r="D417" s="13">
        <f>(D416+C416-E416)*(1-inputs!$B$20)</f>
        <v>5.0455390906412884E-14</v>
      </c>
      <c r="E417">
        <f>D417*inputs!$B$31</f>
        <v>2.2704925907885798E-14</v>
      </c>
      <c r="F417" s="9">
        <f>(F416+E416-G416)*(1-inputs!$B$20)</f>
        <v>6.2556641970262871E-13</v>
      </c>
      <c r="G417">
        <f>F417*inputs!$B$33</f>
        <v>8.9366631386089816E-14</v>
      </c>
      <c r="H417" s="30">
        <f>(H416+G416)*(1-inputs!$B$20)</f>
        <v>93528.020331444684</v>
      </c>
      <c r="I417">
        <f t="shared" si="13"/>
        <v>99999.999999999229</v>
      </c>
      <c r="J417">
        <f>B417-((B416-C416)*(1-inputs!$B$20))</f>
        <v>3.9112154101885608</v>
      </c>
      <c r="K417">
        <f>(H416+F416+D416+B416)*inputs!B$20</f>
        <v>3.911215410188686</v>
      </c>
    </row>
    <row r="418" spans="1:11" x14ac:dyDescent="0.3">
      <c r="A418">
        <f t="shared" si="14"/>
        <v>416</v>
      </c>
      <c r="B418" s="12">
        <f>((B417-C417)*(1-inputs!$B$20))+(cyclecalc!I417*inputs!$B$19)</f>
        <v>6475.6377508985943</v>
      </c>
      <c r="C418">
        <f>inputs!$B$28*cyclecalc!F418*cyclecalc!B418</f>
        <v>1.5510526754388521E-14</v>
      </c>
      <c r="D418" s="13">
        <f>(D417+C417-E417)*(1-inputs!$B$20)</f>
        <v>4.5100071609920707E-14</v>
      </c>
      <c r="E418">
        <f>D418*inputs!$B$31</f>
        <v>2.0295032224464319E-14</v>
      </c>
      <c r="F418" s="9">
        <f>(F417+E417-G417)*(1-inputs!$B$20)</f>
        <v>5.5888285425711367E-13</v>
      </c>
      <c r="G418">
        <f>F418*inputs!$B$33</f>
        <v>7.9840407751016231E-14</v>
      </c>
      <c r="H418" s="30">
        <f>(H417+G417)*(1-inputs!$B$20)</f>
        <v>93524.362249100639</v>
      </c>
      <c r="I418">
        <f t="shared" si="13"/>
        <v>99999.999999999229</v>
      </c>
      <c r="J418">
        <f>B418-((B417-C417)*(1-inputs!$B$20))</f>
        <v>3.9112154101885608</v>
      </c>
      <c r="K418">
        <f>(H417+F417+D417+B417)*inputs!B$20</f>
        <v>3.911215410188686</v>
      </c>
    </row>
    <row r="419" spans="1:11" x14ac:dyDescent="0.3">
      <c r="A419">
        <f t="shared" si="14"/>
        <v>417</v>
      </c>
      <c r="B419" s="12">
        <f>((B418-C418)*(1-inputs!$B$20))+(cyclecalc!I418*inputs!$B$19)</f>
        <v>6479.2956901671614</v>
      </c>
      <c r="C419">
        <f>inputs!$B$28*cyclecalc!F419*cyclecalc!B419</f>
        <v>1.3865265566433125E-14</v>
      </c>
      <c r="D419" s="13">
        <f>(D418+C418-E418)*(1-inputs!$B$20)</f>
        <v>4.031398931120934E-14</v>
      </c>
      <c r="E419">
        <f>D419*inputs!$B$31</f>
        <v>1.8141295190044202E-14</v>
      </c>
      <c r="F419" s="9">
        <f>(F418+E418-G418)*(1-inputs!$B$20)</f>
        <v>4.9931794856614467E-13</v>
      </c>
      <c r="G419">
        <f>F419*inputs!$B$33</f>
        <v>7.1331135509449239E-14</v>
      </c>
      <c r="H419" s="30">
        <f>(H418+G418)*(1-inputs!$B$20)</f>
        <v>93520.704309832072</v>
      </c>
      <c r="I419">
        <f t="shared" si="13"/>
        <v>99999.999999999229</v>
      </c>
      <c r="J419">
        <f>B419-((B418-C418)*(1-inputs!$B$20))</f>
        <v>3.9112154101885608</v>
      </c>
      <c r="K419">
        <f>(H418+F418+D418+B418)*inputs!B$20</f>
        <v>3.911215410188686</v>
      </c>
    </row>
    <row r="420" spans="1:11" x14ac:dyDescent="0.3">
      <c r="A420">
        <f t="shared" si="14"/>
        <v>418</v>
      </c>
      <c r="B420" s="12">
        <f>((B419-C419)*(1-inputs!$B$20))+(cyclecalc!I419*inputs!$B$19)</f>
        <v>6482.9534863658446</v>
      </c>
      <c r="C420">
        <f>inputs!$B$28*cyclecalc!F420*cyclecalc!B420</f>
        <v>1.2394777086281043E-14</v>
      </c>
      <c r="D420" s="13">
        <f>(D419+C419-E419)*(1-inputs!$B$20)</f>
        <v>3.603655016536544E-14</v>
      </c>
      <c r="E420">
        <f>D420*inputs!$B$31</f>
        <v>1.621644757441445E-14</v>
      </c>
      <c r="F420" s="9">
        <f>(F419+E419-G419)*(1-inputs!$B$20)</f>
        <v>4.4611065921542072E-13</v>
      </c>
      <c r="G420">
        <f>F420*inputs!$B$33</f>
        <v>6.3730094173631522E-14</v>
      </c>
      <c r="H420" s="30">
        <f>(H419+G419)*(1-inputs!$B$20)</f>
        <v>93517.046513633381</v>
      </c>
      <c r="I420">
        <f t="shared" si="13"/>
        <v>99999.999999999229</v>
      </c>
      <c r="J420">
        <f>B420-((B419-C419)*(1-inputs!$B$20))</f>
        <v>3.9112154101885608</v>
      </c>
      <c r="K420">
        <f>(H419+F419+D419+B419)*inputs!B$20</f>
        <v>3.911215410188686</v>
      </c>
    </row>
    <row r="421" spans="1:11" x14ac:dyDescent="0.3">
      <c r="A421">
        <f t="shared" si="14"/>
        <v>419</v>
      </c>
      <c r="B421" s="12">
        <f>((B420-C420)*(1-inputs!$B$20))+(cyclecalc!I420*inputs!$B$19)</f>
        <v>6486.611139500239</v>
      </c>
      <c r="C421">
        <f>inputs!$B$28*cyclecalc!F421*cyclecalc!B421</f>
        <v>1.1080468697225882E-14</v>
      </c>
      <c r="D421" s="13">
        <f>(D420+C420-E420)*(1-inputs!$B$20)</f>
        <v>3.2213619683893723E-14</v>
      </c>
      <c r="E421">
        <f>D421*inputs!$B$31</f>
        <v>1.4496128857752176E-14</v>
      </c>
      <c r="F421" s="9">
        <f>(F420+E420-G420)*(1-inputs!$B$20)</f>
        <v>3.9858142262842166E-13</v>
      </c>
      <c r="G421">
        <f>F421*inputs!$B$33</f>
        <v>5.6940203232631663E-14</v>
      </c>
      <c r="H421" s="30">
        <f>(H420+G420)*(1-inputs!$B$20)</f>
        <v>93513.388860498977</v>
      </c>
      <c r="I421">
        <f t="shared" si="13"/>
        <v>99999.999999999214</v>
      </c>
      <c r="J421">
        <f>B421-((B420-C420)*(1-inputs!$B$20))</f>
        <v>3.9112154101885608</v>
      </c>
      <c r="K421">
        <f>(H420+F420+D420+B420)*inputs!B$20</f>
        <v>3.911215410188686</v>
      </c>
    </row>
    <row r="422" spans="1:11" x14ac:dyDescent="0.3">
      <c r="A422">
        <f t="shared" si="14"/>
        <v>420</v>
      </c>
      <c r="B422" s="12">
        <f>((B421-C421)*(1-inputs!$B$20))+(cyclecalc!I421*inputs!$B$19)</f>
        <v>6490.2686495759399</v>
      </c>
      <c r="C422">
        <f>inputs!$B$28*cyclecalc!F422*cyclecalc!B422</f>
        <v>9.905728548949117E-15</v>
      </c>
      <c r="D422" s="13">
        <f>(D421+C421-E421)*(1-inputs!$B$20)</f>
        <v>2.8796833173136727E-14</v>
      </c>
      <c r="E422">
        <f>D422*inputs!$B$31</f>
        <v>1.2958574927911527E-14</v>
      </c>
      <c r="F422" s="9">
        <f>(F421+E421-G421)*(1-inputs!$B$20)</f>
        <v>3.5612341895469585E-13</v>
      </c>
      <c r="G422">
        <f>F422*inputs!$B$33</f>
        <v>5.0874774136385121E-14</v>
      </c>
      <c r="H422" s="30">
        <f>(H421+G421)*(1-inputs!$B$20)</f>
        <v>93509.731350423273</v>
      </c>
      <c r="I422">
        <f t="shared" si="13"/>
        <v>99999.999999999214</v>
      </c>
      <c r="J422">
        <f>B422-((B421-C421)*(1-inputs!$B$20))</f>
        <v>3.9112154101885608</v>
      </c>
      <c r="K422">
        <f>(H421+F421+D421+B421)*inputs!B$20</f>
        <v>3.9112154101886856</v>
      </c>
    </row>
    <row r="423" spans="1:11" x14ac:dyDescent="0.3">
      <c r="A423">
        <f t="shared" si="14"/>
        <v>421</v>
      </c>
      <c r="B423" s="12">
        <f>((B422-C422)*(1-inputs!$B$20))+(cyclecalc!I422*inputs!$B$19)</f>
        <v>6493.9260165985434</v>
      </c>
      <c r="C423">
        <f>inputs!$B$28*cyclecalc!F423*cyclecalc!B423</f>
        <v>8.8557142331617858E-15</v>
      </c>
      <c r="D423" s="13">
        <f>(D422+C422-E422)*(1-inputs!$B$20)</f>
        <v>2.5742979891395625E-14</v>
      </c>
      <c r="E423">
        <f>D423*inputs!$B$31</f>
        <v>1.1584340951128032E-14</v>
      </c>
      <c r="F423" s="9">
        <f>(F422+E422-G422)*(1-inputs!$B$20)</f>
        <v>3.1819477397640717E-13</v>
      </c>
      <c r="G423">
        <f>F423*inputs!$B$33</f>
        <v>4.5456396282343878E-14</v>
      </c>
      <c r="H423" s="30">
        <f>(H422+G422)*(1-inputs!$B$20)</f>
        <v>93506.073983400667</v>
      </c>
      <c r="I423">
        <f t="shared" si="13"/>
        <v>99999.999999999214</v>
      </c>
      <c r="J423">
        <f>B423-((B422-C422)*(1-inputs!$B$20))</f>
        <v>3.9112154101885608</v>
      </c>
      <c r="K423">
        <f>(H422+F422+D422+B422)*inputs!B$20</f>
        <v>3.9112154101886856</v>
      </c>
    </row>
    <row r="424" spans="1:11" x14ac:dyDescent="0.3">
      <c r="A424">
        <f t="shared" si="14"/>
        <v>422</v>
      </c>
      <c r="B424" s="12">
        <f>((B423-C423)*(1-inputs!$B$20))+(cyclecalc!I423*inputs!$B$19)</f>
        <v>6497.5832405736446</v>
      </c>
      <c r="C424">
        <f>inputs!$B$28*cyclecalc!F424*cyclecalc!B424</f>
        <v>7.9171640373339849E-15</v>
      </c>
      <c r="D424" s="13">
        <f>(D423+C423-E423)*(1-inputs!$B$20)</f>
        <v>2.30134530325015E-14</v>
      </c>
      <c r="E424">
        <f>D424*inputs!$B$31</f>
        <v>1.0356053864625675E-14</v>
      </c>
      <c r="F424" s="9">
        <f>(F423+E423-G423)*(1-inputs!$B$20)</f>
        <v>2.8431159817120499E-13</v>
      </c>
      <c r="G424">
        <f>F424*inputs!$B$33</f>
        <v>4.0615942595886425E-14</v>
      </c>
      <c r="H424" s="30">
        <f>(H423+G423)*(1-inputs!$B$20)</f>
        <v>93502.41675942557</v>
      </c>
      <c r="I424">
        <f t="shared" si="13"/>
        <v>99999.999999999214</v>
      </c>
      <c r="J424">
        <f>B424-((B423-C423)*(1-inputs!$B$20))</f>
        <v>3.9112154101885608</v>
      </c>
      <c r="K424">
        <f>(H423+F423+D423+B423)*inputs!B$20</f>
        <v>3.9112154101886856</v>
      </c>
    </row>
    <row r="425" spans="1:11" x14ac:dyDescent="0.3">
      <c r="A425">
        <f t="shared" si="14"/>
        <v>423</v>
      </c>
      <c r="B425" s="12">
        <f>((B424-C424)*(1-inputs!$B$20))+(cyclecalc!I424*inputs!$B$19)</f>
        <v>6501.240321506838</v>
      </c>
      <c r="C425">
        <f>inputs!$B$28*cyclecalc!F425*cyclecalc!B425</f>
        <v>7.0782283608076146E-15</v>
      </c>
      <c r="D425" s="13">
        <f>(D424+C424-E424)*(1-inputs!$B$20)</f>
        <v>2.0573758489723149E-14</v>
      </c>
      <c r="E425">
        <f>D425*inputs!$B$31</f>
        <v>9.2581913203754177E-15</v>
      </c>
      <c r="F425" s="9">
        <f>(F424+E424-G424)*(1-inputs!$B$20)</f>
        <v>2.540417729303348E-13</v>
      </c>
      <c r="G425">
        <f>F425*inputs!$B$33</f>
        <v>3.6291681847190684E-14</v>
      </c>
      <c r="H425" s="30">
        <f>(H424+G424)*(1-inputs!$B$20)</f>
        <v>93498.759678492381</v>
      </c>
      <c r="I425">
        <f t="shared" si="13"/>
        <v>99999.999999999214</v>
      </c>
      <c r="J425">
        <f>B425-((B424-C424)*(1-inputs!$B$20))</f>
        <v>3.9112154101885608</v>
      </c>
      <c r="K425">
        <f>(H424+F424+D424+B424)*inputs!B$20</f>
        <v>3.9112154101886856</v>
      </c>
    </row>
    <row r="426" spans="1:11" x14ac:dyDescent="0.3">
      <c r="A426">
        <f t="shared" si="14"/>
        <v>424</v>
      </c>
      <c r="B426" s="12">
        <f>((B425-C425)*(1-inputs!$B$20))+(cyclecalc!I425*inputs!$B$19)</f>
        <v>6504.8972594037186</v>
      </c>
      <c r="C426">
        <f>inputs!$B$28*cyclecalc!F426*cyclecalc!B426</f>
        <v>6.3283191364195375E-15</v>
      </c>
      <c r="D426" s="13">
        <f>(D425+C425-E425)*(1-inputs!$B$20)</f>
        <v>1.8393076109190049E-14</v>
      </c>
      <c r="E426">
        <f>D426*inputs!$B$31</f>
        <v>8.2768842491355218E-15</v>
      </c>
      <c r="F426" s="9">
        <f>(F425+E425-G425)*(1-inputs!$B$20)</f>
        <v>2.2699940362059577E-13</v>
      </c>
      <c r="G426">
        <f>F426*inputs!$B$33</f>
        <v>3.2428486231513682E-14</v>
      </c>
      <c r="H426" s="30">
        <f>(H425+G425)*(1-inputs!$B$20)</f>
        <v>93495.102740595496</v>
      </c>
      <c r="I426">
        <f t="shared" si="13"/>
        <v>99999.999999999214</v>
      </c>
      <c r="J426">
        <f>B426-((B425-C425)*(1-inputs!$B$20))</f>
        <v>3.9112154101885608</v>
      </c>
      <c r="K426">
        <f>(H425+F425+D425+B425)*inputs!B$20</f>
        <v>3.9112154101886856</v>
      </c>
    </row>
    <row r="427" spans="1:11" x14ac:dyDescent="0.3">
      <c r="A427">
        <f t="shared" si="14"/>
        <v>425</v>
      </c>
      <c r="B427" s="12">
        <f>((B426-C426)*(1-inputs!$B$20))+(cyclecalc!I426*inputs!$B$19)</f>
        <v>6508.55405426988</v>
      </c>
      <c r="C427">
        <f>inputs!$B$28*cyclecalc!F427*cyclecalc!B427</f>
        <v>5.6579753318218874E-15</v>
      </c>
      <c r="D427" s="13">
        <f>(D426+C426-E426)*(1-inputs!$B$20)</f>
        <v>1.6443867816225838E-14</v>
      </c>
      <c r="E427">
        <f>D427*inputs!$B$31</f>
        <v>7.3997405173016268E-15</v>
      </c>
      <c r="F427" s="9">
        <f>(F426+E426-G426)*(1-inputs!$B$20)</f>
        <v>2.0283986782374068E-13</v>
      </c>
      <c r="G427">
        <f>F427*inputs!$B$33</f>
        <v>2.8977123974820097E-14</v>
      </c>
      <c r="H427" s="30">
        <f>(H426+G426)*(1-inputs!$B$20)</f>
        <v>93491.445945729327</v>
      </c>
      <c r="I427">
        <f t="shared" si="13"/>
        <v>99999.999999999214</v>
      </c>
      <c r="J427">
        <f>B427-((B426-C426)*(1-inputs!$B$20))</f>
        <v>3.9112154101885608</v>
      </c>
      <c r="K427">
        <f>(H426+F426+D426+B426)*inputs!B$20</f>
        <v>3.9112154101886856</v>
      </c>
    </row>
    <row r="428" spans="1:11" x14ac:dyDescent="0.3">
      <c r="A428">
        <f t="shared" si="14"/>
        <v>426</v>
      </c>
      <c r="B428" s="12">
        <f>((B427-C427)*(1-inputs!$B$20))+(cyclecalc!I427*inputs!$B$19)</f>
        <v>6512.2107061109173</v>
      </c>
      <c r="C428">
        <f>inputs!$B$28*cyclecalc!F428*cyclecalc!B428</f>
        <v>5.0587428109582547E-15</v>
      </c>
      <c r="D428" s="13">
        <f>(D427+C427-E427)*(1-inputs!$B$20)</f>
        <v>1.4701527599842385E-14</v>
      </c>
      <c r="E428">
        <f>D428*inputs!$B$31</f>
        <v>6.6156874199290732E-15</v>
      </c>
      <c r="F428" s="9">
        <f>(F427+E427-G427)*(1-inputs!$B$20)</f>
        <v>1.8125539480000079E-13</v>
      </c>
      <c r="G428">
        <f>F428*inputs!$B$33</f>
        <v>2.5893627828571539E-14</v>
      </c>
      <c r="H428" s="30">
        <f>(H427+G427)*(1-inputs!$B$20)</f>
        <v>93487.789293888287</v>
      </c>
      <c r="I428">
        <f t="shared" si="13"/>
        <v>99999.9999999992</v>
      </c>
      <c r="J428">
        <f>B428-((B427-C427)*(1-inputs!$B$20))</f>
        <v>3.9112154101885608</v>
      </c>
      <c r="K428">
        <f>(H427+F427+D427+B427)*inputs!B$20</f>
        <v>3.9112154101886856</v>
      </c>
    </row>
    <row r="429" spans="1:11" x14ac:dyDescent="0.3">
      <c r="A429">
        <f t="shared" si="14"/>
        <v>427</v>
      </c>
      <c r="B429" s="12">
        <f>((B428-C428)*(1-inputs!$B$20))+(cyclecalc!I428*inputs!$B$19)</f>
        <v>6515.8672149324248</v>
      </c>
      <c r="C429">
        <f>inputs!$B$28*cyclecalc!F429*cyclecalc!B429</f>
        <v>4.5230670203013387E-15</v>
      </c>
      <c r="D429" s="13">
        <f>(D428+C428-E428)*(1-inputs!$B$20)</f>
        <v>1.3144068877916023E-14</v>
      </c>
      <c r="E429">
        <f>D429*inputs!$B$31</f>
        <v>5.9148309950622101E-15</v>
      </c>
      <c r="F429" s="9">
        <f>(F428+E428-G428)*(1-inputs!$B$20)</f>
        <v>1.6197111910420113E-13</v>
      </c>
      <c r="G429">
        <f>F429*inputs!$B$33</f>
        <v>2.313873130060016E-14</v>
      </c>
      <c r="H429" s="30">
        <f>(H428+G428)*(1-inputs!$B$20)</f>
        <v>93484.132785066773</v>
      </c>
      <c r="I429">
        <f t="shared" si="13"/>
        <v>99999.9999999992</v>
      </c>
      <c r="J429">
        <f>B429-((B428-C428)*(1-inputs!$B$20))</f>
        <v>3.9112154101885608</v>
      </c>
      <c r="K429">
        <f>(H428+F428+D428+B428)*inputs!B$20</f>
        <v>3.9112154101886851</v>
      </c>
    </row>
    <row r="430" spans="1:11" x14ac:dyDescent="0.3">
      <c r="A430">
        <f t="shared" si="14"/>
        <v>428</v>
      </c>
      <c r="B430" s="12">
        <f>((B429-C429)*(1-inputs!$B$20))+(cyclecalc!I429*inputs!$B$19)</f>
        <v>6519.5235807399949</v>
      </c>
      <c r="C430">
        <f>inputs!$B$28*cyclecalc!F430*cyclecalc!B430</f>
        <v>4.0441971288564217E-15</v>
      </c>
      <c r="D430" s="13">
        <f>(D429+C429-E429)*(1-inputs!$B$20)</f>
        <v>1.1751845245194726E-14</v>
      </c>
      <c r="E430">
        <f>D430*inputs!$B$31</f>
        <v>5.2883303603376266E-15</v>
      </c>
      <c r="F430" s="9">
        <f>(F429+E429-G429)*(1-inputs!$B$20)</f>
        <v>1.4474155742313569E-13</v>
      </c>
      <c r="G430">
        <f>F430*inputs!$B$33</f>
        <v>2.0677365346162238E-14</v>
      </c>
      <c r="H430" s="30">
        <f>(H429+G429)*(1-inputs!$B$20)</f>
        <v>93480.476419259197</v>
      </c>
      <c r="I430">
        <f t="shared" si="13"/>
        <v>99999.999999999185</v>
      </c>
      <c r="J430">
        <f>B430-((B429-C429)*(1-inputs!$B$20))</f>
        <v>3.9112154101885608</v>
      </c>
      <c r="K430">
        <f>(H429+F429+D429+B429)*inputs!B$20</f>
        <v>3.9112154101886851</v>
      </c>
    </row>
    <row r="431" spans="1:11" x14ac:dyDescent="0.3">
      <c r="A431">
        <f t="shared" si="14"/>
        <v>429</v>
      </c>
      <c r="B431" s="12">
        <f>((B430-C430)*(1-inputs!$B$20))+(cyclecalc!I430*inputs!$B$19)</f>
        <v>6523.179803539223</v>
      </c>
      <c r="C431">
        <f>inputs!$B$28*cyclecalc!F431*cyclecalc!B431</f>
        <v>3.616100397705963E-15</v>
      </c>
      <c r="D431" s="13">
        <f>(D430+C430-E430)*(1-inputs!$B$20)</f>
        <v>1.0507301034461984E-14</v>
      </c>
      <c r="E431">
        <f>D431*inputs!$B$31</f>
        <v>4.7282854655078933E-15</v>
      </c>
      <c r="F431" s="9">
        <f>(F430+E430-G430)*(1-inputs!$B$20)</f>
        <v>1.2934746318152003E-13</v>
      </c>
      <c r="G431">
        <f>F431*inputs!$B$33</f>
        <v>1.8478209025931434E-14</v>
      </c>
      <c r="H431" s="30">
        <f>(H430+G430)*(1-inputs!$B$20)</f>
        <v>93476.820196459972</v>
      </c>
      <c r="I431">
        <f t="shared" si="13"/>
        <v>99999.9999999992</v>
      </c>
      <c r="J431">
        <f>B431-((B430-C430)*(1-inputs!$B$20))</f>
        <v>3.9112154101885608</v>
      </c>
      <c r="K431">
        <f>(H430+F430+D430+B430)*inputs!B$20</f>
        <v>3.9112154101886842</v>
      </c>
    </row>
    <row r="432" spans="1:11" x14ac:dyDescent="0.3">
      <c r="A432">
        <f t="shared" si="14"/>
        <v>430</v>
      </c>
      <c r="B432" s="12">
        <f>((B431-C431)*(1-inputs!$B$20))+(cyclecalc!I431*inputs!$B$19)</f>
        <v>6526.8358833357015</v>
      </c>
      <c r="C432">
        <f>inputs!$B$28*cyclecalc!F432*cyclecalc!B432</f>
        <v>3.2333856859069674E-15</v>
      </c>
      <c r="D432" s="13">
        <f>(D431+C431-E431)*(1-inputs!$B$20)</f>
        <v>9.3947485034365591E-15</v>
      </c>
      <c r="E432">
        <f>D432*inputs!$B$31</f>
        <v>4.2276368265464513E-15</v>
      </c>
      <c r="F432" s="9">
        <f>(F431+E431-G431)*(1-inputs!$B$20)</f>
        <v>1.1559301835231304E-13</v>
      </c>
      <c r="G432">
        <f>F432*inputs!$B$33</f>
        <v>1.6513288336044719E-14</v>
      </c>
      <c r="H432" s="30">
        <f>(H431+G431)*(1-inputs!$B$20)</f>
        <v>93473.164116663494</v>
      </c>
      <c r="I432">
        <f t="shared" si="13"/>
        <v>99999.9999999992</v>
      </c>
      <c r="J432">
        <f>B432-((B431-C431)*(1-inputs!$B$20))</f>
        <v>3.9112154101885608</v>
      </c>
      <c r="K432">
        <f>(H431+F431+D431+B431)*inputs!B$20</f>
        <v>3.9112154101886851</v>
      </c>
    </row>
    <row r="433" spans="1:11" x14ac:dyDescent="0.3">
      <c r="A433">
        <f t="shared" si="14"/>
        <v>431</v>
      </c>
      <c r="B433" s="12">
        <f>((B432-C432)*(1-inputs!$B$20))+(cyclecalc!I432*inputs!$B$19)</f>
        <v>6530.4918201350229</v>
      </c>
      <c r="C433">
        <f>inputs!$B$28*cyclecalc!F433*cyclecalc!B433</f>
        <v>2.8912351165436057E-15</v>
      </c>
      <c r="D433" s="13">
        <f>(D432+C432-E432)*(1-inputs!$B$20)</f>
        <v>8.4001688012496886E-15</v>
      </c>
      <c r="E433">
        <f>D433*inputs!$B$31</f>
        <v>3.7800759605623596E-15</v>
      </c>
      <c r="F433" s="9">
        <f>(F432+E432-G432)*(1-inputs!$B$20)</f>
        <v>1.0330332626916294E-13</v>
      </c>
      <c r="G433">
        <f>F433*inputs!$B$33</f>
        <v>1.4757618038451849E-14</v>
      </c>
      <c r="H433" s="30">
        <f>(H432+G432)*(1-inputs!$B$20)</f>
        <v>93469.508179864177</v>
      </c>
      <c r="I433">
        <f t="shared" si="13"/>
        <v>99999.9999999992</v>
      </c>
      <c r="J433">
        <f>B433-((B432-C432)*(1-inputs!$B$20))</f>
        <v>3.9112154101885608</v>
      </c>
      <c r="K433">
        <f>(H432+F432+D432+B432)*inputs!B$20</f>
        <v>3.9112154101886851</v>
      </c>
    </row>
    <row r="434" spans="1:11" x14ac:dyDescent="0.3">
      <c r="A434">
        <f t="shared" si="14"/>
        <v>432</v>
      </c>
      <c r="B434" s="12">
        <f>((B433-C433)*(1-inputs!$B$20))+(cyclecalc!I433*inputs!$B$19)</f>
        <v>6534.1476139427814</v>
      </c>
      <c r="C434">
        <f>inputs!$B$28*cyclecalc!F434*cyclecalc!B434</f>
        <v>2.5853430311904422E-15</v>
      </c>
      <c r="D434" s="13">
        <f>(D433+C433-E433)*(1-inputs!$B$20)</f>
        <v>7.5110341730143615E-15</v>
      </c>
      <c r="E434">
        <f>D434*inputs!$B$31</f>
        <v>3.3799653778564626E-15</v>
      </c>
      <c r="F434" s="9">
        <f>(F433+E433-G433)*(1-inputs!$B$20)</f>
        <v>9.2322173130974574E-14</v>
      </c>
      <c r="G434">
        <f>F434*inputs!$B$33</f>
        <v>1.318888187585351E-14</v>
      </c>
      <c r="H434" s="30">
        <f>(H433+G433)*(1-inputs!$B$20)</f>
        <v>93465.852386056416</v>
      </c>
      <c r="I434">
        <f t="shared" si="13"/>
        <v>99999.9999999992</v>
      </c>
      <c r="J434">
        <f>B434-((B433-C433)*(1-inputs!$B$20))</f>
        <v>3.9112154101885608</v>
      </c>
      <c r="K434">
        <f>(H433+F433+D433+B433)*inputs!B$20</f>
        <v>3.9112154101886851</v>
      </c>
    </row>
    <row r="435" spans="1:11" x14ac:dyDescent="0.3">
      <c r="A435">
        <f t="shared" si="14"/>
        <v>433</v>
      </c>
      <c r="B435" s="12">
        <f>((B434-C434)*(1-inputs!$B$20))+(cyclecalc!I434*inputs!$B$19)</f>
        <v>6537.8032647645687</v>
      </c>
      <c r="C435">
        <f>inputs!$B$28*cyclecalc!F435*cyclecalc!B435</f>
        <v>2.3118614543022492E-15</v>
      </c>
      <c r="D435" s="13">
        <f>(D434+C434-E434)*(1-inputs!$B$20)</f>
        <v>6.7161491330139774E-15</v>
      </c>
      <c r="E435">
        <f>D435*inputs!$B$31</f>
        <v>3.0222671098562899E-15</v>
      </c>
      <c r="F435" s="9">
        <f>(F434+E434-G434)*(1-inputs!$B$20)</f>
        <v>8.2510029361768652E-14</v>
      </c>
      <c r="G435">
        <f>F435*inputs!$B$33</f>
        <v>1.1787147051681235E-14</v>
      </c>
      <c r="H435" s="30">
        <f>(H434+G434)*(1-inputs!$B$20)</f>
        <v>93462.196735234626</v>
      </c>
      <c r="I435">
        <f t="shared" si="13"/>
        <v>99999.9999999992</v>
      </c>
      <c r="J435">
        <f>B435-((B434-C434)*(1-inputs!$B$20))</f>
        <v>3.9112154101885608</v>
      </c>
      <c r="K435">
        <f>(H434+F434+D434+B434)*inputs!B$20</f>
        <v>3.9112154101886851</v>
      </c>
    </row>
    <row r="436" spans="1:11" x14ac:dyDescent="0.3">
      <c r="A436">
        <f t="shared" si="14"/>
        <v>434</v>
      </c>
      <c r="B436" s="12">
        <f>((B435-C435)*(1-inputs!$B$20))+(cyclecalc!I435*inputs!$B$19)</f>
        <v>6541.4587726059781</v>
      </c>
      <c r="C436">
        <f>inputs!$B$28*cyclecalc!F436*cyclecalc!B436</f>
        <v>2.0673513723157068E-15</v>
      </c>
      <c r="D436" s="13">
        <f>(D435+C435-E435)*(1-inputs!$B$20)</f>
        <v>6.0055085798955496E-15</v>
      </c>
      <c r="E436">
        <f>D436*inputs!$B$31</f>
        <v>2.7024788609529975E-15</v>
      </c>
      <c r="F436" s="9">
        <f>(F435+E435-G435)*(1-inputs!$B$20)</f>
        <v>7.374226508829532E-14</v>
      </c>
      <c r="G436">
        <f>F436*inputs!$B$33</f>
        <v>1.0534609298327902E-14</v>
      </c>
      <c r="H436" s="30">
        <f>(H435+G435)*(1-inputs!$B$20)</f>
        <v>93458.541227393216</v>
      </c>
      <c r="I436">
        <f t="shared" si="13"/>
        <v>99999.9999999992</v>
      </c>
      <c r="J436">
        <f>B436-((B435-C435)*(1-inputs!$B$20))</f>
        <v>3.9112154101885608</v>
      </c>
      <c r="K436">
        <f>(H435+F435+D435+B435)*inputs!B$20</f>
        <v>3.9112154101886851</v>
      </c>
    </row>
    <row r="437" spans="1:11" x14ac:dyDescent="0.3">
      <c r="A437">
        <f t="shared" si="14"/>
        <v>435</v>
      </c>
      <c r="B437" s="12">
        <f>((B436-C436)*(1-inputs!$B$20))+(cyclecalc!I436*inputs!$B$19)</f>
        <v>6545.1141374726012</v>
      </c>
      <c r="C437">
        <f>inputs!$B$28*cyclecalc!F437*cyclecalc!B437</f>
        <v>1.848739206598141E-15</v>
      </c>
      <c r="D437" s="13">
        <f>(D436+C436-E436)*(1-inputs!$B$20)</f>
        <v>5.370171044085431E-15</v>
      </c>
      <c r="E437">
        <f>D437*inputs!$B$31</f>
        <v>2.4165769698384441E-15</v>
      </c>
      <c r="F437" s="9">
        <f>(F436+E436-G436)*(1-inputs!$B$20)</f>
        <v>6.5907556763577072E-14</v>
      </c>
      <c r="G437">
        <f>F437*inputs!$B$33</f>
        <v>9.4153652519395808E-15</v>
      </c>
      <c r="H437" s="30">
        <f>(H436+G436)*(1-inputs!$B$20)</f>
        <v>93454.885862526586</v>
      </c>
      <c r="I437">
        <f t="shared" si="13"/>
        <v>99999.999999999185</v>
      </c>
      <c r="J437">
        <f>B437-((B436-C436)*(1-inputs!$B$20))</f>
        <v>3.9112154101885608</v>
      </c>
      <c r="K437">
        <f>(H436+F436+D436+B436)*inputs!B$20</f>
        <v>3.9112154101886851</v>
      </c>
    </row>
    <row r="438" spans="1:11" x14ac:dyDescent="0.3">
      <c r="A438">
        <f t="shared" si="14"/>
        <v>436</v>
      </c>
      <c r="B438" s="12">
        <f>((B437-C437)*(1-inputs!$B$20))+(cyclecalc!I437*inputs!$B$19)</f>
        <v>6548.7693593700305</v>
      </c>
      <c r="C438">
        <f>inputs!$B$28*cyclecalc!F438*cyclecalc!B438</f>
        <v>1.6532779257656866E-15</v>
      </c>
      <c r="D438" s="13">
        <f>(D437+C437-E437)*(1-inputs!$B$20)</f>
        <v>4.8021454512457985E-15</v>
      </c>
      <c r="E438">
        <f>D438*inputs!$B$31</f>
        <v>2.1609654530606092E-15</v>
      </c>
      <c r="F438" s="9">
        <f>(F437+E437-G437)*(1-inputs!$B$20)</f>
        <v>5.8906464432645125E-14</v>
      </c>
      <c r="G438">
        <f>F438*inputs!$B$33</f>
        <v>8.4152092046635894E-15</v>
      </c>
      <c r="H438" s="30">
        <f>(H437+G437)*(1-inputs!$B$20)</f>
        <v>93451.230640629161</v>
      </c>
      <c r="I438">
        <f t="shared" si="13"/>
        <v>99999.999999999185</v>
      </c>
      <c r="J438">
        <f>B438-((B437-C437)*(1-inputs!$B$20))</f>
        <v>3.9112154101885608</v>
      </c>
      <c r="K438">
        <f>(H437+F437+D437+B437)*inputs!B$20</f>
        <v>3.9112154101886842</v>
      </c>
    </row>
    <row r="439" spans="1:11" x14ac:dyDescent="0.3">
      <c r="A439">
        <f t="shared" si="14"/>
        <v>437</v>
      </c>
      <c r="B439" s="12">
        <f>((B438-C438)*(1-inputs!$B$20))+(cyclecalc!I438*inputs!$B$19)</f>
        <v>6552.4244383038576</v>
      </c>
      <c r="C439">
        <f>inputs!$B$28*cyclecalc!F439*cyclecalc!B439</f>
        <v>1.4785123021718303E-15</v>
      </c>
      <c r="D439" s="13">
        <f>(D438+C438-E438)*(1-inputs!$B$20)</f>
        <v>4.2942899584507701E-15</v>
      </c>
      <c r="E439">
        <f>D439*inputs!$B$31</f>
        <v>1.9324304813028464E-15</v>
      </c>
      <c r="F439" s="9">
        <f>(F438+E438-G438)*(1-inputs!$B$20)</f>
        <v>5.2650161339273062E-14</v>
      </c>
      <c r="G439">
        <f>F439*inputs!$B$33</f>
        <v>7.5214516198961509E-15</v>
      </c>
      <c r="H439" s="30">
        <f>(H438+G438)*(1-inputs!$B$20)</f>
        <v>93447.575561695325</v>
      </c>
      <c r="I439">
        <f t="shared" si="13"/>
        <v>99999.999999999185</v>
      </c>
      <c r="J439">
        <f>B439-((B438-C438)*(1-inputs!$B$20))</f>
        <v>3.9112154101885608</v>
      </c>
      <c r="K439">
        <f>(H438+F438+D438+B438)*inputs!B$20</f>
        <v>3.9112154101886842</v>
      </c>
    </row>
    <row r="440" spans="1:11" x14ac:dyDescent="0.3">
      <c r="A440">
        <f t="shared" si="14"/>
        <v>438</v>
      </c>
      <c r="B440" s="12">
        <f>((B439-C439)*(1-inputs!$B$20))+(cyclecalc!I439*inputs!$B$19)</f>
        <v>6556.0793742796741</v>
      </c>
      <c r="C440">
        <f>inputs!$B$28*cyclecalc!F440*cyclecalc!B440</f>
        <v>1.3222478702994221E-15</v>
      </c>
      <c r="D440" s="13">
        <f>(D439+C439-E439)*(1-inputs!$B$20)</f>
        <v>3.8402215741069128E-15</v>
      </c>
      <c r="E440">
        <f>D440*inputs!$B$31</f>
        <v>1.7280997083481107E-15</v>
      </c>
      <c r="F440" s="9">
        <f>(F439+E439-G439)*(1-inputs!$B$20)</f>
        <v>4.7059299538112016E-14</v>
      </c>
      <c r="G440">
        <f>F440*inputs!$B$33</f>
        <v>6.7227570768731448E-15</v>
      </c>
      <c r="H440" s="30">
        <f>(H439+G439)*(1-inputs!$B$20)</f>
        <v>93443.920625719504</v>
      </c>
      <c r="I440">
        <f t="shared" si="13"/>
        <v>99999.999999999185</v>
      </c>
      <c r="J440">
        <f>B440-((B439-C439)*(1-inputs!$B$20))</f>
        <v>3.9112154101885608</v>
      </c>
      <c r="K440">
        <f>(H439+F439+D439+B439)*inputs!B$20</f>
        <v>3.9112154101886842</v>
      </c>
    </row>
    <row r="441" spans="1:11" x14ac:dyDescent="0.3">
      <c r="A441">
        <f t="shared" si="14"/>
        <v>439</v>
      </c>
      <c r="B441" s="12">
        <f>((B440-C440)*(1-inputs!$B$20))+(cyclecalc!I440*inputs!$B$19)</f>
        <v>6559.7341673030714</v>
      </c>
      <c r="C441">
        <f>inputs!$B$28*cyclecalc!F441*cyclecalc!B441</f>
        <v>1.1825231920554238E-15</v>
      </c>
      <c r="D441" s="13">
        <f>(D440+C440-E440)*(1-inputs!$B$20)</f>
        <v>3.4342354104598641E-15</v>
      </c>
      <c r="E441">
        <f>D441*inputs!$B$31</f>
        <v>1.5454059347069389E-15</v>
      </c>
      <c r="F441" s="9">
        <f>(F440+E440-G440)*(1-inputs!$B$20)</f>
        <v>4.2062996930820208E-14</v>
      </c>
      <c r="G441">
        <f>F441*inputs!$B$33</f>
        <v>6.0089995615457435E-15</v>
      </c>
      <c r="H441" s="30">
        <f>(H440+G440)*(1-inputs!$B$20)</f>
        <v>93440.26583269611</v>
      </c>
      <c r="I441">
        <f t="shared" si="13"/>
        <v>99999.999999999185</v>
      </c>
      <c r="J441">
        <f>B441-((B440-C440)*(1-inputs!$B$20))</f>
        <v>3.9112154101885608</v>
      </c>
      <c r="K441">
        <f>(H440+F440+D440+B440)*inputs!B$20</f>
        <v>3.9112154101886842</v>
      </c>
    </row>
    <row r="442" spans="1:11" x14ac:dyDescent="0.3">
      <c r="A442">
        <f t="shared" si="14"/>
        <v>440</v>
      </c>
      <c r="B442" s="12">
        <f>((B441-C441)*(1-inputs!$B$20))+(cyclecalc!I441*inputs!$B$19)</f>
        <v>6563.3888173796413</v>
      </c>
      <c r="C442">
        <f>inputs!$B$28*cyclecalc!F442*cyclecalc!B442</f>
        <v>1.0575850761751752E-15</v>
      </c>
      <c r="D442" s="13">
        <f>(D441+C441-E441)*(1-inputs!$B$20)</f>
        <v>3.0712325405895043E-15</v>
      </c>
      <c r="E442">
        <f>D442*inputs!$B$31</f>
        <v>1.3820546432652769E-15</v>
      </c>
      <c r="F442" s="9">
        <f>(F441+E441-G441)*(1-inputs!$B$20)</f>
        <v>3.7597932710325238E-14</v>
      </c>
      <c r="G442">
        <f>F442*inputs!$B$33</f>
        <v>5.3711332443321768E-15</v>
      </c>
      <c r="H442" s="30">
        <f>(H441+G441)*(1-inputs!$B$20)</f>
        <v>93436.611182619541</v>
      </c>
      <c r="I442">
        <f t="shared" si="13"/>
        <v>99999.999999999185</v>
      </c>
      <c r="J442">
        <f>B442-((B441-C441)*(1-inputs!$B$20))</f>
        <v>3.9112154101885608</v>
      </c>
      <c r="K442">
        <f>(H441+F441+D441+B441)*inputs!B$20</f>
        <v>3.9112154101886842</v>
      </c>
    </row>
    <row r="443" spans="1:11" x14ac:dyDescent="0.3">
      <c r="A443">
        <f t="shared" si="14"/>
        <v>441</v>
      </c>
      <c r="B443" s="12">
        <f>((B442-C442)*(1-inputs!$B$20))+(cyclecalc!I442*inputs!$B$19)</f>
        <v>6567.0433245149734</v>
      </c>
      <c r="C443">
        <f>inputs!$B$28*cyclecalc!F443*cyclecalc!B443</f>
        <v>9.4586643663403285E-16</v>
      </c>
      <c r="D443" s="13">
        <f>(D442+C442-E442)*(1-inputs!$B$20)</f>
        <v>2.7466555416827018E-15</v>
      </c>
      <c r="E443">
        <f>D443*inputs!$B$31</f>
        <v>1.2359949937572158E-15</v>
      </c>
      <c r="F443" s="9">
        <f>(F442+E442-G442)*(1-inputs!$B$20)</f>
        <v>3.3607539594577228E-14</v>
      </c>
      <c r="G443">
        <f>F443*inputs!$B$33</f>
        <v>4.8010770849396041E-15</v>
      </c>
      <c r="H443" s="30">
        <f>(H442+G442)*(1-inputs!$B$20)</f>
        <v>93432.956675484209</v>
      </c>
      <c r="I443">
        <f t="shared" si="13"/>
        <v>99999.999999999185</v>
      </c>
      <c r="J443">
        <f>B443-((B442-C442)*(1-inputs!$B$20))</f>
        <v>3.9112154101885608</v>
      </c>
      <c r="K443">
        <f>(H442+F442+D442+B442)*inputs!B$20</f>
        <v>3.9112154101886842</v>
      </c>
    </row>
    <row r="444" spans="1:11" x14ac:dyDescent="0.3">
      <c r="A444">
        <f t="shared" si="14"/>
        <v>442</v>
      </c>
      <c r="B444" s="12">
        <f>((B443-C443)*(1-inputs!$B$20))+(cyclecalc!I443*inputs!$B$19)</f>
        <v>6570.6976887146593</v>
      </c>
      <c r="C444">
        <f>inputs!$B$28*cyclecalc!F444*cyclecalc!B444</f>
        <v>8.4596650862279357E-16</v>
      </c>
      <c r="D444" s="13">
        <f>(D443+C443-E443)*(1-inputs!$B$20)</f>
        <v>2.4564309044975435E-15</v>
      </c>
      <c r="E444">
        <f>D444*inputs!$B$31</f>
        <v>1.1053939070238945E-15</v>
      </c>
      <c r="F444" s="9">
        <f>(F443+E443-G443)*(1-inputs!$B$20)</f>
        <v>3.0041282478167369E-14</v>
      </c>
      <c r="G444">
        <f>F444*inputs!$B$33</f>
        <v>4.2916117825953382E-15</v>
      </c>
      <c r="H444" s="30">
        <f>(H443+G443)*(1-inputs!$B$20)</f>
        <v>93429.302311284526</v>
      </c>
      <c r="I444">
        <f t="shared" si="13"/>
        <v>99999.999999999185</v>
      </c>
      <c r="J444">
        <f>B444-((B443-C443)*(1-inputs!$B$20))</f>
        <v>3.9112154101885608</v>
      </c>
      <c r="K444">
        <f>(H443+F443+D443+B443)*inputs!B$20</f>
        <v>3.9112154101886842</v>
      </c>
    </row>
    <row r="445" spans="1:11" x14ac:dyDescent="0.3">
      <c r="A445">
        <f t="shared" si="14"/>
        <v>443</v>
      </c>
      <c r="B445" s="12">
        <f>((B444-C444)*(1-inputs!$B$20))+(cyclecalc!I444*inputs!$B$19)</f>
        <v>6574.3519099842897</v>
      </c>
      <c r="C445">
        <f>inputs!$B$28*cyclecalc!F445*cyclecalc!B445</f>
        <v>7.5663317070143594E-16</v>
      </c>
      <c r="D445" s="13">
        <f>(D444+C444-E444)*(1-inputs!$B$20)</f>
        <v>2.1969175765567498E-15</v>
      </c>
      <c r="E445">
        <f>D445*inputs!$B$31</f>
        <v>9.8861290945053745E-16</v>
      </c>
      <c r="F445" s="9">
        <f>(F444+E444-G444)*(1-inputs!$B$20)</f>
        <v>2.685401424317077E-14</v>
      </c>
      <c r="G445">
        <f>F445*inputs!$B$33</f>
        <v>3.8362877490243955E-15</v>
      </c>
      <c r="H445" s="30">
        <f>(H444+G444)*(1-inputs!$B$20)</f>
        <v>93425.648090014889</v>
      </c>
      <c r="I445">
        <f t="shared" si="13"/>
        <v>99999.999999999185</v>
      </c>
      <c r="J445">
        <f>B445-((B444-C444)*(1-inputs!$B$20))</f>
        <v>3.9112154101885608</v>
      </c>
      <c r="K445">
        <f>(H444+F444+D444+B444)*inputs!B$20</f>
        <v>3.9112154101886842</v>
      </c>
    </row>
    <row r="446" spans="1:11" x14ac:dyDescent="0.3">
      <c r="A446">
        <f t="shared" si="14"/>
        <v>444</v>
      </c>
      <c r="B446" s="12">
        <f>((B445-C445)*(1-inputs!$B$20))+(cyclecalc!I445*inputs!$B$19)</f>
        <v>6578.0059883294552</v>
      </c>
      <c r="C446">
        <f>inputs!$B$28*cyclecalc!F446*cyclecalc!B446</f>
        <v>6.7674714858906273E-16</v>
      </c>
      <c r="D446" s="13">
        <f>(D445+C445-E445)*(1-inputs!$B$20)</f>
        <v>1.964860984856135E-15</v>
      </c>
      <c r="E446">
        <f>D446*inputs!$B$31</f>
        <v>8.8418744318526073E-16</v>
      </c>
      <c r="F446" s="9">
        <f>(F445+E445-G445)*(1-inputs!$B$20)</f>
        <v>2.400540046395074E-14</v>
      </c>
      <c r="G446">
        <f>F446*inputs!$B$33</f>
        <v>3.429342923421534E-15</v>
      </c>
      <c r="H446" s="30">
        <f>(H445+G445)*(1-inputs!$B$20)</f>
        <v>93421.994011669725</v>
      </c>
      <c r="I446">
        <f t="shared" si="13"/>
        <v>99999.999999999185</v>
      </c>
      <c r="J446">
        <f>B446-((B445-C445)*(1-inputs!$B$20))</f>
        <v>3.9112154101885608</v>
      </c>
      <c r="K446">
        <f>(H445+F445+D445+B445)*inputs!B$20</f>
        <v>3.9112154101886842</v>
      </c>
    </row>
    <row r="447" spans="1:11" x14ac:dyDescent="0.3">
      <c r="A447">
        <f t="shared" si="14"/>
        <v>445</v>
      </c>
      <c r="B447" s="12">
        <f>((B446-C446)*(1-inputs!$B$20))+(cyclecalc!I446*inputs!$B$19)</f>
        <v>6581.6599237557448</v>
      </c>
      <c r="C447">
        <f>inputs!$B$28*cyclecalc!F447*cyclecalc!B447</f>
        <v>6.053079000208104E-16</v>
      </c>
      <c r="D447" s="13">
        <f>(D446+C446-E446)*(1-inputs!$B$20)</f>
        <v>1.7573519537510777E-15</v>
      </c>
      <c r="E447">
        <f>D447*inputs!$B$31</f>
        <v>7.9080837918798496E-16</v>
      </c>
      <c r="F447" s="9">
        <f>(F446+E446-G446)*(1-inputs!$B$20)</f>
        <v>2.1459405627305597E-14</v>
      </c>
      <c r="G447">
        <f>F447*inputs!$B$33</f>
        <v>3.0656293753293709E-15</v>
      </c>
      <c r="H447" s="30">
        <f>(H446+G446)*(1-inputs!$B$20)</f>
        <v>93418.340076243432</v>
      </c>
      <c r="I447">
        <f t="shared" si="13"/>
        <v>99999.999999999171</v>
      </c>
      <c r="J447">
        <f>B447-((B446-C446)*(1-inputs!$B$20))</f>
        <v>3.9112154101885608</v>
      </c>
      <c r="K447">
        <f>(H446+F446+D446+B446)*inputs!B$20</f>
        <v>3.9112154101886842</v>
      </c>
    </row>
    <row r="448" spans="1:11" x14ac:dyDescent="0.3">
      <c r="A448">
        <f t="shared" si="14"/>
        <v>446</v>
      </c>
      <c r="B448" s="12">
        <f>((B447-C447)*(1-inputs!$B$20))+(cyclecalc!I447*inputs!$B$19)</f>
        <v>6585.313716268749</v>
      </c>
      <c r="C448">
        <f>inputs!$B$28*cyclecalc!F448*cyclecalc!B448</f>
        <v>5.4142100151232509E-16</v>
      </c>
      <c r="D448" s="13">
        <f>(D447+C447-E447)*(1-inputs!$B$20)</f>
        <v>1.5717899960868037E-15</v>
      </c>
      <c r="E448">
        <f>D448*inputs!$B$31</f>
        <v>7.0730549823906167E-16</v>
      </c>
      <c r="F448" s="9">
        <f>(F447+E447-G447)*(1-inputs!$B$20)</f>
        <v>1.9183834280733739E-14</v>
      </c>
      <c r="G448">
        <f>F448*inputs!$B$33</f>
        <v>2.7405477543905339E-15</v>
      </c>
      <c r="H448" s="30">
        <f>(H447+G447)*(1-inputs!$B$20)</f>
        <v>93414.686283730422</v>
      </c>
      <c r="I448">
        <f t="shared" si="13"/>
        <v>99999.999999999171</v>
      </c>
      <c r="J448">
        <f>B448-((B447-C447)*(1-inputs!$B$20))</f>
        <v>3.9112154101885608</v>
      </c>
      <c r="K448">
        <f>(H447+F447+D447+B447)*inputs!B$20</f>
        <v>3.9112154101886838</v>
      </c>
    </row>
    <row r="449" spans="1:11" x14ac:dyDescent="0.3">
      <c r="A449">
        <f t="shared" si="14"/>
        <v>447</v>
      </c>
      <c r="B449" s="12">
        <f>((B448-C448)*(1-inputs!$B$20))+(cyclecalc!I448*inputs!$B$19)</f>
        <v>6588.9673658740576</v>
      </c>
      <c r="C449">
        <f>inputs!$B$28*cyclecalc!F449*cyclecalc!B449</f>
        <v>4.8428687699356165E-16</v>
      </c>
      <c r="D449" s="13">
        <f>(D448+C448-E448)*(1-inputs!$B$20)</f>
        <v>1.4058505113675234E-15</v>
      </c>
      <c r="E449">
        <f>D449*inputs!$B$31</f>
        <v>6.3263273011538549E-16</v>
      </c>
      <c r="F449" s="9">
        <f>(F448+E448-G448)*(1-inputs!$B$20)</f>
        <v>1.7149921227984061E-14</v>
      </c>
      <c r="G449">
        <f>F449*inputs!$B$33</f>
        <v>2.4499887468548656E-15</v>
      </c>
      <c r="H449" s="30">
        <f>(H448+G448)*(1-inputs!$B$20)</f>
        <v>93411.032634125106</v>
      </c>
      <c r="I449">
        <f t="shared" si="13"/>
        <v>99999.999999999156</v>
      </c>
      <c r="J449">
        <f>B449-((B448-C448)*(1-inputs!$B$20))</f>
        <v>3.9112154101885608</v>
      </c>
      <c r="K449">
        <f>(H448+F448+D448+B448)*inputs!B$20</f>
        <v>3.9112154101886838</v>
      </c>
    </row>
    <row r="450" spans="1:11" x14ac:dyDescent="0.3">
      <c r="A450">
        <f t="shared" si="14"/>
        <v>448</v>
      </c>
      <c r="B450" s="12">
        <f>((B449-C449)*(1-inputs!$B$20))+(cyclecalc!I449*inputs!$B$19)</f>
        <v>6592.6208725772594</v>
      </c>
      <c r="C450">
        <f>inputs!$B$28*cyclecalc!F450*cyclecalc!B450</f>
        <v>4.3319072535118905E-16</v>
      </c>
      <c r="D450" s="13">
        <f>(D449+C449-E449)*(1-inputs!$B$20)</f>
        <v>1.2574554745297223E-15</v>
      </c>
      <c r="E450">
        <f>D450*inputs!$B$31</f>
        <v>5.6585496353837505E-16</v>
      </c>
      <c r="F450" s="9">
        <f>(F449+E449-G449)*(1-inputs!$B$20)</f>
        <v>1.5331965521591264E-14</v>
      </c>
      <c r="G450">
        <f>F450*inputs!$B$33</f>
        <v>2.1902807887987518E-15</v>
      </c>
      <c r="H450" s="30">
        <f>(H449+G449)*(1-inputs!$B$20)</f>
        <v>93407.379127421897</v>
      </c>
      <c r="I450">
        <f t="shared" si="13"/>
        <v>99999.999999999156</v>
      </c>
      <c r="J450">
        <f>B450-((B449-C449)*(1-inputs!$B$20))</f>
        <v>3.9112154101885608</v>
      </c>
      <c r="K450">
        <f>(H449+F449+D449+B449)*inputs!B$20</f>
        <v>3.9112154101886834</v>
      </c>
    </row>
    <row r="451" spans="1:11" x14ac:dyDescent="0.3">
      <c r="A451">
        <f t="shared" si="14"/>
        <v>449</v>
      </c>
      <c r="B451" s="12">
        <f>((B450-C450)*(1-inputs!$B$20))+(cyclecalc!I450*inputs!$B$19)</f>
        <v>6596.2742363839443</v>
      </c>
      <c r="C451">
        <f>inputs!$B$28*cyclecalc!F451*cyclecalc!B451</f>
        <v>3.8749351917147326E-16</v>
      </c>
      <c r="D451" s="13">
        <f>(D450+C450-E450)*(1-inputs!$B$20)</f>
        <v>1.124747243334368E-15</v>
      </c>
      <c r="E451">
        <f>D451*inputs!$B$31</f>
        <v>5.0613625950046562E-16</v>
      </c>
      <c r="F451" s="9">
        <f>(F450+E450-G450)*(1-inputs!$B$20)</f>
        <v>1.3707003564925926E-14</v>
      </c>
      <c r="G451">
        <f>F451*inputs!$B$33</f>
        <v>1.9581433664179894E-15</v>
      </c>
      <c r="H451" s="30">
        <f>(H450+G450)*(1-inputs!$B$20)</f>
        <v>93403.725763615206</v>
      </c>
      <c r="I451">
        <f t="shared" si="13"/>
        <v>99999.999999999156</v>
      </c>
      <c r="J451">
        <f>B451-((B450-C450)*(1-inputs!$B$20))</f>
        <v>3.9112154101885608</v>
      </c>
      <c r="K451">
        <f>(H450+F450+D450+B450)*inputs!B$20</f>
        <v>3.9112154101886834</v>
      </c>
    </row>
    <row r="452" spans="1:11" x14ac:dyDescent="0.3">
      <c r="A452">
        <f t="shared" si="14"/>
        <v>450</v>
      </c>
      <c r="B452" s="12">
        <f>((B451-C451)*(1-inputs!$B$20))+(cyclecalc!I451*inputs!$B$19)</f>
        <v>6599.927457299701</v>
      </c>
      <c r="C452">
        <f>inputs!$B$28*cyclecalc!F452*cyclecalc!B452</f>
        <v>3.4662396059848054E-16</v>
      </c>
      <c r="D452" s="13">
        <f>(D451+C451-E451)*(1-inputs!$B$20)</f>
        <v>1.0060651520910116E-15</v>
      </c>
      <c r="E452">
        <f>D452*inputs!$B$31</f>
        <v>4.5272931844095525E-16</v>
      </c>
      <c r="F452" s="9">
        <f>(F451+E451-G451)*(1-inputs!$B$20)</f>
        <v>1.225451713869842E-14</v>
      </c>
      <c r="G452">
        <f>F452*inputs!$B$33</f>
        <v>1.7506453055283455E-15</v>
      </c>
      <c r="H452" s="30">
        <f>(H451+G451)*(1-inputs!$B$20)</f>
        <v>93400.072542699447</v>
      </c>
      <c r="I452">
        <f t="shared" si="13"/>
        <v>99999.999999999141</v>
      </c>
      <c r="J452">
        <f>B452-((B451-C451)*(1-inputs!$B$20))</f>
        <v>3.9112154101885608</v>
      </c>
      <c r="K452">
        <f>(H451+F451+D451+B451)*inputs!B$20</f>
        <v>3.9112154101886834</v>
      </c>
    </row>
    <row r="453" spans="1:11" x14ac:dyDescent="0.3">
      <c r="A453">
        <f t="shared" si="14"/>
        <v>451</v>
      </c>
      <c r="B453" s="12">
        <f>((B452-C452)*(1-inputs!$B$20))+(cyclecalc!I452*inputs!$B$19)</f>
        <v>6603.5805353301184</v>
      </c>
      <c r="C453">
        <f>inputs!$B$28*cyclecalc!F453*cyclecalc!B453</f>
        <v>3.1007129239013666E-16</v>
      </c>
      <c r="D453" s="13">
        <f>(D452+C452-E452)*(1-inputs!$B$20)</f>
        <v>8.9992459488237867E-16</v>
      </c>
      <c r="E453">
        <f>D453*inputs!$B$31</f>
        <v>4.0496606769707039E-16</v>
      </c>
      <c r="F453" s="9">
        <f>(F452+E452-G452)*(1-inputs!$B$20)</f>
        <v>1.0956172615338354E-14</v>
      </c>
      <c r="G453">
        <f>F453*inputs!$B$33</f>
        <v>1.5651675164769076E-15</v>
      </c>
      <c r="H453" s="30">
        <f>(H452+G452)*(1-inputs!$B$20)</f>
        <v>93396.41946466903</v>
      </c>
      <c r="I453">
        <f t="shared" si="13"/>
        <v>99999.999999999156</v>
      </c>
      <c r="J453">
        <f>B453-((B452-C452)*(1-inputs!$B$20))</f>
        <v>3.9112154101885608</v>
      </c>
      <c r="K453">
        <f>(H452+F452+D452+B452)*inputs!B$20</f>
        <v>3.9112154101886829</v>
      </c>
    </row>
    <row r="454" spans="1:11" x14ac:dyDescent="0.3">
      <c r="A454">
        <f t="shared" si="14"/>
        <v>452</v>
      </c>
      <c r="B454" s="12">
        <f>((B453-C453)*(1-inputs!$B$20))+(cyclecalc!I453*inputs!$B$19)</f>
        <v>6607.2334704807845</v>
      </c>
      <c r="C454">
        <f>inputs!$B$28*cyclecalc!F454*cyclecalc!B454</f>
        <v>2.7737887312278763E-16</v>
      </c>
      <c r="D454" s="13">
        <f>(D453+C453-E453)*(1-inputs!$B$20)</f>
        <v>8.0499833312508507E-16</v>
      </c>
      <c r="E454">
        <f>D454*inputs!$B$31</f>
        <v>3.6224924990628831E-16</v>
      </c>
      <c r="F454" s="9">
        <f>(F453+E453-G453)*(1-inputs!$B$20)</f>
        <v>9.7955880250246723E-15</v>
      </c>
      <c r="G454">
        <f>F454*inputs!$B$33</f>
        <v>1.3993697178606674E-15</v>
      </c>
      <c r="H454" s="30">
        <f>(H453+G453)*(1-inputs!$B$20)</f>
        <v>93392.766529518369</v>
      </c>
      <c r="I454">
        <f t="shared" si="13"/>
        <v>99999.999999999156</v>
      </c>
      <c r="J454">
        <f>B454-((B453-C453)*(1-inputs!$B$20))</f>
        <v>3.9112154101885608</v>
      </c>
      <c r="K454">
        <f>(H453+F453+D453+B453)*inputs!B$20</f>
        <v>3.9112154101886834</v>
      </c>
    </row>
    <row r="455" spans="1:11" x14ac:dyDescent="0.3">
      <c r="A455">
        <f t="shared" si="14"/>
        <v>453</v>
      </c>
      <c r="B455" s="12">
        <f>((B454-C454)*(1-inputs!$B$20))+(cyclecalc!I454*inputs!$B$19)</f>
        <v>6610.886262757288</v>
      </c>
      <c r="C455">
        <f>inputs!$B$28*cyclecalc!F455*cyclecalc!B455</f>
        <v>2.4813843520242527E-16</v>
      </c>
      <c r="D455" s="13">
        <f>(D454+C454-E454)*(1-inputs!$B$20)</f>
        <v>7.2009979058598298E-16</v>
      </c>
      <c r="E455">
        <f>D455*inputs!$B$31</f>
        <v>3.2404490576369234E-16</v>
      </c>
      <c r="F455" s="9">
        <f>(F454+E454-G454)*(1-inputs!$B$20)</f>
        <v>8.7581249945375046E-15</v>
      </c>
      <c r="G455">
        <f>F455*inputs!$B$33</f>
        <v>1.2511607135053577E-15</v>
      </c>
      <c r="H455" s="30">
        <f>(H454+G454)*(1-inputs!$B$20)</f>
        <v>93389.11373724186</v>
      </c>
      <c r="I455">
        <f t="shared" si="13"/>
        <v>99999.999999999141</v>
      </c>
      <c r="J455">
        <f>B455-((B454-C454)*(1-inputs!$B$20))</f>
        <v>3.9112154101885608</v>
      </c>
      <c r="K455">
        <f>(H454+F454+D454+B454)*inputs!B$20</f>
        <v>3.9112154101886834</v>
      </c>
    </row>
    <row r="456" spans="1:11" x14ac:dyDescent="0.3">
      <c r="A456">
        <f t="shared" si="14"/>
        <v>454</v>
      </c>
      <c r="B456" s="12">
        <f>((B455-C455)*(1-inputs!$B$20))+(cyclecalc!I455*inputs!$B$19)</f>
        <v>6614.5389121652179</v>
      </c>
      <c r="C456">
        <f>inputs!$B$28*cyclecalc!F456*cyclecalc!B456</f>
        <v>2.2198495301178828E-16</v>
      </c>
      <c r="D456" s="13">
        <f>(D455+C455-E455)*(1-inputs!$B$20)</f>
        <v>6.4416812423631156E-16</v>
      </c>
      <c r="E456">
        <f>D456*inputs!$B$31</f>
        <v>2.8987565590634022E-16</v>
      </c>
      <c r="F456" s="9">
        <f>(F455+E455-G455)*(1-inputs!$B$20)</f>
        <v>7.8307028991577516E-15</v>
      </c>
      <c r="G456">
        <f>F456*inputs!$B$33</f>
        <v>1.1186718427368215E-15</v>
      </c>
      <c r="H456" s="30">
        <f>(H455+G455)*(1-inputs!$B$20)</f>
        <v>93385.46108783393</v>
      </c>
      <c r="I456">
        <f t="shared" si="13"/>
        <v>99999.999999999141</v>
      </c>
      <c r="J456">
        <f>B456-((B455-C455)*(1-inputs!$B$20))</f>
        <v>3.9112154101885608</v>
      </c>
      <c r="K456">
        <f>(H455+F455+D455+B455)*inputs!B$20</f>
        <v>3.9112154101886829</v>
      </c>
    </row>
    <row r="457" spans="1:11" x14ac:dyDescent="0.3">
      <c r="A457">
        <f t="shared" si="14"/>
        <v>455</v>
      </c>
      <c r="B457" s="12">
        <f>((B456-C456)*(1-inputs!$B$20))+(cyclecalc!I456*inputs!$B$19)</f>
        <v>6618.1914187101611</v>
      </c>
      <c r="C457">
        <f>inputs!$B$28*cyclecalc!F457*cyclecalc!B457</f>
        <v>1.9859205626793915E-16</v>
      </c>
      <c r="D457" s="13">
        <f>(D456+C456-E456)*(1-inputs!$B$20)</f>
        <v>5.7625488189045068E-16</v>
      </c>
      <c r="E457">
        <f>D457*inputs!$B$31</f>
        <v>2.593146968507028E-16</v>
      </c>
      <c r="F457" s="9">
        <f>(F456+E456-G456)*(1-inputs!$B$20)</f>
        <v>7.001632852672931E-15</v>
      </c>
      <c r="G457">
        <f>F457*inputs!$B$33</f>
        <v>1.0002332646675615E-15</v>
      </c>
      <c r="H457" s="30">
        <f>(H456+G456)*(1-inputs!$B$20)</f>
        <v>93381.808581288991</v>
      </c>
      <c r="I457">
        <f t="shared" si="13"/>
        <v>99999.999999999156</v>
      </c>
      <c r="J457">
        <f>B457-((B456-C456)*(1-inputs!$B$20))</f>
        <v>3.9112154101885608</v>
      </c>
      <c r="K457">
        <f>(H456+F456+D456+B456)*inputs!B$20</f>
        <v>3.9112154101886829</v>
      </c>
    </row>
    <row r="458" spans="1:11" x14ac:dyDescent="0.3">
      <c r="A458">
        <f t="shared" si="14"/>
        <v>456</v>
      </c>
      <c r="B458" s="12">
        <f>((B457-C457)*(1-inputs!$B$20))+(cyclecalc!I457*inputs!$B$19)</f>
        <v>6621.8437823977056</v>
      </c>
      <c r="C458">
        <f>inputs!$B$28*cyclecalc!F458*cyclecalc!B458</f>
        <v>1.7766793058361721E-16</v>
      </c>
      <c r="D458" s="13">
        <f>(D457+C457-E457)*(1-inputs!$B$20)</f>
        <v>5.1551207773122054E-16</v>
      </c>
      <c r="E458">
        <f>D458*inputs!$B$31</f>
        <v>2.3198043497904923E-16</v>
      </c>
      <c r="F458" s="9">
        <f>(F457+E457-G457)*(1-inputs!$B$20)</f>
        <v>6.260469414834175E-15</v>
      </c>
      <c r="G458">
        <f>F458*inputs!$B$33</f>
        <v>8.9435277354773914E-16</v>
      </c>
      <c r="H458" s="30">
        <f>(H457+G457)*(1-inputs!$B$20)</f>
        <v>93378.156217601441</v>
      </c>
      <c r="I458">
        <f t="shared" si="13"/>
        <v>99999.999999999141</v>
      </c>
      <c r="J458">
        <f>B458-((B457-C457)*(1-inputs!$B$20))</f>
        <v>3.9112154101885608</v>
      </c>
      <c r="K458">
        <f>(H457+F457+D457+B457)*inputs!B$20</f>
        <v>3.9112154101886834</v>
      </c>
    </row>
    <row r="459" spans="1:11" x14ac:dyDescent="0.3">
      <c r="A459">
        <f t="shared" si="14"/>
        <v>457</v>
      </c>
      <c r="B459" s="12">
        <f>((B458-C458)*(1-inputs!$B$20))+(cyclecalc!I458*inputs!$B$19)</f>
        <v>6625.4960032334384</v>
      </c>
      <c r="C459">
        <f>inputs!$B$28*cyclecalc!F459*cyclecalc!B459</f>
        <v>1.5895165340602588E-16</v>
      </c>
      <c r="D459" s="13">
        <f>(D458+C458-E458)*(1-inputs!$B$20)</f>
        <v>4.6118153482700443E-16</v>
      </c>
      <c r="E459">
        <f>D459*inputs!$B$31</f>
        <v>2.07531690672152E-16</v>
      </c>
      <c r="F459" s="9">
        <f>(F458+E458-G458)*(1-inputs!$B$20)</f>
        <v>5.597878122629961E-15</v>
      </c>
      <c r="G459">
        <f>F459*inputs!$B$33</f>
        <v>7.99696874661423E-16</v>
      </c>
      <c r="H459" s="30">
        <f>(H458+G458)*(1-inputs!$B$20)</f>
        <v>93374.503996765707</v>
      </c>
      <c r="I459">
        <f t="shared" ref="I459:I522" si="15">SUM(H459,F459,D459,B459)</f>
        <v>99999.999999999141</v>
      </c>
      <c r="J459">
        <f>B459-((B458-C458)*(1-inputs!$B$20))</f>
        <v>3.9112154101885608</v>
      </c>
      <c r="K459">
        <f>(H458+F458+D458+B458)*inputs!B$20</f>
        <v>3.9112154101886829</v>
      </c>
    </row>
    <row r="460" spans="1:11" x14ac:dyDescent="0.3">
      <c r="A460">
        <f t="shared" si="14"/>
        <v>458</v>
      </c>
      <c r="B460" s="12">
        <f>((B459-C459)*(1-inputs!$B$20))+(cyclecalc!I459*inputs!$B$19)</f>
        <v>6629.1480812229465</v>
      </c>
      <c r="C460">
        <f>inputs!$B$28*cyclecalc!F460*cyclecalc!B460</f>
        <v>1.422099190276457E-16</v>
      </c>
      <c r="D460" s="13">
        <f>(D459+C459-E459)*(1-inputs!$B$20)</f>
        <v>4.1258535982752307E-16</v>
      </c>
      <c r="E460">
        <f>D460*inputs!$B$31</f>
        <v>1.8566341192238539E-16</v>
      </c>
      <c r="F460" s="9">
        <f>(F459+E459-G459)*(1-inputs!$B$20)</f>
        <v>5.0055171544248445E-15</v>
      </c>
      <c r="G460">
        <f>F460*inputs!$B$33</f>
        <v>7.1507387920354916E-16</v>
      </c>
      <c r="H460" s="30">
        <f>(H459+G459)*(1-inputs!$B$20)</f>
        <v>93370.851918776199</v>
      </c>
      <c r="I460">
        <f t="shared" si="15"/>
        <v>99999.999999999141</v>
      </c>
      <c r="J460">
        <f>B460-((B459-C459)*(1-inputs!$B$20))</f>
        <v>3.9112154101885608</v>
      </c>
      <c r="K460">
        <f>(H459+F459+D459+B459)*inputs!B$20</f>
        <v>3.9112154101886829</v>
      </c>
    </row>
    <row r="461" spans="1:11" x14ac:dyDescent="0.3">
      <c r="A461">
        <f t="shared" si="14"/>
        <v>459</v>
      </c>
      <c r="B461" s="12">
        <f>((B460-C460)*(1-inputs!$B$20))+(cyclecalc!I460*inputs!$B$19)</f>
        <v>6632.8000163718179</v>
      </c>
      <c r="C461">
        <f>inputs!$B$28*cyclecalc!F461*cyclecalc!B461</f>
        <v>1.2723411129562352E-16</v>
      </c>
      <c r="D461" s="13">
        <f>(D460+C460-E460)*(1-inputs!$B$20)</f>
        <v>3.6911742939031996E-16</v>
      </c>
      <c r="E461">
        <f>D461*inputs!$B$31</f>
        <v>1.6610284322564399E-16</v>
      </c>
      <c r="F461" s="9">
        <f>(F460+E460-G460)*(1-inputs!$B$20)</f>
        <v>4.475931616969156E-15</v>
      </c>
      <c r="G461">
        <f>F461*inputs!$B$33</f>
        <v>6.3941880242416509E-16</v>
      </c>
      <c r="H461" s="30">
        <f>(H460+G460)*(1-inputs!$B$20)</f>
        <v>93367.199983627332</v>
      </c>
      <c r="I461">
        <f t="shared" si="15"/>
        <v>99999.999999999156</v>
      </c>
      <c r="J461">
        <f>B461-((B460-C460)*(1-inputs!$B$20))</f>
        <v>3.9112154101885608</v>
      </c>
      <c r="K461">
        <f>(H460+F460+D460+B460)*inputs!B$20</f>
        <v>3.9112154101886829</v>
      </c>
    </row>
    <row r="462" spans="1:11" x14ac:dyDescent="0.3">
      <c r="A462">
        <f t="shared" si="14"/>
        <v>460</v>
      </c>
      <c r="B462" s="12">
        <f>((B461-C461)*(1-inputs!$B$20))+(cyclecalc!I461*inputs!$B$19)</f>
        <v>6636.4518086856388</v>
      </c>
      <c r="C462">
        <f>inputs!$B$28*cyclecalc!F462*cyclecalc!B462</f>
        <v>1.1383768705219898E-16</v>
      </c>
      <c r="D462" s="13">
        <f>(D461+C461-E461)*(1-inputs!$B$20)</f>
        <v>3.3023578072235247E-16</v>
      </c>
      <c r="E462">
        <f>D462*inputs!$B$31</f>
        <v>1.4860610132505861E-16</v>
      </c>
      <c r="F462" s="9">
        <f>(F461+E461-G461)*(1-inputs!$B$20)</f>
        <v>4.0024591068502174E-15</v>
      </c>
      <c r="G462">
        <f>F462*inputs!$B$33</f>
        <v>5.7177987240717387E-16</v>
      </c>
      <c r="H462" s="30">
        <f>(H461+G461)*(1-inputs!$B$20)</f>
        <v>93363.548191313515</v>
      </c>
      <c r="I462">
        <f t="shared" si="15"/>
        <v>99999.999999999156</v>
      </c>
      <c r="J462">
        <f>B462-((B461-C461)*(1-inputs!$B$20))</f>
        <v>3.9112154101885608</v>
      </c>
      <c r="K462">
        <f>(H461+F461+D461+B461)*inputs!B$20</f>
        <v>3.9112154101886834</v>
      </c>
    </row>
    <row r="463" spans="1:11" x14ac:dyDescent="0.3">
      <c r="A463">
        <f t="shared" si="14"/>
        <v>461</v>
      </c>
      <c r="B463" s="12">
        <f>((B462-C462)*(1-inputs!$B$20))+(cyclecalc!I462*inputs!$B$19)</f>
        <v>6640.103458169996</v>
      </c>
      <c r="C463">
        <f>inputs!$B$28*cyclecalc!F463*cyclecalc!B463</f>
        <v>1.0185383727467797E-16</v>
      </c>
      <c r="D463" s="13">
        <f>(D462+C462-E462)*(1-inputs!$B$20)</f>
        <v>2.9545581008432419E-16</v>
      </c>
      <c r="E463">
        <f>D463*inputs!$B$31</f>
        <v>1.3295511453794589E-16</v>
      </c>
      <c r="F463" s="9">
        <f>(F462+E462-G462)*(1-inputs!$B$20)</f>
        <v>3.5791453422084751E-15</v>
      </c>
      <c r="G463">
        <f>F463*inputs!$B$33</f>
        <v>5.1130647745835353E-16</v>
      </c>
      <c r="H463" s="30">
        <f>(H462+G462)*(1-inputs!$B$20)</f>
        <v>93359.896541829163</v>
      </c>
      <c r="I463">
        <f t="shared" si="15"/>
        <v>99999.999999999156</v>
      </c>
      <c r="J463">
        <f>B463-((B462-C462)*(1-inputs!$B$20))</f>
        <v>3.9112154101885608</v>
      </c>
      <c r="K463">
        <f>(H462+F462+D462+B462)*inputs!B$20</f>
        <v>3.9112154101886834</v>
      </c>
    </row>
    <row r="464" spans="1:11" x14ac:dyDescent="0.3">
      <c r="A464">
        <f t="shared" si="14"/>
        <v>462</v>
      </c>
      <c r="B464" s="12">
        <f>((B463-C463)*(1-inputs!$B$20))+(cyclecalc!I463*inputs!$B$19)</f>
        <v>6643.7549648304757</v>
      </c>
      <c r="C464">
        <f>inputs!$B$28*cyclecalc!F464*cyclecalc!B464</f>
        <v>9.1133396399829553E-17</v>
      </c>
      <c r="D464" s="13">
        <f>(D463+C463-E463)*(1-inputs!$B$20)</f>
        <v>2.6434419334583102E-16</v>
      </c>
      <c r="E464">
        <f>D464*inputs!$B$31</f>
        <v>1.1895488700562395E-16</v>
      </c>
      <c r="F464" s="9">
        <f>(F463+E463-G463)*(1-inputs!$B$20)</f>
        <v>3.200668789340701E-15</v>
      </c>
      <c r="G464">
        <f>F464*inputs!$B$33</f>
        <v>4.5723839847724296E-16</v>
      </c>
      <c r="H464" s="30">
        <f>(H463+G463)*(1-inputs!$B$20)</f>
        <v>93356.245035168686</v>
      </c>
      <c r="I464">
        <f t="shared" si="15"/>
        <v>99999.999999999156</v>
      </c>
      <c r="J464">
        <f>B464-((B463-C463)*(1-inputs!$B$20))</f>
        <v>3.9112154101885608</v>
      </c>
      <c r="K464">
        <f>(H463+F463+D463+B463)*inputs!B$20</f>
        <v>3.9112154101886834</v>
      </c>
    </row>
    <row r="465" spans="1:11" x14ac:dyDescent="0.3">
      <c r="A465">
        <f t="shared" si="14"/>
        <v>463</v>
      </c>
      <c r="B465" s="12">
        <f>((B464-C464)*(1-inputs!$B$20))+(cyclecalc!I464*inputs!$B$19)</f>
        <v>6647.4063286726641</v>
      </c>
      <c r="C465">
        <f>inputs!$B$28*cyclecalc!F465*cyclecalc!B465</f>
        <v>8.1542973459080298E-17</v>
      </c>
      <c r="D465" s="13">
        <f>(D464+C464-E464)*(1-inputs!$B$20)</f>
        <v>2.3651345182763846E-16</v>
      </c>
      <c r="E465">
        <f>D465*inputs!$B$31</f>
        <v>1.0643105332243731E-16</v>
      </c>
      <c r="F465" s="9">
        <f>(F464+E464-G464)*(1-inputs!$B$20)</f>
        <v>2.8622733238149949E-15</v>
      </c>
      <c r="G465">
        <f>F465*inputs!$B$33</f>
        <v>4.0889618911642781E-16</v>
      </c>
      <c r="H465" s="30">
        <f>(H464+G464)*(1-inputs!$B$20)</f>
        <v>93352.593671326496</v>
      </c>
      <c r="I465">
        <f t="shared" si="15"/>
        <v>99999.999999999156</v>
      </c>
      <c r="J465">
        <f>B465-((B464-C464)*(1-inputs!$B$20))</f>
        <v>3.9112154101885608</v>
      </c>
      <c r="K465">
        <f>(H464+F464+D464+B464)*inputs!B$20</f>
        <v>3.9112154101886834</v>
      </c>
    </row>
    <row r="466" spans="1:11" x14ac:dyDescent="0.3">
      <c r="A466">
        <f t="shared" ref="A466:A529" si="16">A465+1</f>
        <v>464</v>
      </c>
      <c r="B466" s="12">
        <f>((B465-C465)*(1-inputs!$B$20))+(cyclecalc!I465*inputs!$B$19)</f>
        <v>6651.0575497021473</v>
      </c>
      <c r="C466">
        <f>inputs!$B$28*cyclecalc!F466*cyclecalc!B466</f>
        <v>7.2963281457527457E-17</v>
      </c>
      <c r="D466" s="13">
        <f>(D465+C465-E465)*(1-inputs!$B$20)</f>
        <v>2.1161709484012129E-16</v>
      </c>
      <c r="E466">
        <f>D466*inputs!$B$31</f>
        <v>9.5227692678054589E-17</v>
      </c>
      <c r="F466" s="9">
        <f>(F465+E465-G465)*(1-inputs!$B$20)</f>
        <v>2.5597080684086832E-15</v>
      </c>
      <c r="G466">
        <f>F466*inputs!$B$33</f>
        <v>3.6567258120124042E-16</v>
      </c>
      <c r="H466" s="30">
        <f>(H465+G465)*(1-inputs!$B$20)</f>
        <v>93348.942450297007</v>
      </c>
      <c r="I466">
        <f t="shared" si="15"/>
        <v>99999.999999999156</v>
      </c>
      <c r="J466">
        <f>B466-((B465-C465)*(1-inputs!$B$20))</f>
        <v>3.9112154101885608</v>
      </c>
      <c r="K466">
        <f>(H465+F465+D465+B465)*inputs!B$20</f>
        <v>3.9112154101886834</v>
      </c>
    </row>
    <row r="467" spans="1:11" x14ac:dyDescent="0.3">
      <c r="A467">
        <f t="shared" si="16"/>
        <v>465</v>
      </c>
      <c r="B467" s="12">
        <f>((B466-C466)*(1-inputs!$B$20))+(cyclecalc!I466*inputs!$B$19)</f>
        <v>6654.7086279245113</v>
      </c>
      <c r="C467">
        <f>inputs!$B$28*cyclecalc!F467*cyclecalc!B467</f>
        <v>6.5287643937333525E-17</v>
      </c>
      <c r="D467" s="13">
        <f>(D466+C466-E466)*(1-inputs!$B$20)</f>
        <v>1.8934527762825283E-16</v>
      </c>
      <c r="E467">
        <f>D467*inputs!$B$31</f>
        <v>8.5205374932713779E-17</v>
      </c>
      <c r="F467" s="9">
        <f>(F466+E466-G466)*(1-inputs!$B$20)</f>
        <v>2.289173641871226E-15</v>
      </c>
      <c r="G467">
        <f>F467*inputs!$B$33</f>
        <v>3.2702480598160369E-16</v>
      </c>
      <c r="H467" s="30">
        <f>(H466+G466)*(1-inputs!$B$20)</f>
        <v>93345.291372074644</v>
      </c>
      <c r="I467">
        <f t="shared" si="15"/>
        <v>99999.999999999156</v>
      </c>
      <c r="J467">
        <f>B467-((B466-C466)*(1-inputs!$B$20))</f>
        <v>3.9112154101885608</v>
      </c>
      <c r="K467">
        <f>(H466+F466+D466+B466)*inputs!B$20</f>
        <v>3.9112154101886834</v>
      </c>
    </row>
    <row r="468" spans="1:11" x14ac:dyDescent="0.3">
      <c r="A468">
        <f t="shared" si="16"/>
        <v>466</v>
      </c>
      <c r="B468" s="12">
        <f>((B467-C467)*(1-inputs!$B$20))+(cyclecalc!I467*inputs!$B$19)</f>
        <v>6658.3595633453415</v>
      </c>
      <c r="C468">
        <f>inputs!$B$28*cyclecalc!F468*cyclecalc!B468</f>
        <v>5.8420659906420697E-17</v>
      </c>
      <c r="D468" s="13">
        <f>(D467+C467-E467)*(1-inputs!$B$20)</f>
        <v>1.6942091995655956E-16</v>
      </c>
      <c r="E468">
        <f>D468*inputs!$B$31</f>
        <v>7.6239413980451799E-17</v>
      </c>
      <c r="F468" s="9">
        <f>(F467+E467-G467)*(1-inputs!$B$20)</f>
        <v>2.0472741343889415E-15</v>
      </c>
      <c r="G468">
        <f>F468*inputs!$B$33</f>
        <v>2.9246773348413451E-16</v>
      </c>
      <c r="H468" s="30">
        <f>(H467+G467)*(1-inputs!$B$20)</f>
        <v>93341.640436653819</v>
      </c>
      <c r="I468">
        <f t="shared" si="15"/>
        <v>99999.999999999156</v>
      </c>
      <c r="J468">
        <f>B468-((B467-C467)*(1-inputs!$B$20))</f>
        <v>3.9112154101885608</v>
      </c>
      <c r="K468">
        <f>(H467+F467+D467+B467)*inputs!B$20</f>
        <v>3.9112154101886834</v>
      </c>
    </row>
    <row r="469" spans="1:11" x14ac:dyDescent="0.3">
      <c r="A469">
        <f t="shared" si="16"/>
        <v>467</v>
      </c>
      <c r="B469" s="12">
        <f>((B468-C468)*(1-inputs!$B$20))+(cyclecalc!I468*inputs!$B$19)</f>
        <v>6662.0103559702229</v>
      </c>
      <c r="C469">
        <f>inputs!$B$28*cyclecalc!F469*cyclecalc!B469</f>
        <v>5.227701031506297E-17</v>
      </c>
      <c r="D469" s="13">
        <f>(D468+C468-E468)*(1-inputs!$B$20)</f>
        <v>1.5159623639525429E-16</v>
      </c>
      <c r="E469">
        <f>D469*inputs!$B$31</f>
        <v>6.8218306377864429E-17</v>
      </c>
      <c r="F469" s="9">
        <f>(F468+E468-G468)*(1-inputs!$B$20)</f>
        <v>1.8309741987391793E-15</v>
      </c>
      <c r="G469">
        <f>F469*inputs!$B$33</f>
        <v>2.615677426770256E-16</v>
      </c>
      <c r="H469" s="30">
        <f>(H468+G468)*(1-inputs!$B$20)</f>
        <v>93337.98964402893</v>
      </c>
      <c r="I469">
        <f t="shared" si="15"/>
        <v>99999.999999999156</v>
      </c>
      <c r="J469">
        <f>B469-((B468-C468)*(1-inputs!$B$20))</f>
        <v>3.9112154101885608</v>
      </c>
      <c r="K469">
        <f>(H468+F468+D468+B468)*inputs!B$20</f>
        <v>3.9112154101886834</v>
      </c>
    </row>
    <row r="470" spans="1:11" x14ac:dyDescent="0.3">
      <c r="A470">
        <f t="shared" si="16"/>
        <v>468</v>
      </c>
      <c r="B470" s="12">
        <f>((B469-C469)*(1-inputs!$B$20))+(cyclecalc!I469*inputs!$B$19)</f>
        <v>6665.6610058047399</v>
      </c>
      <c r="C470">
        <f>inputs!$B$28*cyclecalc!F470*cyclecalc!B470</f>
        <v>4.6780391051442135E-17</v>
      </c>
      <c r="D470" s="13">
        <f>(D469+C469-E469)*(1-inputs!$B$20)</f>
        <v>1.3564963457552185E-16</v>
      </c>
      <c r="E470">
        <f>D470*inputs!$B$31</f>
        <v>6.1042335558984829E-17</v>
      </c>
      <c r="F470" s="9">
        <f>(F469+E469-G469)*(1-inputs!$B$20)</f>
        <v>1.6375607114079485E-15</v>
      </c>
      <c r="G470">
        <f>F470*inputs!$B$33</f>
        <v>2.3393724448684979E-16</v>
      </c>
      <c r="H470" s="30">
        <f>(H469+G469)*(1-inputs!$B$20)</f>
        <v>93334.338994194404</v>
      </c>
      <c r="I470">
        <f t="shared" si="15"/>
        <v>99999.999999999141</v>
      </c>
      <c r="J470">
        <f>B470-((B469-C469)*(1-inputs!$B$20))</f>
        <v>3.9112154101885608</v>
      </c>
      <c r="K470">
        <f>(H469+F469+D469+B469)*inputs!B$20</f>
        <v>3.9112154101886834</v>
      </c>
    </row>
    <row r="471" spans="1:11" x14ac:dyDescent="0.3">
      <c r="A471">
        <f t="shared" si="16"/>
        <v>469</v>
      </c>
      <c r="B471" s="12">
        <f>((B470-C470)*(1-inputs!$B$20))+(cyclecalc!I470*inputs!$B$19)</f>
        <v>6669.3115128544787</v>
      </c>
      <c r="C471">
        <f>inputs!$B$28*cyclecalc!F471*cyclecalc!B471</f>
        <v>4.186255902523238E-17</v>
      </c>
      <c r="D471" s="13">
        <f>(D470+C470-E470)*(1-inputs!$B$20)</f>
        <v>1.2138294233393916E-16</v>
      </c>
      <c r="E471">
        <f>D471*inputs!$B$31</f>
        <v>5.462232405027262E-17</v>
      </c>
      <c r="F471" s="9">
        <f>(F470+E470-G470)*(1-inputs!$B$20)</f>
        <v>1.464608516245509E-15</v>
      </c>
      <c r="G471">
        <f>F471*inputs!$B$33</f>
        <v>2.0922978803507271E-16</v>
      </c>
      <c r="H471" s="30">
        <f>(H470+G470)*(1-inputs!$B$20)</f>
        <v>93330.688487144667</v>
      </c>
      <c r="I471">
        <f t="shared" si="15"/>
        <v>99999.999999999141</v>
      </c>
      <c r="J471">
        <f>B471-((B470-C470)*(1-inputs!$B$20))</f>
        <v>3.9112154101885608</v>
      </c>
      <c r="K471">
        <f>(H470+F470+D470+B470)*inputs!B$20</f>
        <v>3.9112154101886829</v>
      </c>
    </row>
    <row r="472" spans="1:11" x14ac:dyDescent="0.3">
      <c r="A472">
        <f t="shared" si="16"/>
        <v>470</v>
      </c>
      <c r="B472" s="12">
        <f>((B471-C471)*(1-inputs!$B$20))+(cyclecalc!I471*inputs!$B$19)</f>
        <v>6672.9618771250225</v>
      </c>
      <c r="C472">
        <f>inputs!$B$28*cyclecalc!F472*cyclecalc!B472</f>
        <v>3.7462479336121625E-17</v>
      </c>
      <c r="D472" s="13">
        <f>(D471+C471-E471)*(1-inputs!$B$20)</f>
        <v>1.0861892882244897E-16</v>
      </c>
      <c r="E472">
        <f>D472*inputs!$B$31</f>
        <v>4.887851797010204E-17</v>
      </c>
      <c r="F472" s="9">
        <f>(F471+E471-G471)*(1-inputs!$B$20)</f>
        <v>1.3099498152976794E-15</v>
      </c>
      <c r="G472">
        <f>F472*inputs!$B$33</f>
        <v>1.8713568789966847E-16</v>
      </c>
      <c r="H472" s="30">
        <f>(H471+G471)*(1-inputs!$B$20)</f>
        <v>93327.038122874117</v>
      </c>
      <c r="I472">
        <f t="shared" si="15"/>
        <v>99999.999999999141</v>
      </c>
      <c r="J472">
        <f>B472-((B471-C471)*(1-inputs!$B$20))</f>
        <v>3.9112154101885608</v>
      </c>
      <c r="K472">
        <f>(H471+F471+D471+B471)*inputs!B$20</f>
        <v>3.9112154101886829</v>
      </c>
    </row>
    <row r="473" spans="1:11" x14ac:dyDescent="0.3">
      <c r="A473">
        <f t="shared" si="16"/>
        <v>471</v>
      </c>
      <c r="B473" s="12">
        <f>((B472-C472)*(1-inputs!$B$20))+(cyclecalc!I472*inputs!$B$19)</f>
        <v>6676.6120986219566</v>
      </c>
      <c r="C473">
        <f>inputs!$B$28*cyclecalc!F473*cyclecalc!B473</f>
        <v>3.35255628000095E-17</v>
      </c>
      <c r="D473" s="13">
        <f>(D472+C472-E472)*(1-inputs!$B$20)</f>
        <v>9.7199088374048366E-17</v>
      </c>
      <c r="E473">
        <f>D473*inputs!$B$31</f>
        <v>4.3739589768321767E-17</v>
      </c>
      <c r="F473" s="9">
        <f>(F472+E472-G472)*(1-inputs!$B$20)</f>
        <v>1.1716468179448073E-15</v>
      </c>
      <c r="G473">
        <f>F473*inputs!$B$33</f>
        <v>1.6737811684925818E-16</v>
      </c>
      <c r="H473" s="30">
        <f>(H472+G472)*(1-inputs!$B$20)</f>
        <v>93323.38790137718</v>
      </c>
      <c r="I473">
        <f t="shared" si="15"/>
        <v>99999.999999999141</v>
      </c>
      <c r="J473">
        <f>B473-((B472-C472)*(1-inputs!$B$20))</f>
        <v>3.9112154101885608</v>
      </c>
      <c r="K473">
        <f>(H472+F472+D472+B472)*inputs!B$20</f>
        <v>3.9112154101886829</v>
      </c>
    </row>
    <row r="474" spans="1:11" x14ac:dyDescent="0.3">
      <c r="A474">
        <f t="shared" si="16"/>
        <v>472</v>
      </c>
      <c r="B474" s="12">
        <f>((B473-C473)*(1-inputs!$B$20))+(cyclecalc!I473*inputs!$B$19)</f>
        <v>6680.2621773508654</v>
      </c>
      <c r="C474">
        <f>inputs!$B$28*cyclecalc!F474*cyclecalc!B474</f>
        <v>3.000298424564909E-17</v>
      </c>
      <c r="D474" s="13">
        <f>(D473+C473-E473)*(1-inputs!$B$20)</f>
        <v>8.6981659232609837E-17</v>
      </c>
      <c r="E474">
        <f>D474*inputs!$B$31</f>
        <v>3.9141746654674427E-17</v>
      </c>
      <c r="F474" s="9">
        <f>(F473+E473-G473)*(1-inputs!$B$20)</f>
        <v>1.0479673010020985E-15</v>
      </c>
      <c r="G474">
        <f>F474*inputs!$B$33</f>
        <v>1.497096144288712E-16</v>
      </c>
      <c r="H474" s="30">
        <f>(H473+G473)*(1-inputs!$B$20)</f>
        <v>93319.737822648269</v>
      </c>
      <c r="I474">
        <f t="shared" si="15"/>
        <v>99999.999999999127</v>
      </c>
      <c r="J474">
        <f>B474-((B473-C473)*(1-inputs!$B$20))</f>
        <v>3.9112154101885608</v>
      </c>
      <c r="K474">
        <f>(H473+F473+D473+B473)*inputs!B$20</f>
        <v>3.9112154101886829</v>
      </c>
    </row>
    <row r="475" spans="1:11" x14ac:dyDescent="0.3">
      <c r="A475">
        <f t="shared" si="16"/>
        <v>473</v>
      </c>
      <c r="B475" s="12">
        <f>((B474-C474)*(1-inputs!$B$20))+(cyclecalc!I474*inputs!$B$19)</f>
        <v>6683.9121133173321</v>
      </c>
      <c r="C475">
        <f>inputs!$B$28*cyclecalc!F475*cyclecalc!B475</f>
        <v>2.6851073013197643E-17</v>
      </c>
      <c r="D475" s="13">
        <f>(D474+C474-E474)*(1-inputs!$B$20)</f>
        <v>7.7839852220208195E-17</v>
      </c>
      <c r="E475">
        <f>D475*inputs!$B$31</f>
        <v>3.5027933499093688E-17</v>
      </c>
      <c r="F475" s="9">
        <f>(F474+E474-G474)*(1-inputs!$B$20)</f>
        <v>9.3736276951681422E-16</v>
      </c>
      <c r="G475">
        <f>F475*inputs!$B$33</f>
        <v>1.339089670738306E-16</v>
      </c>
      <c r="H475" s="30">
        <f>(H474+G474)*(1-inputs!$B$20)</f>
        <v>93316.087886681795</v>
      </c>
      <c r="I475">
        <f t="shared" si="15"/>
        <v>99999.999999999127</v>
      </c>
      <c r="J475">
        <f>B475-((B474-C474)*(1-inputs!$B$20))</f>
        <v>3.9112154101885608</v>
      </c>
      <c r="K475">
        <f>(H474+F474+D474+B474)*inputs!B$20</f>
        <v>3.911215410188682</v>
      </c>
    </row>
    <row r="476" spans="1:11" x14ac:dyDescent="0.3">
      <c r="A476">
        <f t="shared" si="16"/>
        <v>474</v>
      </c>
      <c r="B476" s="12">
        <f>((B475-C475)*(1-inputs!$B$20))+(cyclecalc!I475*inputs!$B$19)</f>
        <v>6687.5619065269411</v>
      </c>
      <c r="C476">
        <f>inputs!$B$28*cyclecalc!F476*cyclecalc!B476</f>
        <v>2.4030767996442533E-17</v>
      </c>
      <c r="D476" s="13">
        <f>(D475+C475-E475)*(1-inputs!$B$20)</f>
        <v>6.9660267064644228E-17</v>
      </c>
      <c r="E476">
        <f>D476*inputs!$B$31</f>
        <v>3.1347120179089903E-17</v>
      </c>
      <c r="F476" s="9">
        <f>(F475+E475-G475)*(1-inputs!$B$20)</f>
        <v>8.3844894111520945E-16</v>
      </c>
      <c r="G476">
        <f>F476*inputs!$B$33</f>
        <v>1.1977842015931562E-16</v>
      </c>
      <c r="H476" s="30">
        <f>(H475+G475)*(1-inputs!$B$20)</f>
        <v>93312.438093472185</v>
      </c>
      <c r="I476">
        <f t="shared" si="15"/>
        <v>99999.999999999127</v>
      </c>
      <c r="J476">
        <f>B476-((B475-C475)*(1-inputs!$B$20))</f>
        <v>3.9112154101885608</v>
      </c>
      <c r="K476">
        <f>(H475+F475+D475+B475)*inputs!B$20</f>
        <v>3.911215410188682</v>
      </c>
    </row>
    <row r="477" spans="1:11" x14ac:dyDescent="0.3">
      <c r="A477">
        <f t="shared" si="16"/>
        <v>475</v>
      </c>
      <c r="B477" s="12">
        <f>((B476-C476)*(1-inputs!$B$20))+(cyclecalc!I476*inputs!$B$19)</f>
        <v>6691.2115569852758</v>
      </c>
      <c r="C477">
        <f>inputs!$B$28*cyclecalc!F477*cyclecalc!B477</f>
        <v>2.1507130383922535E-17</v>
      </c>
      <c r="D477" s="13">
        <f>(D476+C476-E476)*(1-inputs!$B$20)</f>
        <v>6.2341476477190682E-17</v>
      </c>
      <c r="E477">
        <f>D477*inputs!$B$31</f>
        <v>2.8053664414735806E-17</v>
      </c>
      <c r="F477" s="9">
        <f>(F476+E476-G476)*(1-inputs!$B$20)</f>
        <v>7.4998830632942448E-16</v>
      </c>
      <c r="G477">
        <f>F477*inputs!$B$33</f>
        <v>1.071411866184892E-16</v>
      </c>
      <c r="H477" s="30">
        <f>(H476+G476)*(1-inputs!$B$20)</f>
        <v>93308.788443013851</v>
      </c>
      <c r="I477">
        <f t="shared" si="15"/>
        <v>99999.999999999127</v>
      </c>
      <c r="J477">
        <f>B477-((B476-C476)*(1-inputs!$B$20))</f>
        <v>3.9112154101885608</v>
      </c>
      <c r="K477">
        <f>(H476+F476+D476+B476)*inputs!B$20</f>
        <v>3.911215410188682</v>
      </c>
    </row>
    <row r="478" spans="1:11" x14ac:dyDescent="0.3">
      <c r="A478">
        <f t="shared" si="16"/>
        <v>476</v>
      </c>
      <c r="B478" s="12">
        <f>((B477-C477)*(1-inputs!$B$20))+(cyclecalc!I477*inputs!$B$19)</f>
        <v>6694.8610646979196</v>
      </c>
      <c r="C478">
        <f>inputs!$B$28*cyclecalc!F478*cyclecalc!B478</f>
        <v>1.9248907981089915E-17</v>
      </c>
      <c r="D478" s="13">
        <f>(D477+C477-E477)*(1-inputs!$B$20)</f>
        <v>5.5792760185990351E-17</v>
      </c>
      <c r="E478">
        <f>D478*inputs!$B$31</f>
        <v>2.5106742083695659E-17</v>
      </c>
      <c r="F478" s="9">
        <f>(F477+E477-G477)*(1-inputs!$B$20)</f>
        <v>6.7087454375081525E-16</v>
      </c>
      <c r="G478">
        <f>F478*inputs!$B$33</f>
        <v>9.583922053583075E-17</v>
      </c>
      <c r="H478" s="30">
        <f>(H477+G477)*(1-inputs!$B$20)</f>
        <v>93305.138935301205</v>
      </c>
      <c r="I478">
        <f t="shared" si="15"/>
        <v>99999.999999999127</v>
      </c>
      <c r="J478">
        <f>B478-((B477-C477)*(1-inputs!$B$20))</f>
        <v>3.9112154101885608</v>
      </c>
      <c r="K478">
        <f>(H477+F477+D477+B477)*inputs!B$20</f>
        <v>3.911215410188682</v>
      </c>
    </row>
    <row r="479" spans="1:11" x14ac:dyDescent="0.3">
      <c r="A479">
        <f t="shared" si="16"/>
        <v>477</v>
      </c>
      <c r="B479" s="12">
        <f>((B478-C478)*(1-inputs!$B$20))+(cyclecalc!I478*inputs!$B$19)</f>
        <v>6698.5104296704549</v>
      </c>
      <c r="C479">
        <f>inputs!$B$28*cyclecalc!F479*cyclecalc!B479</f>
        <v>1.722814564527313E-17</v>
      </c>
      <c r="D479" s="13">
        <f>(D478+C478-E478)*(1-inputs!$B$20)</f>
        <v>4.9932973020860561E-17</v>
      </c>
      <c r="E479">
        <f>D479*inputs!$B$31</f>
        <v>2.2469837859387254E-17</v>
      </c>
      <c r="F479" s="9">
        <f>(F478+E478-G478)*(1-inputs!$B$20)</f>
        <v>6.0011859244973914E-16</v>
      </c>
      <c r="G479">
        <f>F479*inputs!$B$33</f>
        <v>8.5731227492819877E-17</v>
      </c>
      <c r="H479" s="30">
        <f>(H478+G478)*(1-inputs!$B$20)</f>
        <v>93301.489570328675</v>
      </c>
      <c r="I479">
        <f t="shared" si="15"/>
        <v>99999.999999999127</v>
      </c>
      <c r="J479">
        <f>B479-((B478-C478)*(1-inputs!$B$20))</f>
        <v>3.9112154101885608</v>
      </c>
      <c r="K479">
        <f>(H478+F478+D478+B478)*inputs!B$20</f>
        <v>3.911215410188682</v>
      </c>
    </row>
    <row r="480" spans="1:11" x14ac:dyDescent="0.3">
      <c r="A480">
        <f t="shared" si="16"/>
        <v>478</v>
      </c>
      <c r="B480" s="12">
        <f>((B479-C479)*(1-inputs!$B$20))+(cyclecalc!I479*inputs!$B$19)</f>
        <v>6702.1596519084651</v>
      </c>
      <c r="C480">
        <f>inputs!$B$28*cyclecalc!F480*cyclecalc!B480</f>
        <v>1.541983694573681E-17</v>
      </c>
      <c r="D480" s="13">
        <f>(D479+C479-E479)*(1-inputs!$B$20)</f>
        <v>4.4689532834484515E-17</v>
      </c>
      <c r="E480">
        <f>D480*inputs!$B$31</f>
        <v>2.0110289775518032E-17</v>
      </c>
      <c r="F480" s="9">
        <f>(F479+E479-G479)*(1-inputs!$B$20)</f>
        <v>5.3683620517465928E-16</v>
      </c>
      <c r="G480">
        <f>F480*inputs!$B$33</f>
        <v>7.6690886453522756E-17</v>
      </c>
      <c r="H480" s="30">
        <f>(H479+G479)*(1-inputs!$B$20)</f>
        <v>93297.840348090656</v>
      </c>
      <c r="I480">
        <f t="shared" si="15"/>
        <v>99999.999999999127</v>
      </c>
      <c r="J480">
        <f>B480-((B479-C479)*(1-inputs!$B$20))</f>
        <v>3.9112154101885608</v>
      </c>
      <c r="K480">
        <f>(H479+F479+D479+B479)*inputs!B$20</f>
        <v>3.911215410188682</v>
      </c>
    </row>
    <row r="481" spans="1:11" x14ac:dyDescent="0.3">
      <c r="A481">
        <f t="shared" si="16"/>
        <v>479</v>
      </c>
      <c r="B481" s="12">
        <f>((B480-C480)*(1-inputs!$B$20))+(cyclecalc!I480*inputs!$B$19)</f>
        <v>6705.8087314175327</v>
      </c>
      <c r="C481">
        <f>inputs!$B$28*cyclecalc!F481*cyclecalc!B481</f>
        <v>1.3801612679951614E-17</v>
      </c>
      <c r="D481" s="13">
        <f>(D480+C480-E480)*(1-inputs!$B$20)</f>
        <v>3.9997515554522212E-17</v>
      </c>
      <c r="E481">
        <f>D481*inputs!$B$31</f>
        <v>1.7998881999534994E-17</v>
      </c>
      <c r="F481" s="9">
        <f>(F480+E480-G480)*(1-inputs!$B$20)</f>
        <v>4.8023682466528668E-16</v>
      </c>
      <c r="G481">
        <f>F481*inputs!$B$33</f>
        <v>6.8605260666469528E-17</v>
      </c>
      <c r="H481" s="30">
        <f>(H480+G480)*(1-inputs!$B$20)</f>
        <v>93294.191268581591</v>
      </c>
      <c r="I481">
        <f t="shared" si="15"/>
        <v>99999.999999999127</v>
      </c>
      <c r="J481">
        <f>B481-((B480-C480)*(1-inputs!$B$20))</f>
        <v>3.9112154101885608</v>
      </c>
      <c r="K481">
        <f>(H480+F480+D480+B480)*inputs!B$20</f>
        <v>3.911215410188682</v>
      </c>
    </row>
    <row r="482" spans="1:11" x14ac:dyDescent="0.3">
      <c r="A482">
        <f t="shared" si="16"/>
        <v>480</v>
      </c>
      <c r="B482" s="12">
        <f>((B481-C481)*(1-inputs!$B$20))+(cyclecalc!I481*inputs!$B$19)</f>
        <v>6709.4576682032402</v>
      </c>
      <c r="C482">
        <f>inputs!$B$28*cyclecalc!F482*cyclecalc!B482</f>
        <v>1.2353462340852462E-17</v>
      </c>
      <c r="D482" s="13">
        <f>(D481+C481-E481)*(1-inputs!$B$20)</f>
        <v>3.5798846010191205E-17</v>
      </c>
      <c r="E482">
        <f>D482*inputs!$B$31</f>
        <v>1.6109480704586044E-17</v>
      </c>
      <c r="F482" s="9">
        <f>(F481+E481-G481)*(1-inputs!$B$20)</f>
        <v>4.2961364222614139E-16</v>
      </c>
      <c r="G482">
        <f>F482*inputs!$B$33</f>
        <v>6.1373377460877338E-17</v>
      </c>
      <c r="H482" s="30">
        <f>(H481+G481)*(1-inputs!$B$20)</f>
        <v>93290.542331795878</v>
      </c>
      <c r="I482">
        <f t="shared" si="15"/>
        <v>99999.999999999112</v>
      </c>
      <c r="J482">
        <f>B482-((B481-C481)*(1-inputs!$B$20))</f>
        <v>3.9112154101885608</v>
      </c>
      <c r="K482">
        <f>(H481+F481+D481+B481)*inputs!B$20</f>
        <v>3.911215410188682</v>
      </c>
    </row>
    <row r="483" spans="1:11" x14ac:dyDescent="0.3">
      <c r="A483">
        <f t="shared" si="16"/>
        <v>481</v>
      </c>
      <c r="B483" s="12">
        <f>((B482-C482)*(1-inputs!$B$20))+(cyclecalc!I482*inputs!$B$19)</f>
        <v>6713.1064622711701</v>
      </c>
      <c r="C483">
        <f>inputs!$B$28*cyclecalc!F483*cyclecalc!B483</f>
        <v>1.1057485044250417E-17</v>
      </c>
      <c r="D483" s="13">
        <f>(D482+C482-E482)*(1-inputs!$B$20)</f>
        <v>3.2041574382444855E-17</v>
      </c>
      <c r="E483">
        <f>D483*inputs!$B$31</f>
        <v>1.4418708472100185E-17</v>
      </c>
      <c r="F483" s="9">
        <f>(F482+E482-G482)*(1-inputs!$B$20)</f>
        <v>3.8433471272337624E-16</v>
      </c>
      <c r="G483">
        <f>F483*inputs!$B$33</f>
        <v>5.4904958960482317E-17</v>
      </c>
      <c r="H483" s="30">
        <f>(H482+G482)*(1-inputs!$B$20)</f>
        <v>93286.893537727941</v>
      </c>
      <c r="I483">
        <f t="shared" si="15"/>
        <v>99999.999999999112</v>
      </c>
      <c r="J483">
        <f>B483-((B482-C482)*(1-inputs!$B$20))</f>
        <v>3.9112154101885608</v>
      </c>
      <c r="K483">
        <f>(H482+F482+D482+B482)*inputs!B$20</f>
        <v>3.9112154101886816</v>
      </c>
    </row>
    <row r="484" spans="1:11" x14ac:dyDescent="0.3">
      <c r="A484">
        <f t="shared" si="16"/>
        <v>482</v>
      </c>
      <c r="B484" s="12">
        <f>((B483-C483)*(1-inputs!$B$20))+(cyclecalc!I483*inputs!$B$19)</f>
        <v>6716.7551136269039</v>
      </c>
      <c r="C484">
        <f>inputs!$B$28*cyclecalc!F484*cyclecalc!B484</f>
        <v>9.8976667959164207E-18</v>
      </c>
      <c r="D484" s="13">
        <f>(D483+C483-E483)*(1-inputs!$B$20)</f>
        <v>2.8679229204288856E-17</v>
      </c>
      <c r="E484">
        <f>D484*inputs!$B$31</f>
        <v>1.2905653141929986E-17</v>
      </c>
      <c r="F484" s="9">
        <f>(F483+E483-G483)*(1-inputs!$B$20)</f>
        <v>3.4383501358095144E-16</v>
      </c>
      <c r="G484">
        <f>F484*inputs!$B$33</f>
        <v>4.9119287654421632E-17</v>
      </c>
      <c r="H484" s="30">
        <f>(H483+G483)*(1-inputs!$B$20)</f>
        <v>93283.244886372209</v>
      </c>
      <c r="I484">
        <f t="shared" si="15"/>
        <v>99999.999999999112</v>
      </c>
      <c r="J484">
        <f>B484-((B483-C483)*(1-inputs!$B$20))</f>
        <v>3.9112154101885608</v>
      </c>
      <c r="K484">
        <f>(H483+F483+D483+B483)*inputs!B$20</f>
        <v>3.9112154101886816</v>
      </c>
    </row>
    <row r="485" spans="1:11" x14ac:dyDescent="0.3">
      <c r="A485">
        <f t="shared" si="16"/>
        <v>483</v>
      </c>
      <c r="B485" s="12">
        <f>((B484-C484)*(1-inputs!$B$20))+(cyclecalc!I484*inputs!$B$19)</f>
        <v>6720.4036222760233</v>
      </c>
      <c r="C485">
        <f>inputs!$B$28*cyclecalc!F485*cyclecalc!B485</f>
        <v>8.859681308859443E-18</v>
      </c>
      <c r="D485" s="13">
        <f>(D484+C484-E484)*(1-inputs!$B$20)</f>
        <v>2.5670238800668631E-17</v>
      </c>
      <c r="E485">
        <f>D485*inputs!$B$31</f>
        <v>1.1551607460300884E-17</v>
      </c>
      <c r="F485" s="9">
        <f>(F484+E484-G484)*(1-inputs!$B$20)</f>
        <v>3.0760934733367662E-16</v>
      </c>
      <c r="G485">
        <f>F485*inputs!$B$33</f>
        <v>4.3944192476239512E-17</v>
      </c>
      <c r="H485" s="30">
        <f>(H484+G484)*(1-inputs!$B$20)</f>
        <v>93279.596377723094</v>
      </c>
      <c r="I485">
        <f t="shared" si="15"/>
        <v>99999.999999999112</v>
      </c>
      <c r="J485">
        <f>B485-((B484-C484)*(1-inputs!$B$20))</f>
        <v>3.9112154101885608</v>
      </c>
      <c r="K485">
        <f>(H484+F484+D484+B484)*inputs!B$20</f>
        <v>3.9112154101886816</v>
      </c>
    </row>
    <row r="486" spans="1:11" x14ac:dyDescent="0.3">
      <c r="A486">
        <f t="shared" si="16"/>
        <v>484</v>
      </c>
      <c r="B486" s="12">
        <f>((B485-C485)*(1-inputs!$B$20))+(cyclecalc!I485*inputs!$B$19)</f>
        <v>6724.0519882241106</v>
      </c>
      <c r="C486">
        <f>inputs!$B$28*cyclecalc!F486*cyclecalc!B486</f>
        <v>7.9307118771645926E-18</v>
      </c>
      <c r="D486" s="13">
        <f>(D485+C485-E485)*(1-inputs!$B$20)</f>
        <v>2.297741391792185E-17</v>
      </c>
      <c r="E486">
        <f>D486*inputs!$B$31</f>
        <v>1.0339836263064833E-17</v>
      </c>
      <c r="F486" s="9">
        <f>(F485+E485-G485)*(1-inputs!$B$20)</f>
        <v>2.7520599799731879E-16</v>
      </c>
      <c r="G486">
        <f>F486*inputs!$B$33</f>
        <v>3.9315142571045537E-17</v>
      </c>
      <c r="H486" s="30">
        <f>(H485+G485)*(1-inputs!$B$20)</f>
        <v>93275.948011775006</v>
      </c>
      <c r="I486">
        <f t="shared" si="15"/>
        <v>99999.999999999112</v>
      </c>
      <c r="J486">
        <f>B486-((B485-C485)*(1-inputs!$B$20))</f>
        <v>3.9112154101885608</v>
      </c>
      <c r="K486">
        <f>(H485+F485+D485+B485)*inputs!B$20</f>
        <v>3.9112154101886816</v>
      </c>
    </row>
    <row r="487" spans="1:11" x14ac:dyDescent="0.3">
      <c r="A487">
        <f t="shared" si="16"/>
        <v>485</v>
      </c>
      <c r="B487" s="12">
        <f>((B486-C486)*(1-inputs!$B$20))+(cyclecalc!I486*inputs!$B$19)</f>
        <v>6727.7002114767465</v>
      </c>
      <c r="C487">
        <f>inputs!$B$28*cyclecalc!F487*cyclecalc!B487</f>
        <v>7.0992920771783019E-18</v>
      </c>
      <c r="D487" s="13">
        <f>(D486+C486-E486)*(1-inputs!$B$20)</f>
        <v>2.0567485061911823E-17</v>
      </c>
      <c r="E487">
        <f>D487*inputs!$B$31</f>
        <v>9.2553682778603205E-18</v>
      </c>
      <c r="F487" s="9">
        <f>(F486+E486-G486)*(1-inputs!$B$20)</f>
        <v>2.4622106107658011E-16</v>
      </c>
      <c r="G487">
        <f>F487*inputs!$B$33</f>
        <v>3.5174437296654298E-17</v>
      </c>
      <c r="H487" s="30">
        <f>(H486+G486)*(1-inputs!$B$20)</f>
        <v>93272.299788522374</v>
      </c>
      <c r="I487">
        <f t="shared" si="15"/>
        <v>99999.999999999127</v>
      </c>
      <c r="J487">
        <f>B487-((B486-C486)*(1-inputs!$B$20))</f>
        <v>3.9112154101885608</v>
      </c>
      <c r="K487">
        <f>(H486+F486+D486+B486)*inputs!B$20</f>
        <v>3.9112154101886816</v>
      </c>
    </row>
    <row r="488" spans="1:11" x14ac:dyDescent="0.3">
      <c r="A488">
        <f t="shared" si="16"/>
        <v>486</v>
      </c>
      <c r="B488" s="12">
        <f>((B487-C487)*(1-inputs!$B$20))+(cyclecalc!I487*inputs!$B$19)</f>
        <v>6731.3482920395127</v>
      </c>
      <c r="C488">
        <f>inputs!$B$28*cyclecalc!F488*cyclecalc!B488</f>
        <v>6.3551633031702039E-18</v>
      </c>
      <c r="D488" s="13">
        <f>(D487+C487-E487)*(1-inputs!$B$20)</f>
        <v>1.8410688751369187E-17</v>
      </c>
      <c r="E488">
        <f>D488*inputs!$B$31</f>
        <v>8.2848099381161351E-18</v>
      </c>
      <c r="F488" s="9">
        <f>(F487+E487-G487)*(1-inputs!$B$20)</f>
        <v>2.2029337557232382E-16</v>
      </c>
      <c r="G488">
        <f>F488*inputs!$B$33</f>
        <v>3.1470482224617689E-17</v>
      </c>
      <c r="H488" s="30">
        <f>(H487+G487)*(1-inputs!$B$20)</f>
        <v>93268.651707959609</v>
      </c>
      <c r="I488">
        <f t="shared" si="15"/>
        <v>99999.999999999127</v>
      </c>
      <c r="J488">
        <f>B488-((B487-C487)*(1-inputs!$B$20))</f>
        <v>3.9112154101885608</v>
      </c>
      <c r="K488">
        <f>(H487+F487+D487+B487)*inputs!B$20</f>
        <v>3.911215410188682</v>
      </c>
    </row>
    <row r="489" spans="1:11" x14ac:dyDescent="0.3">
      <c r="A489">
        <f t="shared" si="16"/>
        <v>487</v>
      </c>
      <c r="B489" s="12">
        <f>((B488-C488)*(1-inputs!$B$20))+(cyclecalc!I488*inputs!$B$19)</f>
        <v>6734.9962299179897</v>
      </c>
      <c r="C489">
        <f>inputs!$B$28*cyclecalc!F489*cyclecalc!B489</f>
        <v>5.6891473558505639E-18</v>
      </c>
      <c r="D489" s="13">
        <f>(D488+C488-E488)*(1-inputs!$B$20)</f>
        <v>1.6480397507364239E-17</v>
      </c>
      <c r="E489">
        <f>D489*inputs!$B$31</f>
        <v>7.4161788783139083E-18</v>
      </c>
      <c r="F489" s="9">
        <f>(F488+E488-G488)*(1-inputs!$B$20)</f>
        <v>1.9709999397895666E-16</v>
      </c>
      <c r="G489">
        <f>F489*inputs!$B$33</f>
        <v>2.8157141996993809E-17</v>
      </c>
      <c r="H489" s="30">
        <f>(H488+G488)*(1-inputs!$B$20)</f>
        <v>93265.003770081137</v>
      </c>
      <c r="I489">
        <f t="shared" si="15"/>
        <v>99999.999999999127</v>
      </c>
      <c r="J489">
        <f>B489-((B488-C488)*(1-inputs!$B$20))</f>
        <v>3.9112154101885608</v>
      </c>
      <c r="K489">
        <f>(H488+F488+D488+B488)*inputs!B$20</f>
        <v>3.911215410188682</v>
      </c>
    </row>
    <row r="490" spans="1:11" x14ac:dyDescent="0.3">
      <c r="A490">
        <f t="shared" si="16"/>
        <v>488</v>
      </c>
      <c r="B490" s="12">
        <f>((B489-C489)*(1-inputs!$B$20))+(cyclecalc!I489*inputs!$B$19)</f>
        <v>6738.6440251177582</v>
      </c>
      <c r="C490">
        <f>inputs!$B$28*cyclecalc!F490*cyclecalc!B490</f>
        <v>5.0930324909462088E-18</v>
      </c>
      <c r="D490" s="13">
        <f>(D489+C489-E489)*(1-inputs!$B$20)</f>
        <v>1.4752788948976971E-17</v>
      </c>
      <c r="E490">
        <f>D490*inputs!$B$31</f>
        <v>6.6387550270396374E-18</v>
      </c>
      <c r="F490" s="9">
        <f>(F489+E489-G489)*(1-inputs!$B$20)</f>
        <v>1.7635213307868448E-16</v>
      </c>
      <c r="G490">
        <f>F490*inputs!$B$33</f>
        <v>2.5193161868383497E-17</v>
      </c>
      <c r="H490" s="30">
        <f>(H489+G489)*(1-inputs!$B$20)</f>
        <v>93261.355974881371</v>
      </c>
      <c r="I490">
        <f t="shared" si="15"/>
        <v>99999.999999999127</v>
      </c>
      <c r="J490">
        <f>B490-((B489-C489)*(1-inputs!$B$20))</f>
        <v>3.9112154101885608</v>
      </c>
      <c r="K490">
        <f>(H489+F489+D489+B489)*inputs!B$20</f>
        <v>3.911215410188682</v>
      </c>
    </row>
    <row r="491" spans="1:11" x14ac:dyDescent="0.3">
      <c r="A491">
        <f t="shared" si="16"/>
        <v>489</v>
      </c>
      <c r="B491" s="12">
        <f>((B490-C490)*(1-inputs!$B$20))+(cyclecalc!I490*inputs!$B$19)</f>
        <v>6742.2916776443981</v>
      </c>
      <c r="C491">
        <f>inputs!$B$28*cyclecalc!F491*cyclecalc!B491</f>
        <v>4.5594715038208774E-18</v>
      </c>
      <c r="D491" s="13">
        <f>(D490+C490-E490)*(1-inputs!$B$20)</f>
        <v>1.3206549856066767E-17</v>
      </c>
      <c r="E491">
        <f>D491*inputs!$B$31</f>
        <v>5.9429474352300455E-18</v>
      </c>
      <c r="F491" s="9">
        <f>(F490+E490-G490)*(1-inputs!$B$20)</f>
        <v>1.5779155442835509E-16</v>
      </c>
      <c r="G491">
        <f>F491*inputs!$B$33</f>
        <v>2.2541650632622153E-17</v>
      </c>
      <c r="H491" s="30">
        <f>(H490+G490)*(1-inputs!$B$20)</f>
        <v>93257.708322354723</v>
      </c>
      <c r="I491">
        <f t="shared" si="15"/>
        <v>99999.999999999127</v>
      </c>
      <c r="J491">
        <f>B491-((B490-C490)*(1-inputs!$B$20))</f>
        <v>3.9112154101885608</v>
      </c>
      <c r="K491">
        <f>(H490+F490+D490+B490)*inputs!B$20</f>
        <v>3.911215410188682</v>
      </c>
    </row>
    <row r="492" spans="1:11" x14ac:dyDescent="0.3">
      <c r="A492">
        <f t="shared" si="16"/>
        <v>490</v>
      </c>
      <c r="B492" s="12">
        <f>((B491-C491)*(1-inputs!$B$20))+(cyclecalc!I491*inputs!$B$19)</f>
        <v>6745.9391875034908</v>
      </c>
      <c r="C492">
        <f>inputs!$B$28*cyclecalc!F492*cyclecalc!B492</f>
        <v>4.0818905769977523E-18</v>
      </c>
      <c r="D492" s="13">
        <f>(D491+C491-E491)*(1-inputs!$B$20)</f>
        <v>1.18226114987683E-17</v>
      </c>
      <c r="E492">
        <f>D492*inputs!$B$31</f>
        <v>5.3201751744457349E-18</v>
      </c>
      <c r="F492" s="9">
        <f>(F491+E491-G491)*(1-inputs!$B$20)</f>
        <v>1.4118732887440755E-16</v>
      </c>
      <c r="G492">
        <f>F492*inputs!$B$33</f>
        <v>2.0169618410629648E-17</v>
      </c>
      <c r="H492" s="30">
        <f>(H491+G491)*(1-inputs!$B$20)</f>
        <v>93254.060812495634</v>
      </c>
      <c r="I492">
        <f t="shared" si="15"/>
        <v>99999.999999999127</v>
      </c>
      <c r="J492">
        <f>B492-((B491-C491)*(1-inputs!$B$20))</f>
        <v>3.9112154101885608</v>
      </c>
      <c r="K492">
        <f>(H491+F491+D491+B491)*inputs!B$20</f>
        <v>3.911215410188682</v>
      </c>
    </row>
    <row r="493" spans="1:11" x14ac:dyDescent="0.3">
      <c r="A493">
        <f t="shared" si="16"/>
        <v>491</v>
      </c>
      <c r="B493" s="12">
        <f>((B492-C492)*(1-inputs!$B$20))+(cyclecalc!I492*inputs!$B$19)</f>
        <v>6749.586554700616</v>
      </c>
      <c r="C493">
        <f>inputs!$B$28*cyclecalc!F493*cyclecalc!B493</f>
        <v>3.6544077523062172E-18</v>
      </c>
      <c r="D493" s="13">
        <f>(D492+C492-E492)*(1-inputs!$B$20)</f>
        <v>1.0583912925495489E-17</v>
      </c>
      <c r="E493">
        <f>D493*inputs!$B$31</f>
        <v>4.7627608164729698E-18</v>
      </c>
      <c r="F493" s="9">
        <f>(F492+E492-G492)*(1-inputs!$B$20)</f>
        <v>1.2633294429137163E-16</v>
      </c>
      <c r="G493">
        <f>F493*inputs!$B$33</f>
        <v>1.8047563470195945E-17</v>
      </c>
      <c r="H493" s="30">
        <f>(H492+G492)*(1-inputs!$B$20)</f>
        <v>93250.413445298502</v>
      </c>
      <c r="I493">
        <f t="shared" si="15"/>
        <v>99999.999999999112</v>
      </c>
      <c r="J493">
        <f>B493-((B492-C492)*(1-inputs!$B$20))</f>
        <v>3.9112154101885608</v>
      </c>
      <c r="K493">
        <f>(H492+F492+D492+B492)*inputs!B$20</f>
        <v>3.911215410188682</v>
      </c>
    </row>
    <row r="494" spans="1:11" x14ac:dyDescent="0.3">
      <c r="A494">
        <f t="shared" si="16"/>
        <v>492</v>
      </c>
      <c r="B494" s="12">
        <f>((B493-C493)*(1-inputs!$B$20))+(cyclecalc!I493*inputs!$B$19)</f>
        <v>6753.2337792413527</v>
      </c>
      <c r="C494">
        <f>inputs!$B$28*cyclecalc!F494*cyclecalc!B494</f>
        <v>3.2717600099323713E-18</v>
      </c>
      <c r="D494" s="13">
        <f>(D493+C493-E493)*(1-inputs!$B$20)</f>
        <v>9.4751892517712374E-18</v>
      </c>
      <c r="E494">
        <f>D494*inputs!$B$31</f>
        <v>4.2638351632970572E-18</v>
      </c>
      <c r="F494" s="9">
        <f>(F493+E493-G493)*(1-inputs!$B$20)</f>
        <v>1.1304372008131197E-16</v>
      </c>
      <c r="G494">
        <f>F494*inputs!$B$33</f>
        <v>1.614910286875885E-17</v>
      </c>
      <c r="H494" s="30">
        <f>(H493+G493)*(1-inputs!$B$20)</f>
        <v>93246.766220757767</v>
      </c>
      <c r="I494">
        <f t="shared" si="15"/>
        <v>99999.999999999127</v>
      </c>
      <c r="J494">
        <f>B494-((B493-C493)*(1-inputs!$B$20))</f>
        <v>3.9112154101885608</v>
      </c>
      <c r="K494">
        <f>(H493+F493+D493+B493)*inputs!B$20</f>
        <v>3.9112154101886816</v>
      </c>
    </row>
    <row r="495" spans="1:11" x14ac:dyDescent="0.3">
      <c r="A495">
        <f t="shared" si="16"/>
        <v>493</v>
      </c>
      <c r="B495" s="12">
        <f>((B494-C494)*(1-inputs!$B$20))+(cyclecalc!I494*inputs!$B$19)</f>
        <v>6756.8808611312816</v>
      </c>
      <c r="C495">
        <f>inputs!$B$28*cyclecalc!F495*cyclecalc!B495</f>
        <v>2.929238044423464E-18</v>
      </c>
      <c r="D495" s="13">
        <f>(D494+C494-E494)*(1-inputs!$B$20)</f>
        <v>8.4827823055406709E-18</v>
      </c>
      <c r="E495">
        <f>D495*inputs!$B$31</f>
        <v>3.8172520374933024E-18</v>
      </c>
      <c r="F495" s="9">
        <f>(F494+E494-G494)*(1-inputs!$B$20)</f>
        <v>1.0115449585087215E-16</v>
      </c>
      <c r="G495">
        <f>F495*inputs!$B$33</f>
        <v>1.4450642264410306E-17</v>
      </c>
      <c r="H495" s="30">
        <f>(H494+G494)*(1-inputs!$B$20)</f>
        <v>93243.119138867842</v>
      </c>
      <c r="I495">
        <f t="shared" si="15"/>
        <v>99999.999999999127</v>
      </c>
      <c r="J495">
        <f>B495-((B494-C494)*(1-inputs!$B$20))</f>
        <v>3.9112154101885608</v>
      </c>
      <c r="K495">
        <f>(H494+F494+D494+B494)*inputs!B$20</f>
        <v>3.911215410188682</v>
      </c>
    </row>
    <row r="496" spans="1:11" x14ac:dyDescent="0.3">
      <c r="A496">
        <f t="shared" si="16"/>
        <v>494</v>
      </c>
      <c r="B496" s="12">
        <f>((B495-C495)*(1-inputs!$B$20))+(cyclecalc!I495*inputs!$B$19)</f>
        <v>6760.5278003759813</v>
      </c>
      <c r="C496">
        <f>inputs!$B$28*cyclecalc!F496*cyclecalc!B496</f>
        <v>2.6226279240382731E-18</v>
      </c>
      <c r="D496" s="13">
        <f>(D495+C495-E495)*(1-inputs!$B$20)</f>
        <v>7.5944712647222273E-18</v>
      </c>
      <c r="E496">
        <f>D496*inputs!$B$31</f>
        <v>3.4175120691250023E-18</v>
      </c>
      <c r="F496" s="9">
        <f>(F495+E495-G495)*(1-inputs!$B$20)</f>
        <v>9.05175651485225E-17</v>
      </c>
      <c r="G496">
        <f>F496*inputs!$B$33</f>
        <v>1.2931080735503214E-17</v>
      </c>
      <c r="H496" s="30">
        <f>(H495+G495)*(1-inputs!$B$20)</f>
        <v>93239.472199623138</v>
      </c>
      <c r="I496">
        <f t="shared" si="15"/>
        <v>99999.999999999127</v>
      </c>
      <c r="J496">
        <f>B496-((B495-C495)*(1-inputs!$B$20))</f>
        <v>3.9112154101885608</v>
      </c>
      <c r="K496">
        <f>(H495+F495+D495+B495)*inputs!B$20</f>
        <v>3.911215410188682</v>
      </c>
    </row>
    <row r="497" spans="1:11" x14ac:dyDescent="0.3">
      <c r="A497">
        <f t="shared" si="16"/>
        <v>495</v>
      </c>
      <c r="B497" s="12">
        <f>((B496-C496)*(1-inputs!$B$20))+(cyclecalc!I496*inputs!$B$19)</f>
        <v>6764.1745969810318</v>
      </c>
      <c r="C497">
        <f>inputs!$B$28*cyclecalc!F497*cyclecalc!B497</f>
        <v>2.3481589059624441E-18</v>
      </c>
      <c r="D497" s="13">
        <f>(D496+C496-E496)*(1-inputs!$B$20)</f>
        <v>6.7993211731362451E-18</v>
      </c>
      <c r="E497">
        <f>D497*inputs!$B$31</f>
        <v>3.0596945279113105E-18</v>
      </c>
      <c r="F497" s="9">
        <f>(F496+E496-G496)*(1-inputs!$B$20)</f>
        <v>8.1000828241351014E-17</v>
      </c>
      <c r="G497">
        <f>F497*inputs!$B$33</f>
        <v>1.1571546891621573E-17</v>
      </c>
      <c r="H497" s="30">
        <f>(H496+G496)*(1-inputs!$B$20)</f>
        <v>93235.825403018083</v>
      </c>
      <c r="I497">
        <f t="shared" si="15"/>
        <v>99999.999999999112</v>
      </c>
      <c r="J497">
        <f>B497-((B496-C496)*(1-inputs!$B$20))</f>
        <v>3.9112154101885608</v>
      </c>
      <c r="K497">
        <f>(H496+F496+D496+B496)*inputs!B$20</f>
        <v>3.911215410188682</v>
      </c>
    </row>
    <row r="498" spans="1:11" x14ac:dyDescent="0.3">
      <c r="A498">
        <f t="shared" si="16"/>
        <v>496</v>
      </c>
      <c r="B498" s="12">
        <f>((B497-C497)*(1-inputs!$B$20))+(cyclecalc!I497*inputs!$B$19)</f>
        <v>6767.8212509520108</v>
      </c>
      <c r="C498">
        <f>inputs!$B$28*cyclecalc!F498*cyclecalc!B498</f>
        <v>2.1024567569042845E-18</v>
      </c>
      <c r="D498" s="13">
        <f>(D497+C497-E497)*(1-inputs!$B$20)</f>
        <v>6.0875474447807613E-18</v>
      </c>
      <c r="E498">
        <f>D498*inputs!$B$31</f>
        <v>2.7393963501513428E-18</v>
      </c>
      <c r="F498" s="9">
        <f>(F497+E497-G497)*(1-inputs!$B$20)</f>
        <v>7.2486140677645533E-17</v>
      </c>
      <c r="G498">
        <f>F498*inputs!$B$33</f>
        <v>1.0355162953949362E-17</v>
      </c>
      <c r="H498" s="30">
        <f>(H497+G497)*(1-inputs!$B$20)</f>
        <v>93232.178749047103</v>
      </c>
      <c r="I498">
        <f t="shared" si="15"/>
        <v>99999.999999999112</v>
      </c>
      <c r="J498">
        <f>B498-((B497-C497)*(1-inputs!$B$20))</f>
        <v>3.9112154101885608</v>
      </c>
      <c r="K498">
        <f>(H497+F497+D497+B497)*inputs!B$20</f>
        <v>3.9112154101886816</v>
      </c>
    </row>
    <row r="499" spans="1:11" x14ac:dyDescent="0.3">
      <c r="A499">
        <f t="shared" si="16"/>
        <v>497</v>
      </c>
      <c r="B499" s="12">
        <f>((B498-C498)*(1-inputs!$B$20))+(cyclecalc!I498*inputs!$B$19)</f>
        <v>6771.4677622944982</v>
      </c>
      <c r="C499">
        <f>inputs!$B$28*cyclecalc!F499*cyclecalc!B499</f>
        <v>1.8825019974220753E-18</v>
      </c>
      <c r="D499" s="13">
        <f>(D498+C498-E498)*(1-inputs!$B$20)</f>
        <v>5.4503946665194647E-18</v>
      </c>
      <c r="E499">
        <f>D499*inputs!$B$31</f>
        <v>2.4526775999337591E-18</v>
      </c>
      <c r="F499" s="9">
        <f>(F498+E498-G498)*(1-inputs!$B$20)</f>
        <v>6.48678368537801E-17</v>
      </c>
      <c r="G499">
        <f>F499*inputs!$B$33</f>
        <v>9.2668338362543002E-18</v>
      </c>
      <c r="H499" s="30">
        <f>(H498+G498)*(1-inputs!$B$20)</f>
        <v>93228.53223770461</v>
      </c>
      <c r="I499">
        <f t="shared" si="15"/>
        <v>99999.999999999112</v>
      </c>
      <c r="J499">
        <f>B499-((B498-C498)*(1-inputs!$B$20))</f>
        <v>3.9112154101885608</v>
      </c>
      <c r="K499">
        <f>(H498+F498+D498+B498)*inputs!B$20</f>
        <v>3.9112154101886816</v>
      </c>
    </row>
    <row r="500" spans="1:11" x14ac:dyDescent="0.3">
      <c r="A500">
        <f t="shared" si="16"/>
        <v>498</v>
      </c>
      <c r="B500" s="12">
        <f>((B499-C499)*(1-inputs!$B$20))+(cyclecalc!I499*inputs!$B$19)</f>
        <v>6775.114131014072</v>
      </c>
      <c r="C500">
        <f>inputs!$B$28*cyclecalc!F500*cyclecalc!B500</f>
        <v>1.6855925498746163E-18</v>
      </c>
      <c r="D500" s="13">
        <f>(D499+C499-E499)*(1-inputs!$B$20)</f>
        <v>4.8800281881276978E-18</v>
      </c>
      <c r="E500">
        <f>D500*inputs!$B$31</f>
        <v>2.1960126846574641E-18</v>
      </c>
      <c r="F500" s="9">
        <f>(F499+E499-G499)*(1-inputs!$B$20)</f>
        <v>5.8051410012957059E-17</v>
      </c>
      <c r="G500">
        <f>F500*inputs!$B$33</f>
        <v>8.2930585732795795E-18</v>
      </c>
      <c r="H500" s="30">
        <f>(H499+G499)*(1-inputs!$B$20)</f>
        <v>93224.885868985031</v>
      </c>
      <c r="I500">
        <f t="shared" si="15"/>
        <v>99999.999999999098</v>
      </c>
      <c r="J500">
        <f>B500-((B499-C499)*(1-inputs!$B$20))</f>
        <v>3.9112154101885608</v>
      </c>
      <c r="K500">
        <f>(H499+F499+D499+B499)*inputs!B$20</f>
        <v>3.9112154101886816</v>
      </c>
    </row>
    <row r="501" spans="1:11" x14ac:dyDescent="0.3">
      <c r="A501">
        <f t="shared" si="16"/>
        <v>499</v>
      </c>
      <c r="B501" s="12">
        <f>((B500-C500)*(1-inputs!$B$20))+(cyclecalc!I500*inputs!$B$19)</f>
        <v>6778.7603571163099</v>
      </c>
      <c r="C501">
        <f>inputs!$B$28*cyclecalc!F501*cyclecalc!B501</f>
        <v>1.5093103249068434E-18</v>
      </c>
      <c r="D501" s="13">
        <f>(D500+C500-E500)*(1-inputs!$B$20)</f>
        <v>4.3694371485613029E-18</v>
      </c>
      <c r="E501">
        <f>D501*inputs!$B$31</f>
        <v>1.9662467168525862E-18</v>
      </c>
      <c r="F501" s="9">
        <f>(F500+E500-G500)*(1-inputs!$B$20)</f>
        <v>5.1952332077239054E-17</v>
      </c>
      <c r="G501">
        <f>F501*inputs!$B$33</f>
        <v>7.421761725319864E-18</v>
      </c>
      <c r="H501" s="30">
        <f>(H500+G500)*(1-inputs!$B$20)</f>
        <v>93221.239642882792</v>
      </c>
      <c r="I501">
        <f t="shared" si="15"/>
        <v>99999.999999999098</v>
      </c>
      <c r="J501">
        <f>B501-((B500-C500)*(1-inputs!$B$20))</f>
        <v>3.9112154101885608</v>
      </c>
      <c r="K501">
        <f>(H500+F500+D500+B500)*inputs!B$20</f>
        <v>3.9112154101886811</v>
      </c>
    </row>
    <row r="502" spans="1:11" x14ac:dyDescent="0.3">
      <c r="A502">
        <f t="shared" si="16"/>
        <v>500</v>
      </c>
      <c r="B502" s="12">
        <f>((B501-C501)*(1-inputs!$B$20))+(cyclecalc!I501*inputs!$B$19)</f>
        <v>6782.406440606791</v>
      </c>
      <c r="C502">
        <f>inputs!$B$28*cyclecalc!F502*cyclecalc!B502</f>
        <v>1.3514913305736442E-18</v>
      </c>
      <c r="D502" s="13">
        <f>(D501+C501-E501)*(1-inputs!$B$20)</f>
        <v>3.9123477302830439E-18</v>
      </c>
      <c r="E502">
        <f>D502*inputs!$B$31</f>
        <v>1.7605564786273697E-18</v>
      </c>
      <c r="F502" s="9">
        <f>(F501+E501-G501)*(1-inputs!$B$20)</f>
        <v>4.6494998478097338E-17</v>
      </c>
      <c r="G502">
        <f>F502*inputs!$B$33</f>
        <v>6.6421426397281907E-18</v>
      </c>
      <c r="H502" s="30">
        <f>(H501+G501)*(1-inputs!$B$20)</f>
        <v>93217.593559392306</v>
      </c>
      <c r="I502">
        <f t="shared" si="15"/>
        <v>99999.999999999098</v>
      </c>
      <c r="J502">
        <f>B502-((B501-C501)*(1-inputs!$B$20))</f>
        <v>3.9112154101885608</v>
      </c>
      <c r="K502">
        <f>(H501+F501+D501+B501)*inputs!B$20</f>
        <v>3.9112154101886811</v>
      </c>
    </row>
    <row r="503" spans="1:11" x14ac:dyDescent="0.3">
      <c r="A503">
        <f t="shared" si="16"/>
        <v>501</v>
      </c>
      <c r="B503" s="12">
        <f>((B502-C502)*(1-inputs!$B$20))+(cyclecalc!I502*inputs!$B$19)</f>
        <v>6786.052381491093</v>
      </c>
      <c r="C503">
        <f>inputs!$B$28*cyclecalc!F503*cyclecalc!B503</f>
        <v>1.2101989321860187E-18</v>
      </c>
      <c r="D503" s="13">
        <f>(D502+C502-E502)*(1-inputs!$B$20)</f>
        <v>3.5031455613011002E-18</v>
      </c>
      <c r="E503">
        <f>D503*inputs!$B$31</f>
        <v>1.5764155025854952E-18</v>
      </c>
      <c r="F503" s="9">
        <f>(F502+E502-G502)*(1-inputs!$B$20)</f>
        <v>4.1611784726801265E-17</v>
      </c>
      <c r="G503">
        <f>F503*inputs!$B$33</f>
        <v>5.9445406752573235E-18</v>
      </c>
      <c r="H503" s="30">
        <f>(H502+G502)*(1-inputs!$B$20)</f>
        <v>93213.947618507998</v>
      </c>
      <c r="I503">
        <f t="shared" si="15"/>
        <v>99999.999999999098</v>
      </c>
      <c r="J503">
        <f>B503-((B502-C502)*(1-inputs!$B$20))</f>
        <v>3.9112154101885608</v>
      </c>
      <c r="K503">
        <f>(H502+F502+D502+B502)*inputs!B$20</f>
        <v>3.9112154101886811</v>
      </c>
    </row>
    <row r="504" spans="1:11" x14ac:dyDescent="0.3">
      <c r="A504">
        <f t="shared" si="16"/>
        <v>502</v>
      </c>
      <c r="B504" s="12">
        <f>((B503-C503)*(1-inputs!$B$20))+(cyclecalc!I503*inputs!$B$19)</f>
        <v>6789.6981797747931</v>
      </c>
      <c r="C504">
        <f>inputs!$B$28*cyclecalc!F504*cyclecalc!B504</f>
        <v>1.0836999302869945E-18</v>
      </c>
      <c r="D504" s="13">
        <f>(D503+C503-E503)*(1-inputs!$B$20)</f>
        <v>3.1368062988515248E-18</v>
      </c>
      <c r="E504">
        <f>D504*inputs!$B$31</f>
        <v>1.4115628344831863E-18</v>
      </c>
      <c r="F504" s="9">
        <f>(F503+E503-G503)*(1-inputs!$B$20)</f>
        <v>3.7242202874377633E-17</v>
      </c>
      <c r="G504">
        <f>F504*inputs!$B$33</f>
        <v>5.3203146963396615E-18</v>
      </c>
      <c r="H504" s="30">
        <f>(H503+G503)*(1-inputs!$B$20)</f>
        <v>93210.301820224297</v>
      </c>
      <c r="I504">
        <f t="shared" si="15"/>
        <v>99999.999999999083</v>
      </c>
      <c r="J504">
        <f>B504-((B503-C503)*(1-inputs!$B$20))</f>
        <v>3.9112154101885608</v>
      </c>
      <c r="K504">
        <f>(H503+F503+D503+B503)*inputs!B$20</f>
        <v>3.9112154101886811</v>
      </c>
    </row>
    <row r="505" spans="1:11" x14ac:dyDescent="0.3">
      <c r="A505">
        <f t="shared" si="16"/>
        <v>503</v>
      </c>
      <c r="B505" s="12">
        <f>((B504-C504)*(1-inputs!$B$20))+(cyclecalc!I504*inputs!$B$19)</f>
        <v>6793.3438354634691</v>
      </c>
      <c r="C505">
        <f>inputs!$B$28*cyclecalc!F505*cyclecalc!B505</f>
        <v>9.7044315932429054E-19</v>
      </c>
      <c r="D505" s="13">
        <f>(D504+C504-E504)*(1-inputs!$B$20)</f>
        <v>2.8088335308284179E-18</v>
      </c>
      <c r="E505">
        <f>D505*inputs!$B$31</f>
        <v>1.2639750888727881E-18</v>
      </c>
      <c r="F505" s="9">
        <f>(F504+E504-G504)*(1-inputs!$B$20)</f>
        <v>3.3332147269448405E-17</v>
      </c>
      <c r="G505">
        <f>F505*inputs!$B$33</f>
        <v>4.7617353242069151E-18</v>
      </c>
      <c r="H505" s="30">
        <f>(H504+G504)*(1-inputs!$B$20)</f>
        <v>93206.656164535612</v>
      </c>
      <c r="I505">
        <f t="shared" si="15"/>
        <v>99999.999999999083</v>
      </c>
      <c r="J505">
        <f>B505-((B504-C504)*(1-inputs!$B$20))</f>
        <v>3.9112154101885608</v>
      </c>
      <c r="K505">
        <f>(H504+F504+D504+B504)*inputs!B$20</f>
        <v>3.9112154101886802</v>
      </c>
    </row>
    <row r="506" spans="1:11" x14ac:dyDescent="0.3">
      <c r="A506">
        <f t="shared" si="16"/>
        <v>504</v>
      </c>
      <c r="B506" s="12">
        <f>((B505-C505)*(1-inputs!$B$20))+(cyclecalc!I505*inputs!$B$19)</f>
        <v>6796.9893485626981</v>
      </c>
      <c r="C506">
        <f>inputs!$B$28*cyclecalc!F506*cyclecalc!B506</f>
        <v>8.6904034102409312E-19</v>
      </c>
      <c r="D506" s="13">
        <f>(D505+C505-E505)*(1-inputs!$B$20)</f>
        <v>2.5152032224160782E-18</v>
      </c>
      <c r="E506">
        <f>D506*inputs!$B$31</f>
        <v>1.1318414500872352E-18</v>
      </c>
      <c r="F506" s="9">
        <f>(F505+E505-G505)*(1-inputs!$B$20)</f>
        <v>2.9833220146971062E-17</v>
      </c>
      <c r="G506">
        <f>F506*inputs!$B$33</f>
        <v>4.2618885924244373E-18</v>
      </c>
      <c r="H506" s="30">
        <f>(H505+G505)*(1-inputs!$B$20)</f>
        <v>93203.010651436387</v>
      </c>
      <c r="I506">
        <f t="shared" si="15"/>
        <v>99999.999999999083</v>
      </c>
      <c r="J506">
        <f>B506-((B505-C505)*(1-inputs!$B$20))</f>
        <v>3.9112154101885608</v>
      </c>
      <c r="K506">
        <f>(H505+F505+D505+B505)*inputs!B$20</f>
        <v>3.9112154101886802</v>
      </c>
    </row>
    <row r="507" spans="1:11" x14ac:dyDescent="0.3">
      <c r="A507">
        <f t="shared" si="16"/>
        <v>505</v>
      </c>
      <c r="B507" s="12">
        <f>((B506-C506)*(1-inputs!$B$20))+(cyclecalc!I506*inputs!$B$19)</f>
        <v>6800.6347190780571</v>
      </c>
      <c r="C507">
        <f>inputs!$B$28*cyclecalc!F507*cyclecalc!B507</f>
        <v>7.7824895458006746E-19</v>
      </c>
      <c r="D507" s="13">
        <f>(D506+C506-E506)*(1-inputs!$B$20)</f>
        <v>2.2523140170543789E-18</v>
      </c>
      <c r="E507">
        <f>D507*inputs!$B$31</f>
        <v>1.0135413076744706E-18</v>
      </c>
      <c r="F507" s="9">
        <f>(F506+E506-G506)*(1-inputs!$B$20)</f>
        <v>2.6702128586016294E-17</v>
      </c>
      <c r="G507">
        <f>F507*inputs!$B$33</f>
        <v>3.8145897980023275E-18</v>
      </c>
      <c r="H507" s="30">
        <f>(H506+G506)*(1-inputs!$B$20)</f>
        <v>93199.365280921033</v>
      </c>
      <c r="I507">
        <f t="shared" si="15"/>
        <v>99999.999999999083</v>
      </c>
      <c r="J507">
        <f>B507-((B506-C506)*(1-inputs!$B$20))</f>
        <v>3.9112154101885608</v>
      </c>
      <c r="K507">
        <f>(H506+F506+D506+B506)*inputs!B$20</f>
        <v>3.9112154101886802</v>
      </c>
    </row>
    <row r="508" spans="1:11" x14ac:dyDescent="0.3">
      <c r="A508">
        <f t="shared" si="16"/>
        <v>506</v>
      </c>
      <c r="B508" s="12">
        <f>((B507-C507)*(1-inputs!$B$20))+(cyclecalc!I507*inputs!$B$19)</f>
        <v>6804.2799470151222</v>
      </c>
      <c r="C508">
        <f>inputs!$B$28*cyclecalc!F508*cyclecalc!B508</f>
        <v>6.9695691090665837E-19</v>
      </c>
      <c r="D508" s="13">
        <f>(D507+C507-E507)*(1-inputs!$B$20)</f>
        <v>2.0169427738978277E-18</v>
      </c>
      <c r="E508">
        <f>D508*inputs!$B$31</f>
        <v>9.0762424825402259E-19</v>
      </c>
      <c r="F508" s="9">
        <f>(F507+E507-G507)*(1-inputs!$B$20)</f>
        <v>2.3900145272960534E-17</v>
      </c>
      <c r="G508">
        <f>F508*inputs!$B$33</f>
        <v>3.4143064675657904E-18</v>
      </c>
      <c r="H508" s="30">
        <f>(H507+G507)*(1-inputs!$B$20)</f>
        <v>93195.720052983961</v>
      </c>
      <c r="I508">
        <f t="shared" si="15"/>
        <v>99999.999999999083</v>
      </c>
      <c r="J508">
        <f>B508-((B507-C507)*(1-inputs!$B$20))</f>
        <v>3.9112154101885608</v>
      </c>
      <c r="K508">
        <f>(H507+F507+D507+B507)*inputs!B$20</f>
        <v>3.9112154101886802</v>
      </c>
    </row>
    <row r="509" spans="1:11" x14ac:dyDescent="0.3">
      <c r="A509">
        <f t="shared" si="16"/>
        <v>507</v>
      </c>
      <c r="B509" s="12">
        <f>((B508-C508)*(1-inputs!$B$20))+(cyclecalc!I508*inputs!$B$19)</f>
        <v>6807.9250323794704</v>
      </c>
      <c r="C509">
        <f>inputs!$B$28*cyclecalc!F509*cyclecalc!B509</f>
        <v>6.2416884068105467E-19</v>
      </c>
      <c r="D509" s="13">
        <f>(D508+C508-E508)*(1-inputs!$B$20)</f>
        <v>1.8062047892272387E-18</v>
      </c>
      <c r="E509">
        <f>D509*inputs!$B$31</f>
        <v>8.1279215515225744E-19</v>
      </c>
      <c r="F509" s="9">
        <f>(F508+E508-G508)*(1-inputs!$B$20)</f>
        <v>2.1392626309225039E-17</v>
      </c>
      <c r="G509">
        <f>F509*inputs!$B$33</f>
        <v>3.0560894727464338E-18</v>
      </c>
      <c r="H509" s="30">
        <f>(H508+G508)*(1-inputs!$B$20)</f>
        <v>93192.074967619614</v>
      </c>
      <c r="I509">
        <f t="shared" si="15"/>
        <v>99999.999999999083</v>
      </c>
      <c r="J509">
        <f>B509-((B508-C508)*(1-inputs!$B$20))</f>
        <v>3.9112154101885608</v>
      </c>
      <c r="K509">
        <f>(H508+F508+D508+B508)*inputs!B$20</f>
        <v>3.9112154101886802</v>
      </c>
    </row>
    <row r="510" spans="1:11" x14ac:dyDescent="0.3">
      <c r="A510">
        <f t="shared" si="16"/>
        <v>508</v>
      </c>
      <c r="B510" s="12">
        <f>((B509-C509)*(1-inputs!$B$20))+(cyclecalc!I509*inputs!$B$19)</f>
        <v>6811.5699751766779</v>
      </c>
      <c r="C510">
        <f>inputs!$B$28*cyclecalc!F510*cyclecalc!B510</f>
        <v>5.5899382599577421E-19</v>
      </c>
      <c r="D510" s="13">
        <f>(D509+C509-E509)*(1-inputs!$B$20)</f>
        <v>1.6175182076601231E-18</v>
      </c>
      <c r="E510">
        <f>D510*inputs!$B$31</f>
        <v>7.278831934470554E-19</v>
      </c>
      <c r="F510" s="9">
        <f>(F509+E509-G509)*(1-inputs!$B$20)</f>
        <v>1.9148580020124391E-17</v>
      </c>
      <c r="G510">
        <f>F510*inputs!$B$33</f>
        <v>2.7355114314463414E-18</v>
      </c>
      <c r="H510" s="30">
        <f>(H509+G509)*(1-inputs!$B$20)</f>
        <v>93188.430024822403</v>
      </c>
      <c r="I510">
        <f t="shared" si="15"/>
        <v>99999.999999999083</v>
      </c>
      <c r="J510">
        <f>B510-((B509-C509)*(1-inputs!$B$20))</f>
        <v>3.9112154101885608</v>
      </c>
      <c r="K510">
        <f>(H509+F509+D509+B509)*inputs!B$20</f>
        <v>3.9112154101886802</v>
      </c>
    </row>
    <row r="511" spans="1:11" x14ac:dyDescent="0.3">
      <c r="A511">
        <f t="shared" si="16"/>
        <v>509</v>
      </c>
      <c r="B511" s="12">
        <f>((B510-C510)*(1-inputs!$B$20))+(cyclecalc!I510*inputs!$B$19)</f>
        <v>6815.2147754123216</v>
      </c>
      <c r="C511">
        <f>inputs!$B$28*cyclecalc!F511*cyclecalc!B511</f>
        <v>5.0063442341555549E-19</v>
      </c>
      <c r="D511" s="13">
        <f>(D510+C510-E510)*(1-inputs!$B$20)</f>
        <v>1.4485721812144071E-18</v>
      </c>
      <c r="E511">
        <f>D511*inputs!$B$31</f>
        <v>6.5185748154648318E-19</v>
      </c>
      <c r="F511" s="9">
        <f>(F510+E510-G510)*(1-inputs!$B$20)</f>
        <v>1.7140281362577549E-17</v>
      </c>
      <c r="G511">
        <f>F511*inputs!$B$33</f>
        <v>2.4486116232253639E-18</v>
      </c>
      <c r="H511" s="30">
        <f>(H510+G510)*(1-inputs!$B$20)</f>
        <v>93184.785224586754</v>
      </c>
      <c r="I511">
        <f t="shared" si="15"/>
        <v>99999.999999999069</v>
      </c>
      <c r="J511">
        <f>B511-((B510-C510)*(1-inputs!$B$20))</f>
        <v>3.9112154101885608</v>
      </c>
      <c r="K511">
        <f>(H510+F510+D510+B510)*inputs!B$20</f>
        <v>3.9112154101886802</v>
      </c>
    </row>
    <row r="512" spans="1:11" x14ac:dyDescent="0.3">
      <c r="A512">
        <f t="shared" si="16"/>
        <v>510</v>
      </c>
      <c r="B512" s="12">
        <f>((B511-C511)*(1-inputs!$B$20))+(cyclecalc!I511*inputs!$B$19)</f>
        <v>6818.8594330919768</v>
      </c>
      <c r="C512">
        <f>inputs!$B$28*cyclecalc!F512*cyclecalc!B512</f>
        <v>4.4837684230331947E-19</v>
      </c>
      <c r="D512" s="13">
        <f>(D511+C511-E511)*(1-inputs!$B$20)</f>
        <v>1.2972983809646532E-18</v>
      </c>
      <c r="E512">
        <f>D512*inputs!$B$31</f>
        <v>5.8378427143409393E-19</v>
      </c>
      <c r="F512" s="9">
        <f>(F511+E511-G511)*(1-inputs!$B$20)</f>
        <v>1.5342927102497535E-17</v>
      </c>
      <c r="G512">
        <f>F512*inputs!$B$33</f>
        <v>2.1918467289282191E-18</v>
      </c>
      <c r="H512" s="30">
        <f>(H511+G511)*(1-inputs!$B$20)</f>
        <v>93181.140566907095</v>
      </c>
      <c r="I512">
        <f t="shared" si="15"/>
        <v>99999.999999999069</v>
      </c>
      <c r="J512">
        <f>B512-((B511-C511)*(1-inputs!$B$20))</f>
        <v>3.9112154101885608</v>
      </c>
      <c r="K512">
        <f>(H511+F511+D511+B511)*inputs!B$20</f>
        <v>3.9112154101886798</v>
      </c>
    </row>
    <row r="513" spans="1:11" x14ac:dyDescent="0.3">
      <c r="A513">
        <f t="shared" si="16"/>
        <v>511</v>
      </c>
      <c r="B513" s="12">
        <f>((B512-C512)*(1-inputs!$B$20))+(cyclecalc!I512*inputs!$B$19)</f>
        <v>6822.5039482212187</v>
      </c>
      <c r="C513">
        <f>inputs!$B$28*cyclecalc!F513*cyclecalc!B513</f>
        <v>4.0158215665168354E-19</v>
      </c>
      <c r="D513" s="13">
        <f>(D512+C512-E512)*(1-inputs!$B$20)</f>
        <v>1.161845507775921E-18</v>
      </c>
      <c r="E513">
        <f>D513*inputs!$B$31</f>
        <v>5.2283047849916449E-19</v>
      </c>
      <c r="F513" s="9">
        <f>(F512+E512-G512)*(1-inputs!$B$20)</f>
        <v>1.3734327444860847E-17</v>
      </c>
      <c r="G513">
        <f>F513*inputs!$B$33</f>
        <v>1.9620467778372639E-18</v>
      </c>
      <c r="H513" s="30">
        <f>(H512+G512)*(1-inputs!$B$20)</f>
        <v>93177.496051777853</v>
      </c>
      <c r="I513">
        <f t="shared" si="15"/>
        <v>99999.999999999069</v>
      </c>
      <c r="J513">
        <f>B513-((B512-C512)*(1-inputs!$B$20))</f>
        <v>3.9112154101885608</v>
      </c>
      <c r="K513">
        <f>(H512+F512+D512+B512)*inputs!B$20</f>
        <v>3.9112154101886798</v>
      </c>
    </row>
    <row r="514" spans="1:11" x14ac:dyDescent="0.3">
      <c r="A514">
        <f t="shared" si="16"/>
        <v>512</v>
      </c>
      <c r="B514" s="12">
        <f>((B513-C513)*(1-inputs!$B$20))+(cyclecalc!I513*inputs!$B$19)</f>
        <v>6826.1483208056234</v>
      </c>
      <c r="C514">
        <f>inputs!$B$28*cyclecalc!F514*cyclecalc!B514</f>
        <v>3.5967844150881917E-19</v>
      </c>
      <c r="D514" s="13">
        <f>(D513+C513-E513)*(1-inputs!$B$20)</f>
        <v>1.0405564859309461E-18</v>
      </c>
      <c r="E514">
        <f>D514*inputs!$B$31</f>
        <v>4.6825041866892575E-19</v>
      </c>
      <c r="F514" s="9">
        <f>(F513+E513-G513)*(1-inputs!$B$20)</f>
        <v>1.2294630257240925E-17</v>
      </c>
      <c r="G514">
        <f>F514*inputs!$B$33</f>
        <v>1.7563757510344178E-18</v>
      </c>
      <c r="H514" s="30">
        <f>(H513+G513)*(1-inputs!$B$20)</f>
        <v>93173.851679193453</v>
      </c>
      <c r="I514">
        <f t="shared" si="15"/>
        <v>99999.999999999069</v>
      </c>
      <c r="J514">
        <f>B514-((B513-C513)*(1-inputs!$B$20))</f>
        <v>3.9112154101885608</v>
      </c>
      <c r="K514">
        <f>(H513+F513+D513+B513)*inputs!B$20</f>
        <v>3.9112154101886798</v>
      </c>
    </row>
    <row r="515" spans="1:11" x14ac:dyDescent="0.3">
      <c r="A515">
        <f t="shared" si="16"/>
        <v>513</v>
      </c>
      <c r="B515" s="12">
        <f>((B514-C514)*(1-inputs!$B$20))+(cyclecalc!I514*inputs!$B$19)</f>
        <v>6829.792550850766</v>
      </c>
      <c r="C515">
        <f>inputs!$B$28*cyclecalc!F515*cyclecalc!B515</f>
        <v>3.2215373658121504E-19</v>
      </c>
      <c r="D515" s="13">
        <f>(D514+C514-E514)*(1-inputs!$B$20)</f>
        <v>9.3194805684911196E-19</v>
      </c>
      <c r="E515">
        <f>D515*inputs!$B$31</f>
        <v>4.1937662558210039E-19</v>
      </c>
      <c r="F515" s="9">
        <f>(F514+E514-G514)*(1-inputs!$B$20)</f>
        <v>1.1006074436758686E-17</v>
      </c>
      <c r="G515">
        <f>F515*inputs!$B$33</f>
        <v>1.5722963481083836E-18</v>
      </c>
      <c r="H515" s="30">
        <f>(H514+G514)*(1-inputs!$B$20)</f>
        <v>93170.207449148307</v>
      </c>
      <c r="I515">
        <f t="shared" si="15"/>
        <v>99999.999999999069</v>
      </c>
      <c r="J515">
        <f>B515-((B514-C514)*(1-inputs!$B$20))</f>
        <v>3.9112154101885608</v>
      </c>
      <c r="K515">
        <f>(H514+F514+D514+B514)*inputs!B$20</f>
        <v>3.9112154101886798</v>
      </c>
    </row>
    <row r="516" spans="1:11" x14ac:dyDescent="0.3">
      <c r="A516">
        <f t="shared" si="16"/>
        <v>514</v>
      </c>
      <c r="B516" s="12">
        <f>((B515-C515)*(1-inputs!$B$20))+(cyclecalc!I515*inputs!$B$19)</f>
        <v>6833.4366383622219</v>
      </c>
      <c r="C516">
        <f>inputs!$B$28*cyclecalc!F516*cyclecalc!B516</f>
        <v>2.8854974987494674E-19</v>
      </c>
      <c r="D516" s="13">
        <f>(D515+C515-E515)*(1-inputs!$B$20)</f>
        <v>8.3469251994882895E-19</v>
      </c>
      <c r="E516">
        <f>D516*inputs!$B$31</f>
        <v>3.7561163397697301E-19</v>
      </c>
      <c r="F516" s="9">
        <f>(F515+E515-G515)*(1-inputs!$B$20)</f>
        <v>9.852769336126831E-18</v>
      </c>
      <c r="G516">
        <f>F516*inputs!$B$33</f>
        <v>1.4075384765895472E-18</v>
      </c>
      <c r="H516" s="30">
        <f>(H515+G515)*(1-inputs!$B$20)</f>
        <v>93166.563361636843</v>
      </c>
      <c r="I516">
        <f t="shared" si="15"/>
        <v>99999.999999999069</v>
      </c>
      <c r="J516">
        <f>B516-((B515-C515)*(1-inputs!$B$20))</f>
        <v>3.9112154101885608</v>
      </c>
      <c r="K516">
        <f>(H515+F515+D515+B515)*inputs!B$20</f>
        <v>3.9112154101886798</v>
      </c>
    </row>
    <row r="517" spans="1:11" x14ac:dyDescent="0.3">
      <c r="A517">
        <f t="shared" si="16"/>
        <v>515</v>
      </c>
      <c r="B517" s="12">
        <f>((B516-C516)*(1-inputs!$B$20))+(cyclecalc!I516*inputs!$B$19)</f>
        <v>6837.0805833455652</v>
      </c>
      <c r="C517">
        <f>inputs!$B$28*cyclecalc!F517*cyclecalc!B517</f>
        <v>2.5845622342992243E-19</v>
      </c>
      <c r="D517" s="13">
        <f>(D516+C516-E516)*(1-inputs!$B$20)</f>
        <v>7.4760139440216221E-19</v>
      </c>
      <c r="E517">
        <f>D517*inputs!$B$31</f>
        <v>3.3642062748097298E-19</v>
      </c>
      <c r="F517" s="9">
        <f>(F516+E516-G516)*(1-inputs!$B$20)</f>
        <v>8.8204974913633419E-18</v>
      </c>
      <c r="G517">
        <f>F517*inputs!$B$33</f>
        <v>1.260071070194763E-18</v>
      </c>
      <c r="H517" s="30">
        <f>(H516+G516)*(1-inputs!$B$20)</f>
        <v>93162.919416653502</v>
      </c>
      <c r="I517">
        <f t="shared" si="15"/>
        <v>99999.999999999069</v>
      </c>
      <c r="J517">
        <f>B517-((B516-C516)*(1-inputs!$B$20))</f>
        <v>3.9112154101885608</v>
      </c>
      <c r="K517">
        <f>(H516+F516+D516+B516)*inputs!B$20</f>
        <v>3.9112154101886798</v>
      </c>
    </row>
    <row r="518" spans="1:11" x14ac:dyDescent="0.3">
      <c r="A518">
        <f t="shared" si="16"/>
        <v>516</v>
      </c>
      <c r="B518" s="12">
        <f>((B517-C517)*(1-inputs!$B$20))+(cyclecalc!I517*inputs!$B$19)</f>
        <v>6840.7243858063712</v>
      </c>
      <c r="C518">
        <f>inputs!$B$28*cyclecalc!F518*cyclecalc!B518</f>
        <v>2.3150589142322268E-19</v>
      </c>
      <c r="D518" s="13">
        <f>(D517+C517-E517)*(1-inputs!$B$20)</f>
        <v>6.6961079940595264E-19</v>
      </c>
      <c r="E518">
        <f>D518*inputs!$B$31</f>
        <v>3.0132485973267871E-19</v>
      </c>
      <c r="F518" s="9">
        <f>(F517+E517-G517)*(1-inputs!$B$20)</f>
        <v>7.8965381859508652E-18</v>
      </c>
      <c r="G518">
        <f>F518*inputs!$B$33</f>
        <v>1.1280768837072663E-18</v>
      </c>
      <c r="H518" s="30">
        <f>(H517+G517)*(1-inputs!$B$20)</f>
        <v>93159.275614192695</v>
      </c>
      <c r="I518">
        <f t="shared" si="15"/>
        <v>99999.999999999069</v>
      </c>
      <c r="J518">
        <f>B518-((B517-C517)*(1-inputs!$B$20))</f>
        <v>3.9112154101885608</v>
      </c>
      <c r="K518">
        <f>(H517+F517+D517+B517)*inputs!B$20</f>
        <v>3.9112154101886798</v>
      </c>
    </row>
    <row r="519" spans="1:11" x14ac:dyDescent="0.3">
      <c r="A519">
        <f t="shared" si="16"/>
        <v>517</v>
      </c>
      <c r="B519" s="12">
        <f>((B518-C518)*(1-inputs!$B$20))+(cyclecalc!I518*inputs!$B$19)</f>
        <v>6844.3680457502132</v>
      </c>
      <c r="C519">
        <f>inputs!$B$28*cyclecalc!F519*cyclecalc!B519</f>
        <v>2.0736996827082381E-19</v>
      </c>
      <c r="D519" s="13">
        <f>(D518+C518-E518)*(1-inputs!$B$20)</f>
        <v>5.997683719459696E-19</v>
      </c>
      <c r="E519">
        <f>D519*inputs!$B$31</f>
        <v>2.6989576737568633E-19</v>
      </c>
      <c r="F519" s="9">
        <f>(F518+E518-G518)*(1-inputs!$B$20)</f>
        <v>7.0695096474104422E-18</v>
      </c>
      <c r="G519">
        <f>F519*inputs!$B$33</f>
        <v>1.009929949630063E-18</v>
      </c>
      <c r="H519" s="30">
        <f>(H518+G518)*(1-inputs!$B$20)</f>
        <v>93155.631954248849</v>
      </c>
      <c r="I519">
        <f t="shared" si="15"/>
        <v>99999.999999999069</v>
      </c>
      <c r="J519">
        <f>B519-((B518-C518)*(1-inputs!$B$20))</f>
        <v>3.9112154101885608</v>
      </c>
      <c r="K519">
        <f>(H518+F518+D518+B518)*inputs!B$20</f>
        <v>3.9112154101886798</v>
      </c>
    </row>
    <row r="520" spans="1:11" x14ac:dyDescent="0.3">
      <c r="A520">
        <f t="shared" si="16"/>
        <v>518</v>
      </c>
      <c r="B520" s="12">
        <f>((B519-C519)*(1-inputs!$B$20))+(cyclecalc!I519*inputs!$B$19)</f>
        <v>6848.0115631826666</v>
      </c>
      <c r="C520">
        <f>inputs!$B$28*cyclecalc!F520*cyclecalc!B520</f>
        <v>1.8575411093357363E-19</v>
      </c>
      <c r="D520" s="13">
        <f>(D519+C519-E519)*(1-inputs!$B$20)</f>
        <v>5.3722156012680806E-19</v>
      </c>
      <c r="E520">
        <f>D520*inputs!$B$31</f>
        <v>2.4174970205706362E-19</v>
      </c>
      <c r="F520" s="9">
        <f>(F519+E519-G519)*(1-inputs!$B$20)</f>
        <v>6.3292279057362883E-18</v>
      </c>
      <c r="G520">
        <f>F520*inputs!$B$33</f>
        <v>9.0417541510518407E-19</v>
      </c>
      <c r="H520" s="30">
        <f>(H519+G519)*(1-inputs!$B$20)</f>
        <v>93151.988436816391</v>
      </c>
      <c r="I520">
        <f t="shared" si="15"/>
        <v>99999.999999999054</v>
      </c>
      <c r="J520">
        <f>B520-((B519-C519)*(1-inputs!$B$20))</f>
        <v>3.9112154101885608</v>
      </c>
      <c r="K520">
        <f>(H519+F519+D519+B519)*inputs!B$20</f>
        <v>3.9112154101886798</v>
      </c>
    </row>
    <row r="521" spans="1:11" x14ac:dyDescent="0.3">
      <c r="A521">
        <f t="shared" si="16"/>
        <v>519</v>
      </c>
      <c r="B521" s="12">
        <f>((B520-C520)*(1-inputs!$B$20))+(cyclecalc!I520*inputs!$B$19)</f>
        <v>6851.6549381093046</v>
      </c>
      <c r="C521">
        <f>inputs!$B$28*cyclecalc!F521*cyclecalc!B521</f>
        <v>1.6639480551540153E-19</v>
      </c>
      <c r="D521" s="13">
        <f>(D520+C520-E520)*(1-inputs!$B$20)</f>
        <v>4.8120714721906066E-19</v>
      </c>
      <c r="E521">
        <f>D521*inputs!$B$31</f>
        <v>2.165432162485773E-19</v>
      </c>
      <c r="F521" s="9">
        <f>(F520+E520-G520)*(1-inputs!$B$20)</f>
        <v>5.6665805518475423E-18</v>
      </c>
      <c r="G521">
        <f>F521*inputs!$B$33</f>
        <v>8.0951150740679172E-19</v>
      </c>
      <c r="H521" s="30">
        <f>(H520+G520)*(1-inputs!$B$20)</f>
        <v>93148.345061889748</v>
      </c>
      <c r="I521">
        <f t="shared" si="15"/>
        <v>99999.999999999054</v>
      </c>
      <c r="J521">
        <f>B521-((B520-C520)*(1-inputs!$B$20))</f>
        <v>3.9112154101885608</v>
      </c>
      <c r="K521">
        <f>(H520+F520+D520+B520)*inputs!B$20</f>
        <v>3.9112154101886794</v>
      </c>
    </row>
    <row r="522" spans="1:11" x14ac:dyDescent="0.3">
      <c r="A522">
        <f t="shared" si="16"/>
        <v>520</v>
      </c>
      <c r="B522" s="12">
        <f>((B521-C521)*(1-inputs!$B$20))+(cyclecalc!I521*inputs!$B$19)</f>
        <v>6855.2981705357006</v>
      </c>
      <c r="C522">
        <f>inputs!$B$28*cyclecalc!F522*cyclecalc!B522</f>
        <v>1.4905613350284055E-19</v>
      </c>
      <c r="D522" s="13">
        <f>(D521+C521-E521)*(1-inputs!$B$20)</f>
        <v>4.3104187685015647E-19</v>
      </c>
      <c r="E522">
        <f>D522*inputs!$B$31</f>
        <v>1.9396884458257042E-19</v>
      </c>
      <c r="F522" s="9">
        <f>(F521+E521-G521)*(1-inputs!$B$20)</f>
        <v>5.0734138207847349E-18</v>
      </c>
      <c r="G522">
        <f>F522*inputs!$B$33</f>
        <v>7.2477340296924779E-19</v>
      </c>
      <c r="H522" s="30">
        <f>(H521+G521)*(1-inputs!$B$20)</f>
        <v>93144.701829463345</v>
      </c>
      <c r="I522">
        <f t="shared" si="15"/>
        <v>99999.99999999904</v>
      </c>
      <c r="J522">
        <f>B522-((B521-C521)*(1-inputs!$B$20))</f>
        <v>3.9112154101885608</v>
      </c>
      <c r="K522">
        <f>(H521+F521+D521+B521)*inputs!B$20</f>
        <v>3.9112154101886794</v>
      </c>
    </row>
    <row r="523" spans="1:11" x14ac:dyDescent="0.3">
      <c r="A523">
        <f t="shared" si="16"/>
        <v>521</v>
      </c>
      <c r="B523" s="12">
        <f>((B522-C522)*(1-inputs!$B$20))+(cyclecalc!I522*inputs!$B$19)</f>
        <v>6858.9412604674289</v>
      </c>
      <c r="C523">
        <f>inputs!$B$28*cyclecalc!F523*cyclecalc!B523</f>
        <v>1.3352687770066856E-19</v>
      </c>
      <c r="D523" s="13">
        <f>(D522+C522-E522)*(1-inputs!$B$20)</f>
        <v>3.8611406342699181E-19</v>
      </c>
      <c r="E523">
        <f>D523*inputs!$B$31</f>
        <v>1.7375132854214631E-19</v>
      </c>
      <c r="F523" s="9">
        <f>(F522+E522-G522)*(1-inputs!$B$20)</f>
        <v>4.5424315911645624E-18</v>
      </c>
      <c r="G523">
        <f>F523*inputs!$B$33</f>
        <v>6.4891879873779461E-19</v>
      </c>
      <c r="H523" s="30">
        <f>(H522+G522)*(1-inputs!$B$20)</f>
        <v>93141.058739531611</v>
      </c>
      <c r="I523">
        <f t="shared" ref="I523:I586" si="17">SUM(H523,F523,D523,B523)</f>
        <v>99999.99999999904</v>
      </c>
      <c r="J523">
        <f>B523-((B522-C522)*(1-inputs!$B$20))</f>
        <v>3.9112154101885608</v>
      </c>
      <c r="K523">
        <f>(H522+F522+D522+B522)*inputs!B$20</f>
        <v>3.9112154101886789</v>
      </c>
    </row>
    <row r="524" spans="1:11" x14ac:dyDescent="0.3">
      <c r="A524">
        <f t="shared" si="16"/>
        <v>522</v>
      </c>
      <c r="B524" s="12">
        <f>((B523-C523)*(1-inputs!$B$20))+(cyclecalc!I523*inputs!$B$19)</f>
        <v>6862.5842079100621</v>
      </c>
      <c r="C524">
        <f>inputs!$B$28*cyclecalc!F524*cyclecalc!B524</f>
        <v>1.1961793212755622E-19</v>
      </c>
      <c r="D524" s="13">
        <f>(D523+C523-E523)*(1-inputs!$B$20)</f>
        <v>3.4587608409768434E-19</v>
      </c>
      <c r="E524">
        <f>D524*inputs!$B$31</f>
        <v>1.5564423784395795E-19</v>
      </c>
      <c r="F524" s="9">
        <f>(F523+E523-G523)*(1-inputs!$B$20)</f>
        <v>4.067105041507842E-18</v>
      </c>
      <c r="G524">
        <f>F524*inputs!$B$33</f>
        <v>5.8101500592969171E-19</v>
      </c>
      <c r="H524" s="30">
        <f>(H523+G523)*(1-inputs!$B$20)</f>
        <v>93137.41579208897</v>
      </c>
      <c r="I524">
        <f t="shared" si="17"/>
        <v>99999.99999999904</v>
      </c>
      <c r="J524">
        <f>B524-((B523-C523)*(1-inputs!$B$20))</f>
        <v>3.9112154101885608</v>
      </c>
      <c r="K524">
        <f>(H523+F523+D523+B523)*inputs!B$20</f>
        <v>3.9112154101886789</v>
      </c>
    </row>
    <row r="525" spans="1:11" x14ac:dyDescent="0.3">
      <c r="A525">
        <f t="shared" si="16"/>
        <v>523</v>
      </c>
      <c r="B525" s="12">
        <f>((B524-C524)*(1-inputs!$B$20))+(cyclecalc!I524*inputs!$B$19)</f>
        <v>6866.2270128691734</v>
      </c>
      <c r="C525">
        <f>inputs!$B$28*cyclecalc!F525*cyclecalc!B525</f>
        <v>1.0715998390052791E-19</v>
      </c>
      <c r="D525" s="13">
        <f>(D524+C524-E524)*(1-inputs!$B$20)</f>
        <v>3.0983765948900206E-19</v>
      </c>
      <c r="E525">
        <f>D525*inputs!$B$31</f>
        <v>1.3942694677005094E-19</v>
      </c>
      <c r="F525" s="9">
        <f>(F524+E524-G524)*(1-inputs!$B$20)</f>
        <v>3.6415918373500085E-18</v>
      </c>
      <c r="G525">
        <f>F525*inputs!$B$33</f>
        <v>5.202274053357155E-19</v>
      </c>
      <c r="H525" s="30">
        <f>(H524+G524)*(1-inputs!$B$20)</f>
        <v>93133.772987129851</v>
      </c>
      <c r="I525">
        <f t="shared" si="17"/>
        <v>99999.999999999025</v>
      </c>
      <c r="J525">
        <f>B525-((B524-C524)*(1-inputs!$B$20))</f>
        <v>3.9112154101885608</v>
      </c>
      <c r="K525">
        <f>(H524+F524+D524+B524)*inputs!B$20</f>
        <v>3.9112154101886789</v>
      </c>
    </row>
    <row r="526" spans="1:11" x14ac:dyDescent="0.3">
      <c r="A526">
        <f t="shared" si="16"/>
        <v>524</v>
      </c>
      <c r="B526" s="12">
        <f>((B525-C525)*(1-inputs!$B$20))+(cyclecalc!I525*inputs!$B$19)</f>
        <v>6869.8696753503364</v>
      </c>
      <c r="C526">
        <f>inputs!$B$28*cyclecalc!F526*cyclecalc!B526</f>
        <v>9.6001438504739843E-20</v>
      </c>
      <c r="D526" s="13">
        <f>(D525+C525-E525)*(1-inputs!$B$20)</f>
        <v>2.7755984023161866E-19</v>
      </c>
      <c r="E526">
        <f>D526*inputs!$B$31</f>
        <v>1.249019281042284E-19</v>
      </c>
      <c r="F526" s="9">
        <f>(F525+E525-G525)*(1-inputs!$B$20)</f>
        <v>3.260663842209443E-18</v>
      </c>
      <c r="G526">
        <f>F526*inputs!$B$33</f>
        <v>4.6580912031563468E-19</v>
      </c>
      <c r="H526" s="30">
        <f>(H525+G525)*(1-inputs!$B$20)</f>
        <v>93130.130324648693</v>
      </c>
      <c r="I526">
        <f t="shared" si="17"/>
        <v>99999.999999999025</v>
      </c>
      <c r="J526">
        <f>B526-((B525-C525)*(1-inputs!$B$20))</f>
        <v>3.9112154101885608</v>
      </c>
      <c r="K526">
        <f>(H525+F525+D525+B525)*inputs!B$20</f>
        <v>3.911215410188678</v>
      </c>
    </row>
    <row r="527" spans="1:11" x14ac:dyDescent="0.3">
      <c r="A527">
        <f t="shared" si="16"/>
        <v>525</v>
      </c>
      <c r="B527" s="12">
        <f>((B526-C526)*(1-inputs!$B$20))+(cyclecalc!I526*inputs!$B$19)</f>
        <v>6873.5121953591224</v>
      </c>
      <c r="C527">
        <f>inputs!$B$28*cyclecalc!F527*cyclecalc!B527</f>
        <v>8.600656285752399E-20</v>
      </c>
      <c r="D527" s="13">
        <f>(D526+C526-E526)*(1-inputs!$B$20)</f>
        <v>2.4864962502928931E-19</v>
      </c>
      <c r="E527">
        <f>D527*inputs!$B$31</f>
        <v>1.1189233126318018E-19</v>
      </c>
      <c r="F527" s="9">
        <f>(F526+E526-G526)*(1-inputs!$B$20)</f>
        <v>2.9196424520260017E-18</v>
      </c>
      <c r="G527">
        <f>F527*inputs!$B$33</f>
        <v>4.1709177886085737E-19</v>
      </c>
      <c r="H527" s="30">
        <f>(H526+G526)*(1-inputs!$B$20)</f>
        <v>93126.48780463991</v>
      </c>
      <c r="I527">
        <f t="shared" si="17"/>
        <v>99999.99999999904</v>
      </c>
      <c r="J527">
        <f>B527-((B526-C526)*(1-inputs!$B$20))</f>
        <v>3.9112154101885608</v>
      </c>
      <c r="K527">
        <f>(H526+F526+D526+B526)*inputs!B$20</f>
        <v>3.911215410188678</v>
      </c>
    </row>
    <row r="528" spans="1:11" x14ac:dyDescent="0.3">
      <c r="A528">
        <f t="shared" si="16"/>
        <v>526</v>
      </c>
      <c r="B528" s="12">
        <f>((B527-C527)*(1-inputs!$B$20))+(cyclecalc!I527*inputs!$B$19)</f>
        <v>6877.154572901105</v>
      </c>
      <c r="C528">
        <f>inputs!$B$28*cyclecalc!F528*cyclecalc!B528</f>
        <v>7.7053823270369685E-20</v>
      </c>
      <c r="D528" s="13">
        <f>(D527+C527-E527)*(1-inputs!$B$20)</f>
        <v>2.2275514384934453E-19</v>
      </c>
      <c r="E528">
        <f>D528*inputs!$B$31</f>
        <v>1.0023981473220504E-19</v>
      </c>
      <c r="F528" s="9">
        <f>(F527+E527-G527)*(1-inputs!$B$20)</f>
        <v>2.6143407479306447E-18</v>
      </c>
      <c r="G528">
        <f>F528*inputs!$B$33</f>
        <v>3.734772497043778E-19</v>
      </c>
      <c r="H528" s="30">
        <f>(H527+G527)*(1-inputs!$B$20)</f>
        <v>93122.845427097927</v>
      </c>
      <c r="I528">
        <f t="shared" si="17"/>
        <v>99999.99999999904</v>
      </c>
      <c r="J528">
        <f>B528-((B527-C527)*(1-inputs!$B$20))</f>
        <v>3.9112154101885608</v>
      </c>
      <c r="K528">
        <f>(H527+F527+D527+B527)*inputs!B$20</f>
        <v>3.9112154101886789</v>
      </c>
    </row>
    <row r="529" spans="1:11" x14ac:dyDescent="0.3">
      <c r="A529">
        <f t="shared" si="16"/>
        <v>527</v>
      </c>
      <c r="B529" s="12">
        <f>((B528-C528)*(1-inputs!$B$20))+(cyclecalc!I528*inputs!$B$19)</f>
        <v>6880.7968079818556</v>
      </c>
      <c r="C529">
        <f>inputs!$B$28*cyclecalc!F529*cyclecalc!B529</f>
        <v>6.903439782307121E-20</v>
      </c>
      <c r="D529" s="13">
        <f>(D528+C528-E528)*(1-inputs!$B$20)</f>
        <v>1.9956134680806699E-19</v>
      </c>
      <c r="E529">
        <f>D529*inputs!$B$31</f>
        <v>8.9802606063630152E-20</v>
      </c>
      <c r="F529" s="9">
        <f>(F528+E528-G528)*(1-inputs!$B$20)</f>
        <v>2.341011747364927E-18</v>
      </c>
      <c r="G529">
        <f>F529*inputs!$B$33</f>
        <v>3.34430249623561E-19</v>
      </c>
      <c r="H529" s="30">
        <f>(H528+G528)*(1-inputs!$B$20)</f>
        <v>93119.203192017172</v>
      </c>
      <c r="I529">
        <f t="shared" si="17"/>
        <v>99999.999999999025</v>
      </c>
      <c r="J529">
        <f>B529-((B528-C528)*(1-inputs!$B$20))</f>
        <v>3.9112154101885608</v>
      </c>
      <c r="K529">
        <f>(H528+F528+D528+B528)*inputs!B$20</f>
        <v>3.9112154101886789</v>
      </c>
    </row>
    <row r="530" spans="1:11" x14ac:dyDescent="0.3">
      <c r="A530">
        <f t="shared" ref="A530:A593" si="18">A529+1</f>
        <v>528</v>
      </c>
      <c r="B530" s="12">
        <f>((B529-C529)*(1-inputs!$B$20))+(cyclecalc!I529*inputs!$B$19)</f>
        <v>6884.4389006069468</v>
      </c>
      <c r="C530">
        <f>inputs!$B$28*cyclecalc!F530*cyclecalc!B530</f>
        <v>6.1850844820673126E-20</v>
      </c>
      <c r="D530" s="13">
        <f>(D529+C529-E529)*(1-inputs!$B$20)</f>
        <v>1.7878614558272004E-19</v>
      </c>
      <c r="E530">
        <f>D530*inputs!$B$31</f>
        <v>8.045376551222402E-20</v>
      </c>
      <c r="F530" s="9">
        <f>(F529+E529-G529)*(1-inputs!$B$20)</f>
        <v>2.0963021097068714E-18</v>
      </c>
      <c r="G530">
        <f>F530*inputs!$B$33</f>
        <v>2.9947172995812449E-19</v>
      </c>
      <c r="H530" s="30">
        <f>(H529+G529)*(1-inputs!$B$20)</f>
        <v>93115.561099392085</v>
      </c>
      <c r="I530">
        <f t="shared" si="17"/>
        <v>99999.99999999904</v>
      </c>
      <c r="J530">
        <f>B530-((B529-C529)*(1-inputs!$B$20))</f>
        <v>3.9112154101885608</v>
      </c>
      <c r="K530">
        <f>(H529+F529+D529+B529)*inputs!B$20</f>
        <v>3.911215410188678</v>
      </c>
    </row>
    <row r="531" spans="1:11" x14ac:dyDescent="0.3">
      <c r="A531">
        <f t="shared" si="18"/>
        <v>529</v>
      </c>
      <c r="B531" s="12">
        <f>((B530-C530)*(1-inputs!$B$20))+(cyclecalc!I530*inputs!$B$19)</f>
        <v>6888.0808507819493</v>
      </c>
      <c r="C531">
        <f>inputs!$B$28*cyclecalc!F531*cyclecalc!B531</f>
        <v>5.5415910932926871E-20</v>
      </c>
      <c r="D531" s="13">
        <f>(D530+C530-E530)*(1-inputs!$B$20)</f>
        <v>1.6017695978019263E-19</v>
      </c>
      <c r="E531">
        <f>D531*inputs!$B$31</f>
        <v>7.2079631901086682E-20</v>
      </c>
      <c r="F531" s="9">
        <f>(F530+E530-G530)*(1-inputs!$B$20)</f>
        <v>1.8772107206341883E-18</v>
      </c>
      <c r="G531">
        <f>F531*inputs!$B$33</f>
        <v>2.681729600905983E-19</v>
      </c>
      <c r="H531" s="30">
        <f>(H530+G530)*(1-inputs!$B$20)</f>
        <v>93111.919149217079</v>
      </c>
      <c r="I531">
        <f t="shared" si="17"/>
        <v>99999.999999999025</v>
      </c>
      <c r="J531">
        <f>B531-((B530-C530)*(1-inputs!$B$20))</f>
        <v>3.9112154101885608</v>
      </c>
      <c r="K531">
        <f>(H530+F530+D530+B530)*inputs!B$20</f>
        <v>3.9112154101886789</v>
      </c>
    </row>
    <row r="532" spans="1:11" x14ac:dyDescent="0.3">
      <c r="A532">
        <f t="shared" si="18"/>
        <v>530</v>
      </c>
      <c r="B532" s="12">
        <f>((B531-C531)*(1-inputs!$B$20))+(cyclecalc!I531*inputs!$B$19)</f>
        <v>6891.7226585124354</v>
      </c>
      <c r="C532">
        <f>inputs!$B$28*cyclecalc!F532*cyclecalc!B532</f>
        <v>4.9651464341733129E-20</v>
      </c>
      <c r="D532" s="13">
        <f>(D531+C531-E531)*(1-inputs!$B$20)</f>
        <v>1.4350762570012073E-19</v>
      </c>
      <c r="E532">
        <f>D532*inputs!$B$31</f>
        <v>6.4578431565054328E-20</v>
      </c>
      <c r="F532" s="9">
        <f>(F531+E531-G531)*(1-inputs!$B$20)</f>
        <v>1.6810516403221603E-18</v>
      </c>
      <c r="G532">
        <f>F532*inputs!$B$33</f>
        <v>2.401502343317372E-19</v>
      </c>
      <c r="H532" s="30">
        <f>(H531+G531)*(1-inputs!$B$20)</f>
        <v>93108.277341486595</v>
      </c>
      <c r="I532">
        <f t="shared" si="17"/>
        <v>99999.999999999025</v>
      </c>
      <c r="J532">
        <f>B532-((B531-C531)*(1-inputs!$B$20))</f>
        <v>3.9112154101885608</v>
      </c>
      <c r="K532">
        <f>(H531+F531+D531+B531)*inputs!B$20</f>
        <v>3.911215410188678</v>
      </c>
    </row>
    <row r="533" spans="1:11" x14ac:dyDescent="0.3">
      <c r="A533">
        <f t="shared" si="18"/>
        <v>531</v>
      </c>
      <c r="B533" s="12">
        <f>((B532-C532)*(1-inputs!$B$20))+(cyclecalc!I532*inputs!$B$19)</f>
        <v>6895.3643238039767</v>
      </c>
      <c r="C533">
        <f>inputs!$B$28*cyclecalc!F533*cyclecalc!B533</f>
        <v>4.4487539765943584E-20</v>
      </c>
      <c r="D533" s="13">
        <f>(D532+C532-E532)*(1-inputs!$B$20)</f>
        <v>1.2857562941027065E-19</v>
      </c>
      <c r="E533">
        <f>D533*inputs!$B$31</f>
        <v>5.7859033234621796E-20</v>
      </c>
      <c r="F533" s="9">
        <f>(F532+E532-G532)*(1-inputs!$B$20)</f>
        <v>1.5054209549960736E-18</v>
      </c>
      <c r="G533">
        <f>F533*inputs!$B$33</f>
        <v>2.150601364280105E-19</v>
      </c>
      <c r="H533" s="30">
        <f>(H532+G532)*(1-inputs!$B$20)</f>
        <v>93104.635676195045</v>
      </c>
      <c r="I533">
        <f t="shared" si="17"/>
        <v>99999.999999999025</v>
      </c>
      <c r="J533">
        <f>B533-((B532-C532)*(1-inputs!$B$20))</f>
        <v>3.9112154101885608</v>
      </c>
      <c r="K533">
        <f>(H532+F532+D532+B532)*inputs!B$20</f>
        <v>3.911215410188678</v>
      </c>
    </row>
    <row r="534" spans="1:11" x14ac:dyDescent="0.3">
      <c r="A534">
        <f t="shared" si="18"/>
        <v>532</v>
      </c>
      <c r="B534" s="12">
        <f>((B533-C533)*(1-inputs!$B$20))+(cyclecalc!I533*inputs!$B$19)</f>
        <v>6899.005846662144</v>
      </c>
      <c r="C534">
        <f>inputs!$B$28*cyclecalc!F534*cyclecalc!B534</f>
        <v>3.9861483614126494E-20</v>
      </c>
      <c r="D534" s="13">
        <f>(D533+C533-E533)*(1-inputs!$B$20)</f>
        <v>1.1519963005967434E-19</v>
      </c>
      <c r="E534">
        <f>D534*inputs!$B$31</f>
        <v>5.1839833526853454E-20</v>
      </c>
      <c r="F534" s="9">
        <f>(F533+E533-G533)*(1-inputs!$B$20)</f>
        <v>1.348167120020078E-18</v>
      </c>
      <c r="G534">
        <f>F534*inputs!$B$33</f>
        <v>1.9259530286001113E-19</v>
      </c>
      <c r="H534" s="30">
        <f>(H533+G533)*(1-inputs!$B$20)</f>
        <v>93100.994153336869</v>
      </c>
      <c r="I534">
        <f t="shared" si="17"/>
        <v>99999.99999999901</v>
      </c>
      <c r="J534">
        <f>B534-((B533-C533)*(1-inputs!$B$20))</f>
        <v>3.9112154101885608</v>
      </c>
      <c r="K534">
        <f>(H533+F533+D533+B533)*inputs!B$20</f>
        <v>3.911215410188678</v>
      </c>
    </row>
    <row r="535" spans="1:11" x14ac:dyDescent="0.3">
      <c r="A535">
        <f t="shared" si="18"/>
        <v>533</v>
      </c>
      <c r="B535" s="12">
        <f>((B534-C534)*(1-inputs!$B$20))+(cyclecalc!I534*inputs!$B$19)</f>
        <v>6902.6472270925078</v>
      </c>
      <c r="C535">
        <f>inputs!$B$28*cyclecalc!F535*cyclecalc!B535</f>
        <v>3.5717188751625397E-20</v>
      </c>
      <c r="D535" s="13">
        <f>(D534+C534-E534)*(1-inputs!$B$20)</f>
        <v>1.0321724294033167E-19</v>
      </c>
      <c r="E535">
        <f>D535*inputs!$B$31</f>
        <v>4.6447759323149254E-20</v>
      </c>
      <c r="F535" s="9">
        <f>(F534+E534-G534)*(1-inputs!$B$20)</f>
        <v>1.2073644262163743E-18</v>
      </c>
      <c r="G535">
        <f>F535*inputs!$B$33</f>
        <v>1.724806323166249E-19</v>
      </c>
      <c r="H535" s="30">
        <f>(H534+G534)*(1-inputs!$B$20)</f>
        <v>93097.35277290651</v>
      </c>
      <c r="I535">
        <f t="shared" si="17"/>
        <v>99999.99999999901</v>
      </c>
      <c r="J535">
        <f>B535-((B534-C534)*(1-inputs!$B$20))</f>
        <v>3.9112154101885608</v>
      </c>
      <c r="K535">
        <f>(H534+F534+D534+B534)*inputs!B$20</f>
        <v>3.9112154101886776</v>
      </c>
    </row>
    <row r="536" spans="1:11" x14ac:dyDescent="0.3">
      <c r="A536">
        <f t="shared" si="18"/>
        <v>534</v>
      </c>
      <c r="B536" s="12">
        <f>((B535-C535)*(1-inputs!$B$20))+(cyclecalc!I535*inputs!$B$19)</f>
        <v>6906.2884651006389</v>
      </c>
      <c r="C536">
        <f>inputs!$B$28*cyclecalc!F536*cyclecalc!B536</f>
        <v>3.2004409473812275E-20</v>
      </c>
      <c r="D536" s="13">
        <f>(D535+C535-E535)*(1-inputs!$B$20)</f>
        <v>9.2483055015825752E-20</v>
      </c>
      <c r="E536">
        <f>D536*inputs!$B$31</f>
        <v>4.1617374757121589E-20</v>
      </c>
      <c r="F536" s="9">
        <f>(F535+E535-G535)*(1-inputs!$B$20)</f>
        <v>1.0812892600165539E-18</v>
      </c>
      <c r="G536">
        <f>F536*inputs!$B$33</f>
        <v>1.5446989428807912E-19</v>
      </c>
      <c r="H536" s="30">
        <f>(H535+G535)*(1-inputs!$B$20)</f>
        <v>93093.711534898379</v>
      </c>
      <c r="I536">
        <f t="shared" si="17"/>
        <v>99999.99999999901</v>
      </c>
      <c r="J536">
        <f>B536-((B535-C535)*(1-inputs!$B$20))</f>
        <v>3.9112154101885608</v>
      </c>
      <c r="K536">
        <f>(H535+F535+D535+B535)*inputs!B$20</f>
        <v>3.9112154101886776</v>
      </c>
    </row>
    <row r="537" spans="1:11" x14ac:dyDescent="0.3">
      <c r="A537">
        <f t="shared" si="18"/>
        <v>535</v>
      </c>
      <c r="B537" s="12">
        <f>((B536-C536)*(1-inputs!$B$20))+(cyclecalc!I536*inputs!$B$19)</f>
        <v>6909.9295606921078</v>
      </c>
      <c r="C537">
        <f>inputs!$B$28*cyclecalc!F537*cyclecalc!B537</f>
        <v>2.8678148266580649E-20</v>
      </c>
      <c r="D537" s="13">
        <f>(D536+C536-E536)*(1-inputs!$B$20)</f>
        <v>8.2866848504796397E-20</v>
      </c>
      <c r="E537">
        <f>D537*inputs!$B$31</f>
        <v>3.7290081827158381E-20</v>
      </c>
      <c r="F537" s="9">
        <f>(F536+E536-G536)*(1-inputs!$B$20)</f>
        <v>9.6839886283856452E-19</v>
      </c>
      <c r="G537">
        <f>F537*inputs!$B$33</f>
        <v>1.3834269469122349E-19</v>
      </c>
      <c r="H537" s="30">
        <f>(H536+G536)*(1-inputs!$B$20)</f>
        <v>93090.070439306903</v>
      </c>
      <c r="I537">
        <f t="shared" si="17"/>
        <v>99999.99999999901</v>
      </c>
      <c r="J537">
        <f>B537-((B536-C536)*(1-inputs!$B$20))</f>
        <v>3.9112154101885608</v>
      </c>
      <c r="K537">
        <f>(H536+F536+D536+B536)*inputs!B$20</f>
        <v>3.9112154101886776</v>
      </c>
    </row>
    <row r="538" spans="1:11" x14ac:dyDescent="0.3">
      <c r="A538">
        <f t="shared" si="18"/>
        <v>536</v>
      </c>
      <c r="B538" s="12">
        <f>((B537-C537)*(1-inputs!$B$20))+(cyclecalc!I537*inputs!$B$19)</f>
        <v>6913.5705138724852</v>
      </c>
      <c r="C538">
        <f>inputs!$B$28*cyclecalc!F538*cyclecalc!B538</f>
        <v>2.5698106820122033E-20</v>
      </c>
      <c r="D538" s="13">
        <f>(D537+C537-E537)*(1-inputs!$B$20)</f>
        <v>7.4252010674542534E-20</v>
      </c>
      <c r="E538">
        <f>D538*inputs!$B$31</f>
        <v>3.3413404803544139E-20</v>
      </c>
      <c r="F538" s="9">
        <f>(F537+E537-G537)*(1-inputs!$B$20)</f>
        <v>8.6731232619431067E-19</v>
      </c>
      <c r="G538">
        <f>F538*inputs!$B$33</f>
        <v>1.2390176088490151E-19</v>
      </c>
      <c r="H538" s="30">
        <f>(H537+G537)*(1-inputs!$B$20)</f>
        <v>93086.429486126523</v>
      </c>
      <c r="I538">
        <f t="shared" si="17"/>
        <v>99999.99999999901</v>
      </c>
      <c r="J538">
        <f>B538-((B537-C537)*(1-inputs!$B$20))</f>
        <v>3.9112154101885608</v>
      </c>
      <c r="K538">
        <f>(H537+F537+D537+B537)*inputs!B$20</f>
        <v>3.9112154101886776</v>
      </c>
    </row>
    <row r="539" spans="1:11" x14ac:dyDescent="0.3">
      <c r="A539">
        <f t="shared" si="18"/>
        <v>537</v>
      </c>
      <c r="B539" s="12">
        <f>((B538-C538)*(1-inputs!$B$20))+(cyclecalc!I538*inputs!$B$19)</f>
        <v>6917.2113246473409</v>
      </c>
      <c r="C539">
        <f>inputs!$B$28*cyclecalc!F539*cyclecalc!B539</f>
        <v>2.3028194553860467E-20</v>
      </c>
      <c r="D539" s="13">
        <f>(D538+C538-E538)*(1-inputs!$B$20)</f>
        <v>6.6534110296960215E-20</v>
      </c>
      <c r="E539">
        <f>D539*inputs!$B$31</f>
        <v>2.9940349633632097E-20</v>
      </c>
      <c r="F539" s="9">
        <f>(F538+E538-G538)*(1-inputs!$B$20)</f>
        <v>7.7679358685412423E-19</v>
      </c>
      <c r="G539">
        <f>F539*inputs!$B$33</f>
        <v>1.1097051240773203E-19</v>
      </c>
      <c r="H539" s="30">
        <f>(H538+G538)*(1-inputs!$B$20)</f>
        <v>93082.788675351665</v>
      </c>
      <c r="I539">
        <f t="shared" si="17"/>
        <v>99999.99999999901</v>
      </c>
      <c r="J539">
        <f>B539-((B538-C538)*(1-inputs!$B$20))</f>
        <v>3.9112154101885608</v>
      </c>
      <c r="K539">
        <f>(H538+F538+D538+B538)*inputs!B$20</f>
        <v>3.9112154101886776</v>
      </c>
    </row>
    <row r="540" spans="1:11" x14ac:dyDescent="0.3">
      <c r="A540">
        <f t="shared" si="18"/>
        <v>538</v>
      </c>
      <c r="B540" s="12">
        <f>((B539-C539)*(1-inputs!$B$20))+(cyclecalc!I539*inputs!$B$19)</f>
        <v>6920.8519930222446</v>
      </c>
      <c r="C540">
        <f>inputs!$B$28*cyclecalc!F540*cyclecalc!B540</f>
        <v>2.0636088618907584E-20</v>
      </c>
      <c r="D540" s="13">
        <f>(D539+C539-E539)*(1-inputs!$B$20)</f>
        <v>5.9619623274088274E-20</v>
      </c>
      <c r="E540">
        <f>D540*inputs!$B$31</f>
        <v>2.6828830473339723E-20</v>
      </c>
      <c r="F540" s="9">
        <f>(F539+E539-G539)*(1-inputs!$B$20)</f>
        <v>6.9573621127376324E-19</v>
      </c>
      <c r="G540">
        <f>F540*inputs!$B$33</f>
        <v>9.9390887324823317E-20</v>
      </c>
      <c r="H540" s="30">
        <f>(H539+G539)*(1-inputs!$B$20)</f>
        <v>93079.148006976757</v>
      </c>
      <c r="I540">
        <f t="shared" si="17"/>
        <v>99999.999999998996</v>
      </c>
      <c r="J540">
        <f>B540-((B539-C539)*(1-inputs!$B$20))</f>
        <v>3.9112154101885608</v>
      </c>
      <c r="K540">
        <f>(H539+F539+D539+B539)*inputs!B$20</f>
        <v>3.9112154101886776</v>
      </c>
    </row>
    <row r="541" spans="1:11" x14ac:dyDescent="0.3">
      <c r="A541">
        <f t="shared" si="18"/>
        <v>539</v>
      </c>
      <c r="B541" s="12">
        <f>((B540-C540)*(1-inputs!$B$20))+(cyclecalc!I540*inputs!$B$19)</f>
        <v>6924.4925190027652</v>
      </c>
      <c r="C541">
        <f>inputs!$B$28*cyclecalc!F541*cyclecalc!B541</f>
        <v>1.849283997832919E-20</v>
      </c>
      <c r="D541" s="13">
        <f>(D540+C540-E540)*(1-inputs!$B$20)</f>
        <v>5.3424791779236868E-20</v>
      </c>
      <c r="E541">
        <f>D541*inputs!$B$31</f>
        <v>2.4041156300656592E-20</v>
      </c>
      <c r="F541" s="9">
        <f>(F540+E540-G540)*(1-inputs!$B$20)</f>
        <v>6.2314978073871962E-19</v>
      </c>
      <c r="G541">
        <f>F541*inputs!$B$33</f>
        <v>8.9021397248388513E-20</v>
      </c>
      <c r="H541" s="30">
        <f>(H540+G540)*(1-inputs!$B$20)</f>
        <v>93075.507480996239</v>
      </c>
      <c r="I541">
        <f t="shared" si="17"/>
        <v>99999.99999999901</v>
      </c>
      <c r="J541">
        <f>B541-((B540-C540)*(1-inputs!$B$20))</f>
        <v>3.9112154101885608</v>
      </c>
      <c r="K541">
        <f>(H540+F540+D540+B540)*inputs!B$20</f>
        <v>3.9112154101886771</v>
      </c>
    </row>
    <row r="542" spans="1:11" x14ac:dyDescent="0.3">
      <c r="A542">
        <f t="shared" si="18"/>
        <v>540</v>
      </c>
      <c r="B542" s="12">
        <f>((B541-C541)*(1-inputs!$B$20))+(cyclecalc!I541*inputs!$B$19)</f>
        <v>6928.1329025944733</v>
      </c>
      <c r="C542">
        <f>inputs!$B$28*cyclecalc!F542*cyclecalc!B542</f>
        <v>1.657252073274208E-20</v>
      </c>
      <c r="D542" s="13">
        <f>(D541+C541-E541)*(1-inputs!$B$20)</f>
        <v>4.7874602904823545E-20</v>
      </c>
      <c r="E542">
        <f>D542*inputs!$B$31</f>
        <v>2.1543571307170596E-20</v>
      </c>
      <c r="F542" s="9">
        <f>(F541+E541-G541)*(1-inputs!$B$20)</f>
        <v>5.5814770857793243E-19</v>
      </c>
      <c r="G542">
        <f>F542*inputs!$B$33</f>
        <v>7.9735386939704625E-20</v>
      </c>
      <c r="H542" s="30">
        <f>(H541+G541)*(1-inputs!$B$20)</f>
        <v>93071.867097404524</v>
      </c>
      <c r="I542">
        <f t="shared" si="17"/>
        <v>99999.999999998996</v>
      </c>
      <c r="J542">
        <f>B542-((B541-C541)*(1-inputs!$B$20))</f>
        <v>3.9112154101885608</v>
      </c>
      <c r="K542">
        <f>(H541+F541+D541+B541)*inputs!B$20</f>
        <v>3.9112154101886776</v>
      </c>
    </row>
    <row r="543" spans="1:11" x14ac:dyDescent="0.3">
      <c r="A543">
        <f t="shared" si="18"/>
        <v>541</v>
      </c>
      <c r="B543" s="12">
        <f>((B542-C542)*(1-inputs!$B$20))+(cyclecalc!I542*inputs!$B$19)</f>
        <v>6931.7731438029368</v>
      </c>
      <c r="C543">
        <f>inputs!$B$28*cyclecalc!F543*cyclecalc!B543</f>
        <v>1.4851908366314498E-20</v>
      </c>
      <c r="D543" s="13">
        <f>(D542+C542-E542)*(1-inputs!$B$20)</f>
        <v>4.2901874280044761E-20</v>
      </c>
      <c r="E543">
        <f>D543*inputs!$B$31</f>
        <v>1.9305843426020143E-20</v>
      </c>
      <c r="F543" s="9">
        <f>(F542+E542-G542)*(1-inputs!$B$20)</f>
        <v>4.9993633859346939E-19</v>
      </c>
      <c r="G543">
        <f>F543*inputs!$B$33</f>
        <v>7.1419476941924196E-20</v>
      </c>
      <c r="H543" s="30">
        <f>(H542+G542)*(1-inputs!$B$20)</f>
        <v>93068.226856196052</v>
      </c>
      <c r="I543">
        <f t="shared" si="17"/>
        <v>99999.999999998981</v>
      </c>
      <c r="J543">
        <f>B543-((B542-C542)*(1-inputs!$B$20))</f>
        <v>3.9112154101885608</v>
      </c>
      <c r="K543">
        <f>(H542+F542+D542+B542)*inputs!B$20</f>
        <v>3.9112154101886771</v>
      </c>
    </row>
    <row r="544" spans="1:11" x14ac:dyDescent="0.3">
      <c r="A544">
        <f t="shared" si="18"/>
        <v>542</v>
      </c>
      <c r="B544" s="12">
        <f>((B543-C543)*(1-inputs!$B$20))+(cyclecalc!I543*inputs!$B$19)</f>
        <v>6935.4132426337255</v>
      </c>
      <c r="C544">
        <f>inputs!$B$28*cyclecalc!F544*cyclecalc!B544</f>
        <v>1.3310203042412417E-20</v>
      </c>
      <c r="D544" s="13">
        <f>(D543+C543-E543)*(1-inputs!$B$20)</f>
        <v>3.8446435438615437E-20</v>
      </c>
      <c r="E544">
        <f>D544*inputs!$B$31</f>
        <v>1.7300895947376947E-20</v>
      </c>
      <c r="F544" s="9">
        <f>(F543+E543-G543)*(1-inputs!$B$20)</f>
        <v>4.4780518976691402E-19</v>
      </c>
      <c r="G544">
        <f>F544*inputs!$B$33</f>
        <v>6.3972169966701994E-20</v>
      </c>
      <c r="H544" s="30">
        <f>(H543+G543)*(1-inputs!$B$20)</f>
        <v>93064.586757365265</v>
      </c>
      <c r="I544">
        <f t="shared" si="17"/>
        <v>99999.999999998996</v>
      </c>
      <c r="J544">
        <f>B544-((B543-C543)*(1-inputs!$B$20))</f>
        <v>3.9112154101885608</v>
      </c>
      <c r="K544">
        <f>(H543+F543+D543+B543)*inputs!B$20</f>
        <v>3.9112154101886762</v>
      </c>
    </row>
    <row r="545" spans="1:11" x14ac:dyDescent="0.3">
      <c r="A545">
        <f t="shared" si="18"/>
        <v>543</v>
      </c>
      <c r="B545" s="12">
        <f>((B544-C544)*(1-inputs!$B$20))+(cyclecalc!I544*inputs!$B$19)</f>
        <v>6939.0531990924082</v>
      </c>
      <c r="C545">
        <f>inputs!$B$28*cyclecalc!F545*cyclecalc!B545</f>
        <v>1.1928774484539968E-20</v>
      </c>
      <c r="D545" s="13">
        <f>(D544+C544-E544)*(1-inputs!$B$20)</f>
        <v>3.4454394895339235E-20</v>
      </c>
      <c r="E545">
        <f>D545*inputs!$B$31</f>
        <v>1.5504477702902658E-20</v>
      </c>
      <c r="F545" s="9">
        <f>(F544+E544-G544)*(1-inputs!$B$20)</f>
        <v>4.0111822653606074E-19</v>
      </c>
      <c r="G545">
        <f>F545*inputs!$B$33</f>
        <v>5.730260379086582E-20</v>
      </c>
      <c r="H545" s="30">
        <f>(H544+G544)*(1-inputs!$B$20)</f>
        <v>93060.946800906575</v>
      </c>
      <c r="I545">
        <f t="shared" si="17"/>
        <v>99999.999999998981</v>
      </c>
      <c r="J545">
        <f>B545-((B544-C544)*(1-inputs!$B$20))</f>
        <v>3.9112154101885608</v>
      </c>
      <c r="K545">
        <f>(H544+F544+D544+B544)*inputs!B$20</f>
        <v>3.9112154101886771</v>
      </c>
    </row>
    <row r="546" spans="1:11" x14ac:dyDescent="0.3">
      <c r="A546">
        <f t="shared" si="18"/>
        <v>544</v>
      </c>
      <c r="B546" s="12">
        <f>((B545-C545)*(1-inputs!$B$20))+(cyclecalc!I545*inputs!$B$19)</f>
        <v>6942.6930131845529</v>
      </c>
      <c r="C546">
        <f>inputs!$B$28*cyclecalc!F546*cyclecalc!B546</f>
        <v>1.0690935341896111E-20</v>
      </c>
      <c r="D546" s="13">
        <f>(D545+C545-E545)*(1-inputs!$B$20)</f>
        <v>3.0877483944829209E-20</v>
      </c>
      <c r="E546">
        <f>D546*inputs!$B$31</f>
        <v>1.3894867775173145E-20</v>
      </c>
      <c r="F546" s="9">
        <f>(F545+E545-G545)*(1-inputs!$B$20)</f>
        <v>3.5930604666495692E-19</v>
      </c>
      <c r="G546">
        <f>F546*inputs!$B$33</f>
        <v>5.1329435237850987E-20</v>
      </c>
      <c r="H546" s="30">
        <f>(H545+G545)*(1-inputs!$B$20)</f>
        <v>93057.306986814423</v>
      </c>
      <c r="I546">
        <f t="shared" si="17"/>
        <v>99999.999999998981</v>
      </c>
      <c r="J546">
        <f>B546-((B545-C545)*(1-inputs!$B$20))</f>
        <v>3.9112154101885608</v>
      </c>
      <c r="K546">
        <f>(H545+F545+D545+B545)*inputs!B$20</f>
        <v>3.9112154101886762</v>
      </c>
    </row>
    <row r="547" spans="1:11" x14ac:dyDescent="0.3">
      <c r="A547">
        <f t="shared" si="18"/>
        <v>545</v>
      </c>
      <c r="B547" s="12">
        <f>((B546-C546)*(1-inputs!$B$20))+(cyclecalc!I546*inputs!$B$19)</f>
        <v>6946.3326849157274</v>
      </c>
      <c r="C547">
        <f>inputs!$B$28*cyclecalc!F547*cyclecalc!B547</f>
        <v>9.5817382643108051E-21</v>
      </c>
      <c r="D547" s="13">
        <f>(D546+C546-E546)*(1-inputs!$B$20)</f>
        <v>2.7672469139340918E-20</v>
      </c>
      <c r="E547">
        <f>D547*inputs!$B$31</f>
        <v>1.2452611112703414E-20</v>
      </c>
      <c r="F547" s="9">
        <f>(F546+E546-G546)*(1-inputs!$B$20)</f>
        <v>3.2185889011538349E-19</v>
      </c>
      <c r="G547">
        <f>F547*inputs!$B$33</f>
        <v>4.5979841445054781E-20</v>
      </c>
      <c r="H547" s="30">
        <f>(H546+G546)*(1-inputs!$B$20)</f>
        <v>93053.66731508325</v>
      </c>
      <c r="I547">
        <f t="shared" si="17"/>
        <v>99999.999999998981</v>
      </c>
      <c r="J547">
        <f>B547-((B546-C546)*(1-inputs!$B$20))</f>
        <v>3.9112154101885608</v>
      </c>
      <c r="K547">
        <f>(H546+F546+D546+B546)*inputs!B$20</f>
        <v>3.9112154101886762</v>
      </c>
    </row>
    <row r="548" spans="1:11" x14ac:dyDescent="0.3">
      <c r="A548">
        <f t="shared" si="18"/>
        <v>546</v>
      </c>
      <c r="B548" s="12">
        <f>((B547-C547)*(1-inputs!$B$20))+(cyclecalc!I547*inputs!$B$19)</f>
        <v>6949.9722142915007</v>
      </c>
      <c r="C548">
        <f>inputs!$B$28*cyclecalc!F548*cyclecalc!B548</f>
        <v>8.5877942025574988E-21</v>
      </c>
      <c r="D548" s="13">
        <f>(D547+C547-E547)*(1-inputs!$B$20)</f>
        <v>2.4800626247092205E-20</v>
      </c>
      <c r="E548">
        <f>D548*inputs!$B$31</f>
        <v>1.1160281811191492E-20</v>
      </c>
      <c r="F548" s="9">
        <f>(F547+E547-G547)*(1-inputs!$B$20)</f>
        <v>2.883203825107222E-19</v>
      </c>
      <c r="G548">
        <f>F548*inputs!$B$33</f>
        <v>4.1188626072960314E-20</v>
      </c>
      <c r="H548" s="30">
        <f>(H547+G547)*(1-inputs!$B$20)</f>
        <v>93050.027785707469</v>
      </c>
      <c r="I548">
        <f t="shared" si="17"/>
        <v>99999.999999998967</v>
      </c>
      <c r="J548">
        <f>B548-((B547-C547)*(1-inputs!$B$20))</f>
        <v>3.9112154101885608</v>
      </c>
      <c r="K548">
        <f>(H547+F547+D547+B547)*inputs!B$20</f>
        <v>3.9112154101886762</v>
      </c>
    </row>
    <row r="549" spans="1:11" x14ac:dyDescent="0.3">
      <c r="A549">
        <f t="shared" si="18"/>
        <v>547</v>
      </c>
      <c r="B549" s="12">
        <f>((B548-C548)*(1-inputs!$B$20))+(cyclecalc!I548*inputs!$B$19)</f>
        <v>6953.6116013174396</v>
      </c>
      <c r="C549">
        <f>inputs!$B$28*cyclecalc!F549*cyclecalc!B549</f>
        <v>7.697109710665876E-21</v>
      </c>
      <c r="D549" s="13">
        <f>(D548+C548-E548)*(1-inputs!$B$20)</f>
        <v>2.2227269248074384E-20</v>
      </c>
      <c r="E549">
        <f>D549*inputs!$B$31</f>
        <v>1.0002271161633473E-20</v>
      </c>
      <c r="F549" s="9">
        <f>(F548+E548-G548)*(1-inputs!$B$20)</f>
        <v>2.5828193589095011E-19</v>
      </c>
      <c r="G549">
        <f>F549*inputs!$B$33</f>
        <v>3.689741941299287E-20</v>
      </c>
      <c r="H549" s="30">
        <f>(H548+G548)*(1-inputs!$B$20)</f>
        <v>93046.388398681534</v>
      </c>
      <c r="I549">
        <f t="shared" si="17"/>
        <v>99999.999999998981</v>
      </c>
      <c r="J549">
        <f>B549-((B548-C548)*(1-inputs!$B$20))</f>
        <v>3.9112154101885608</v>
      </c>
      <c r="K549">
        <f>(H548+F548+D548+B548)*inputs!B$20</f>
        <v>3.9112154101886758</v>
      </c>
    </row>
    <row r="550" spans="1:11" x14ac:dyDescent="0.3">
      <c r="A550">
        <f t="shared" si="18"/>
        <v>548</v>
      </c>
      <c r="B550" s="12">
        <f>((B549-C549)*(1-inputs!$B$20))+(cyclecalc!I549*inputs!$B$19)</f>
        <v>6957.2508459991122</v>
      </c>
      <c r="C550">
        <f>inputs!$B$28*cyclecalc!F550*cyclecalc!B550</f>
        <v>6.8989412601002671E-21</v>
      </c>
      <c r="D550" s="13">
        <f>(D549+C549-E549)*(1-inputs!$B$20)</f>
        <v>1.9921328600556591E-20</v>
      </c>
      <c r="E550">
        <f>D550*inputs!$B$31</f>
        <v>8.9645978702504658E-21</v>
      </c>
      <c r="F550" s="9">
        <f>(F549+E549-G549)*(1-inputs!$B$20)</f>
        <v>2.3137773760389545E-19</v>
      </c>
      <c r="G550">
        <f>F550*inputs!$B$33</f>
        <v>3.3053962514842204E-20</v>
      </c>
      <c r="H550" s="30">
        <f>(H549+G549)*(1-inputs!$B$20)</f>
        <v>93042.749153999859</v>
      </c>
      <c r="I550">
        <f t="shared" si="17"/>
        <v>99999.999999998967</v>
      </c>
      <c r="J550">
        <f>B550-((B549-C549)*(1-inputs!$B$20))</f>
        <v>3.9112154101885608</v>
      </c>
      <c r="K550">
        <f>(H549+F549+D549+B549)*inputs!B$20</f>
        <v>3.9112154101886762</v>
      </c>
    </row>
    <row r="551" spans="1:11" x14ac:dyDescent="0.3">
      <c r="A551">
        <f t="shared" si="18"/>
        <v>549</v>
      </c>
      <c r="B551" s="12">
        <f>((B550-C550)*(1-inputs!$B$20))+(cyclecalc!I550*inputs!$B$19)</f>
        <v>6960.8899483420864</v>
      </c>
      <c r="C551">
        <f>inputs!$B$28*cyclecalc!F551*cyclecalc!B551</f>
        <v>6.1836647844070094E-21</v>
      </c>
      <c r="D551" s="13">
        <f>(D550+C550-E550)*(1-inputs!$B$20)</f>
        <v>1.785497361661191E-20</v>
      </c>
      <c r="E551">
        <f>D551*inputs!$B$31</f>
        <v>8.0347381274753595E-21</v>
      </c>
      <c r="F551" s="9">
        <f>(F550+E550-G550)*(1-inputs!$B$20)</f>
        <v>2.07280265464517E-19</v>
      </c>
      <c r="G551">
        <f>F551*inputs!$B$33</f>
        <v>2.9611466494930999E-20</v>
      </c>
      <c r="H551" s="30">
        <f>(H550+G550)*(1-inputs!$B$20)</f>
        <v>93039.110051656884</v>
      </c>
      <c r="I551">
        <f t="shared" si="17"/>
        <v>99999.999999998967</v>
      </c>
      <c r="J551">
        <f>B551-((B550-C550)*(1-inputs!$B$20))</f>
        <v>3.9112154101885608</v>
      </c>
      <c r="K551">
        <f>(H550+F550+D550+B550)*inputs!B$20</f>
        <v>3.9112154101886758</v>
      </c>
    </row>
    <row r="552" spans="1:11" x14ac:dyDescent="0.3">
      <c r="A552">
        <f t="shared" si="18"/>
        <v>550</v>
      </c>
      <c r="B552" s="12">
        <f>((B551-C551)*(1-inputs!$B$20))+(cyclecalc!I551*inputs!$B$19)</f>
        <v>6964.5289083519292</v>
      </c>
      <c r="C552">
        <f>inputs!$B$28*cyclecalc!F552*cyclecalc!B552</f>
        <v>5.5426588597462222E-21</v>
      </c>
      <c r="D552" s="13">
        <f>(D551+C551-E551)*(1-inputs!$B$20)</f>
        <v>1.6003274326529829E-20</v>
      </c>
      <c r="E552">
        <f>D552*inputs!$B$31</f>
        <v>7.2014734469384232E-21</v>
      </c>
      <c r="F552" s="9">
        <f>(F551+E551-G551)*(1-inputs!$B$20)</f>
        <v>1.8569627383170115E-19</v>
      </c>
      <c r="G552">
        <f>F552*inputs!$B$33</f>
        <v>2.6528039118814449E-20</v>
      </c>
      <c r="H552" s="30">
        <f>(H551+G551)*(1-inputs!$B$20)</f>
        <v>93035.471091647036</v>
      </c>
      <c r="I552">
        <f t="shared" si="17"/>
        <v>99999.999999998967</v>
      </c>
      <c r="J552">
        <f>B552-((B551-C551)*(1-inputs!$B$20))</f>
        <v>3.9112154101885608</v>
      </c>
      <c r="K552">
        <f>(H551+F551+D551+B551)*inputs!B$20</f>
        <v>3.9112154101886758</v>
      </c>
    </row>
    <row r="553" spans="1:11" x14ac:dyDescent="0.3">
      <c r="A553">
        <f t="shared" si="18"/>
        <v>551</v>
      </c>
      <c r="B553" s="12">
        <f>((B552-C552)*(1-inputs!$B$20))+(cyclecalc!I552*inputs!$B$19)</f>
        <v>6968.1677260342067</v>
      </c>
      <c r="C553">
        <f>inputs!$B$28*cyclecalc!F553*cyclecalc!B553</f>
        <v>4.9682000939162486E-21</v>
      </c>
      <c r="D553" s="13">
        <f>(D552+C552-E552)*(1-inputs!$B$20)</f>
        <v>1.4343898696617796E-20</v>
      </c>
      <c r="E553">
        <f>D553*inputs!$B$31</f>
        <v>6.4547544134780082E-21</v>
      </c>
      <c r="F553" s="9">
        <f>(F552+E552-G552)*(1-inputs!$B$20)</f>
        <v>1.6636320108216169E-19</v>
      </c>
      <c r="G553">
        <f>F553*inputs!$B$33</f>
        <v>2.3766171583165955E-20</v>
      </c>
      <c r="H553" s="30">
        <f>(H552+G552)*(1-inputs!$B$20)</f>
        <v>93031.832273964756</v>
      </c>
      <c r="I553">
        <f t="shared" si="17"/>
        <v>99999.999999998967</v>
      </c>
      <c r="J553">
        <f>B553-((B552-C552)*(1-inputs!$B$20))</f>
        <v>3.9112154101885608</v>
      </c>
      <c r="K553">
        <f>(H552+F552+D552+B552)*inputs!B$20</f>
        <v>3.9112154101886758</v>
      </c>
    </row>
    <row r="554" spans="1:11" x14ac:dyDescent="0.3">
      <c r="A554">
        <f t="shared" si="18"/>
        <v>552</v>
      </c>
      <c r="B554" s="12">
        <f>((B553-C553)*(1-inputs!$B$20))+(cyclecalc!I553*inputs!$B$19)</f>
        <v>6971.8064013944868</v>
      </c>
      <c r="C554">
        <f>inputs!$B$28*cyclecalc!F554*cyclecalc!B554</f>
        <v>4.4533694461161764E-21</v>
      </c>
      <c r="D554" s="13">
        <f>(D553+C553-E553)*(1-inputs!$B$20)</f>
        <v>1.285684149862142E-20</v>
      </c>
      <c r="E554">
        <f>D554*inputs!$B$31</f>
        <v>5.785578674379639E-21</v>
      </c>
      <c r="F554" s="9">
        <f>(F553+E553-G553)*(1-inputs!$B$20)</f>
        <v>1.4904595417613221E-19</v>
      </c>
      <c r="G554">
        <f>F554*inputs!$B$33</f>
        <v>2.1292279168018886E-20</v>
      </c>
      <c r="H554" s="30">
        <f>(H553+G553)*(1-inputs!$B$20)</f>
        <v>93028.19359860447</v>
      </c>
      <c r="I554">
        <f t="shared" si="17"/>
        <v>99999.999999998952</v>
      </c>
      <c r="J554">
        <f>B554-((B553-C553)*(1-inputs!$B$20))</f>
        <v>3.9112154101885608</v>
      </c>
      <c r="K554">
        <f>(H553+F553+D553+B553)*inputs!B$20</f>
        <v>3.9112154101886758</v>
      </c>
    </row>
    <row r="555" spans="1:11" x14ac:dyDescent="0.3">
      <c r="A555">
        <f t="shared" si="18"/>
        <v>553</v>
      </c>
      <c r="B555" s="12">
        <f>((B554-C554)*(1-inputs!$B$20))+(cyclecalc!I554*inputs!$B$19)</f>
        <v>6975.4449344383356</v>
      </c>
      <c r="C555">
        <f>inputs!$B$28*cyclecalc!F555*cyclecalc!B555</f>
        <v>3.991968333619034E-21</v>
      </c>
      <c r="D555" s="13">
        <f>(D554+C554-E554)*(1-inputs!$B$20)</f>
        <v>1.1524181517164633E-20</v>
      </c>
      <c r="E555">
        <f>D555*inputs!$B$31</f>
        <v>5.1858816827240846E-21</v>
      </c>
      <c r="F555" s="9">
        <f>(F554+E554-G554)*(1-inputs!$B$20)</f>
        <v>1.3353403067462429E-19</v>
      </c>
      <c r="G555">
        <f>F555*inputs!$B$33</f>
        <v>1.9076290096374897E-20</v>
      </c>
      <c r="H555" s="30">
        <f>(H554+G554)*(1-inputs!$B$20)</f>
        <v>93024.55506556062</v>
      </c>
      <c r="I555">
        <f t="shared" si="17"/>
        <v>99999.999999998952</v>
      </c>
      <c r="J555">
        <f>B555-((B554-C554)*(1-inputs!$B$20))</f>
        <v>3.9112154101885608</v>
      </c>
      <c r="K555">
        <f>(H554+F554+D554+B554)*inputs!B$20</f>
        <v>3.9112154101886754</v>
      </c>
    </row>
    <row r="556" spans="1:11" x14ac:dyDescent="0.3">
      <c r="A556">
        <f t="shared" si="18"/>
        <v>554</v>
      </c>
      <c r="B556" s="12">
        <f>((B555-C555)*(1-inputs!$B$20))+(cyclecalc!I555*inputs!$B$19)</f>
        <v>6979.0833251713193</v>
      </c>
      <c r="C556">
        <f>inputs!$B$28*cyclecalc!F556*cyclecalc!B556</f>
        <v>3.5784435013976213E-21</v>
      </c>
      <c r="D556" s="13">
        <f>(D555+C555-E555)*(1-inputs!$B$20)</f>
        <v>1.032986412901908E-20</v>
      </c>
      <c r="E556">
        <f>D556*inputs!$B$31</f>
        <v>4.6484388580585865E-21</v>
      </c>
      <c r="F556" s="9">
        <f>(F555+E555-G555)*(1-inputs!$B$20)</f>
        <v>1.196389427411823E-19</v>
      </c>
      <c r="G556">
        <f>F556*inputs!$B$33</f>
        <v>1.7091277534454613E-20</v>
      </c>
      <c r="H556" s="30">
        <f>(H555+G555)*(1-inputs!$B$20)</f>
        <v>93020.916674827633</v>
      </c>
      <c r="I556">
        <f t="shared" si="17"/>
        <v>99999.999999998952</v>
      </c>
      <c r="J556">
        <f>B556-((B555-C555)*(1-inputs!$B$20))</f>
        <v>3.9112154101885608</v>
      </c>
      <c r="K556">
        <f>(H555+F555+D555+B555)*inputs!B$20</f>
        <v>3.9112154101886754</v>
      </c>
    </row>
    <row r="557" spans="1:11" x14ac:dyDescent="0.3">
      <c r="A557">
        <f t="shared" si="18"/>
        <v>555</v>
      </c>
      <c r="B557" s="12">
        <f>((B556-C556)*(1-inputs!$B$20))+(cyclecalc!I556*inputs!$B$19)</f>
        <v>6982.7215735990039</v>
      </c>
      <c r="C557">
        <f>inputs!$B$28*cyclecalc!F557*cyclecalc!B557</f>
        <v>3.2078197380338881E-21</v>
      </c>
      <c r="D557" s="13">
        <f>(D556+C556-E556)*(1-inputs!$B$20)</f>
        <v>9.2595065989437262E-21</v>
      </c>
      <c r="E557">
        <f>D557*inputs!$B$31</f>
        <v>4.1667779695246772E-21</v>
      </c>
      <c r="F557" s="9">
        <f>(F556+E556-G556)*(1-inputs!$B$20)</f>
        <v>1.0719191139424498E-19</v>
      </c>
      <c r="G557">
        <f>F557*inputs!$B$33</f>
        <v>1.5313130199177854E-20</v>
      </c>
      <c r="H557" s="30">
        <f>(H556+G556)*(1-inputs!$B$20)</f>
        <v>93017.278426399949</v>
      </c>
      <c r="I557">
        <f t="shared" si="17"/>
        <v>99999.999999998952</v>
      </c>
      <c r="J557">
        <f>B557-((B556-C556)*(1-inputs!$B$20))</f>
        <v>3.9112154101885608</v>
      </c>
      <c r="K557">
        <f>(H556+F556+D556+B556)*inputs!B$20</f>
        <v>3.9112154101886754</v>
      </c>
    </row>
    <row r="558" spans="1:11" x14ac:dyDescent="0.3">
      <c r="A558">
        <f t="shared" si="18"/>
        <v>556</v>
      </c>
      <c r="B558" s="12">
        <f>((B557-C557)*(1-inputs!$B$20))+(cyclecalc!I557*inputs!$B$19)</f>
        <v>6986.3596797269556</v>
      </c>
      <c r="C558">
        <f>inputs!$B$28*cyclecalc!F558*cyclecalc!B558</f>
        <v>2.8756396172737946E-21</v>
      </c>
      <c r="D558" s="13">
        <f>(D557+C557-E557)*(1-inputs!$B$20)</f>
        <v>8.3002237151260591E-21</v>
      </c>
      <c r="E558">
        <f>D558*inputs!$B$31</f>
        <v>3.7351006718067266E-21</v>
      </c>
      <c r="F558" s="9">
        <f>(F557+E557-G557)*(1-inputs!$B$20)</f>
        <v>9.6041802615880946E-20</v>
      </c>
      <c r="G558">
        <f>F558*inputs!$B$33</f>
        <v>1.3720257516554421E-20</v>
      </c>
      <c r="H558" s="30">
        <f>(H557+G557)*(1-inputs!$B$20)</f>
        <v>93013.640320271996</v>
      </c>
      <c r="I558">
        <f t="shared" si="17"/>
        <v>99999.999999998952</v>
      </c>
      <c r="J558">
        <f>B558-((B557-C557)*(1-inputs!$B$20))</f>
        <v>3.9112154101885608</v>
      </c>
      <c r="K558">
        <f>(H557+F557+D557+B557)*inputs!B$20</f>
        <v>3.9112154101886754</v>
      </c>
    </row>
    <row r="559" spans="1:11" x14ac:dyDescent="0.3">
      <c r="A559">
        <f t="shared" si="18"/>
        <v>557</v>
      </c>
      <c r="B559" s="12">
        <f>((B558-C558)*(1-inputs!$B$20))+(cyclecalc!I558*inputs!$B$19)</f>
        <v>6989.9976435607396</v>
      </c>
      <c r="C559">
        <f>inputs!$B$28*cyclecalc!F559*cyclecalc!B559</f>
        <v>2.5779095305455675E-21</v>
      </c>
      <c r="D559" s="13">
        <f>(D558+C558-E558)*(1-inputs!$B$20)</f>
        <v>7.44047163633731E-21</v>
      </c>
      <c r="E559">
        <f>D559*inputs!$B$31</f>
        <v>3.3482122363517897E-21</v>
      </c>
      <c r="F559" s="9">
        <f>(F558+E558-G558)*(1-inputs!$B$20)</f>
        <v>8.6053279910342357E-20</v>
      </c>
      <c r="G559">
        <f>F559*inputs!$B$33</f>
        <v>1.2293325701477479E-20</v>
      </c>
      <c r="H559" s="30">
        <f>(H558+G558)*(1-inputs!$B$20)</f>
        <v>93010.002356438214</v>
      </c>
      <c r="I559">
        <f t="shared" si="17"/>
        <v>99999.999999998952</v>
      </c>
      <c r="J559">
        <f>B559-((B558-C558)*(1-inputs!$B$20))</f>
        <v>3.9112154101885608</v>
      </c>
      <c r="K559">
        <f>(H558+F558+D558+B558)*inputs!B$20</f>
        <v>3.9112154101886754</v>
      </c>
    </row>
    <row r="560" spans="1:11" x14ac:dyDescent="0.3">
      <c r="A560">
        <f t="shared" si="18"/>
        <v>558</v>
      </c>
      <c r="B560" s="12">
        <f>((B559-C559)*(1-inputs!$B$20))+(cyclecalc!I559*inputs!$B$19)</f>
        <v>6993.635465105921</v>
      </c>
      <c r="C560">
        <f>inputs!$B$28*cyclecalc!F560*cyclecalc!B560</f>
        <v>2.3110513526988236E-21</v>
      </c>
      <c r="D560" s="13">
        <f>(D559+C559-E559)*(1-inputs!$B$20)</f>
        <v>6.6699080458559912E-21</v>
      </c>
      <c r="E560">
        <f>D560*inputs!$B$31</f>
        <v>3.0014586206351962E-21</v>
      </c>
      <c r="F560" s="9">
        <f>(F559+E559-G559)*(1-inputs!$B$20)</f>
        <v>7.7105150578728146E-20</v>
      </c>
      <c r="G560">
        <f>F560*inputs!$B$33</f>
        <v>1.1015021511246877E-20</v>
      </c>
      <c r="H560" s="30">
        <f>(H559+G559)*(1-inputs!$B$20)</f>
        <v>93006.364534893029</v>
      </c>
      <c r="I560">
        <f t="shared" si="17"/>
        <v>99999.999999998952</v>
      </c>
      <c r="J560">
        <f>B560-((B559-C559)*(1-inputs!$B$20))</f>
        <v>3.9112154101885608</v>
      </c>
      <c r="K560">
        <f>(H559+F559+D559+B559)*inputs!B$20</f>
        <v>3.9112154101886754</v>
      </c>
    </row>
    <row r="561" spans="1:11" x14ac:dyDescent="0.3">
      <c r="A561">
        <f t="shared" si="18"/>
        <v>559</v>
      </c>
      <c r="B561" s="12">
        <f>((B560-C560)*(1-inputs!$B$20))+(cyclecalc!I560*inputs!$B$19)</f>
        <v>6997.2731443680659</v>
      </c>
      <c r="C561">
        <f>inputs!$B$28*cyclecalc!F561*cyclecalc!B561</f>
        <v>2.0718591520923161E-21</v>
      </c>
      <c r="D561" s="13">
        <f>(D560+C560-E560)*(1-inputs!$B$20)</f>
        <v>5.9792669067637403E-21</v>
      </c>
      <c r="E561">
        <f>D561*inputs!$B$31</f>
        <v>2.6906701080436831E-21</v>
      </c>
      <c r="F561" s="9">
        <f>(F560+E560-G560)*(1-inputs!$B$20)</f>
        <v>6.9088885367291661E-20</v>
      </c>
      <c r="G561">
        <f>F561*inputs!$B$33</f>
        <v>9.8698407667559509E-21</v>
      </c>
      <c r="H561" s="30">
        <f>(H560+G560)*(1-inputs!$B$20)</f>
        <v>93002.726855630885</v>
      </c>
      <c r="I561">
        <f t="shared" si="17"/>
        <v>99999.999999998952</v>
      </c>
      <c r="J561">
        <f>B561-((B560-C560)*(1-inputs!$B$20))</f>
        <v>3.9112154101885608</v>
      </c>
      <c r="K561">
        <f>(H560+F560+D560+B560)*inputs!B$20</f>
        <v>3.9112154101886754</v>
      </c>
    </row>
    <row r="562" spans="1:11" x14ac:dyDescent="0.3">
      <c r="A562">
        <f t="shared" si="18"/>
        <v>560</v>
      </c>
      <c r="B562" s="12">
        <f>((B561-C561)*(1-inputs!$B$20))+(cyclecalc!I561*inputs!$B$19)</f>
        <v>7000.9106813527387</v>
      </c>
      <c r="C562">
        <f>inputs!$B$28*cyclecalc!F562*cyclecalc!B562</f>
        <v>1.8574604178065809E-21</v>
      </c>
      <c r="D562" s="13">
        <f>(D561+C561-E561)*(1-inputs!$B$20)</f>
        <v>5.3602462918331679E-21</v>
      </c>
      <c r="E562">
        <f>D562*inputs!$B$31</f>
        <v>2.4121108313249255E-21</v>
      </c>
      <c r="F562" s="9">
        <f>(F561+E561-G561)*(1-inputs!$B$20)</f>
        <v>6.1907293286277317E-20</v>
      </c>
      <c r="G562">
        <f>F562*inputs!$B$33</f>
        <v>8.8438990408967585E-21</v>
      </c>
      <c r="H562" s="30">
        <f>(H561+G561)*(1-inputs!$B$20)</f>
        <v>92999.089318646205</v>
      </c>
      <c r="I562">
        <f t="shared" si="17"/>
        <v>99999.999999998938</v>
      </c>
      <c r="J562">
        <f>B562-((B561-C561)*(1-inputs!$B$20))</f>
        <v>3.9112154101885608</v>
      </c>
      <c r="K562">
        <f>(H561+F561+D561+B561)*inputs!B$20</f>
        <v>3.9112154101886754</v>
      </c>
    </row>
    <row r="563" spans="1:11" x14ac:dyDescent="0.3">
      <c r="A563">
        <f t="shared" si="18"/>
        <v>561</v>
      </c>
      <c r="B563" s="12">
        <f>((B562-C562)*(1-inputs!$B$20))+(cyclecalc!I562*inputs!$B$19)</f>
        <v>7004.5480760655046</v>
      </c>
      <c r="C563">
        <f>inputs!$B$28*cyclecalc!F563*cyclecalc!B563</f>
        <v>1.6652813319429098E-21</v>
      </c>
      <c r="D563" s="13">
        <f>(D562+C562-E562)*(1-inputs!$B$20)</f>
        <v>4.8054079211082799E-21</v>
      </c>
      <c r="E563">
        <f>D563*inputs!$B$31</f>
        <v>2.1624335644987259E-21</v>
      </c>
      <c r="F563" s="9">
        <f>(F562+E562-G562)*(1-inputs!$B$20)</f>
        <v>5.5473335310202041E-20</v>
      </c>
      <c r="G563">
        <f>F563*inputs!$B$33</f>
        <v>7.9247621871717202E-21</v>
      </c>
      <c r="H563" s="30">
        <f>(H562+G562)*(1-inputs!$B$20)</f>
        <v>92995.451923933433</v>
      </c>
      <c r="I563">
        <f t="shared" si="17"/>
        <v>99999.999999998938</v>
      </c>
      <c r="J563">
        <f>B563-((B562-C562)*(1-inputs!$B$20))</f>
        <v>3.9112154101885608</v>
      </c>
      <c r="K563">
        <f>(H562+F562+D562+B562)*inputs!B$20</f>
        <v>3.9112154101886749</v>
      </c>
    </row>
    <row r="564" spans="1:11" x14ac:dyDescent="0.3">
      <c r="A564">
        <f t="shared" si="18"/>
        <v>562</v>
      </c>
      <c r="B564" s="12">
        <f>((B563-C563)*(1-inputs!$B$20))+(cyclecalc!I563*inputs!$B$19)</f>
        <v>7008.1853285119278</v>
      </c>
      <c r="C564">
        <f>inputs!$B$28*cyclecalc!F564*cyclecalc!B564</f>
        <v>1.4930156643704956E-21</v>
      </c>
      <c r="D564" s="13">
        <f>(D563+C563-E563)*(1-inputs!$B$20)</f>
        <v>4.3080871833920628E-21</v>
      </c>
      <c r="E564">
        <f>D564*inputs!$B$31</f>
        <v>1.9386392325264285E-21</v>
      </c>
      <c r="F564" s="9">
        <f>(F563+E563-G563)*(1-inputs!$B$20)</f>
        <v>4.9709062382974924E-20</v>
      </c>
      <c r="G564">
        <f>F564*inputs!$B$33</f>
        <v>7.101294626139275E-21</v>
      </c>
      <c r="H564" s="30">
        <f>(H563+G563)*(1-inputs!$B$20)</f>
        <v>92991.814671487009</v>
      </c>
      <c r="I564">
        <f t="shared" si="17"/>
        <v>99999.999999998938</v>
      </c>
      <c r="J564">
        <f>B564-((B563-C563)*(1-inputs!$B$20))</f>
        <v>3.9112154101885608</v>
      </c>
      <c r="K564">
        <f>(H563+F563+D563+B563)*inputs!B$20</f>
        <v>3.9112154101886749</v>
      </c>
    </row>
    <row r="565" spans="1:11" x14ac:dyDescent="0.3">
      <c r="A565">
        <f t="shared" si="18"/>
        <v>563</v>
      </c>
      <c r="B565" s="12">
        <f>((B564-C564)*(1-inputs!$B$20))+(cyclecalc!I564*inputs!$B$19)</f>
        <v>7011.8224386975726</v>
      </c>
      <c r="C565">
        <f>inputs!$B$28*cyclecalc!F565*cyclecalc!B565</f>
        <v>1.3385969115064897E-21</v>
      </c>
      <c r="D565" s="13">
        <f>(D564+C564-E564)*(1-inputs!$B$20)</f>
        <v>3.8623125459639981E-21</v>
      </c>
      <c r="E565">
        <f>D565*inputs!$B$31</f>
        <v>1.7380406456837992E-21</v>
      </c>
      <c r="F565" s="9">
        <f>(F564+E564-G564)*(1-inputs!$B$20)</f>
        <v>4.454466468342722E-20</v>
      </c>
      <c r="G565">
        <f>F565*inputs!$B$33</f>
        <v>6.3635235262038883E-21</v>
      </c>
      <c r="H565" s="30">
        <f>(H564+G564)*(1-inputs!$B$20)</f>
        <v>92988.17756130136</v>
      </c>
      <c r="I565">
        <f t="shared" si="17"/>
        <v>99999.999999998938</v>
      </c>
      <c r="J565">
        <f>B565-((B564-C564)*(1-inputs!$B$20))</f>
        <v>3.9112154101885608</v>
      </c>
      <c r="K565">
        <f>(H564+F564+D564+B564)*inputs!B$20</f>
        <v>3.9112154101886749</v>
      </c>
    </row>
    <row r="566" spans="1:11" x14ac:dyDescent="0.3">
      <c r="A566">
        <f t="shared" si="18"/>
        <v>564</v>
      </c>
      <c r="B566" s="12">
        <f>((B565-C565)*(1-inputs!$B$20))+(cyclecalc!I565*inputs!$B$19)</f>
        <v>7015.4594066280033</v>
      </c>
      <c r="C566">
        <f>inputs!$B$28*cyclecalc!F566*cyclecalc!B566</f>
        <v>1.2001733403025938E-21</v>
      </c>
      <c r="D566" s="13">
        <f>(D565+C565-E565)*(1-inputs!$B$20)</f>
        <v>3.4627333715280881E-21</v>
      </c>
      <c r="E566">
        <f>D566*inputs!$B$31</f>
        <v>1.5582300171876396E-21</v>
      </c>
      <c r="F566" s="9">
        <f>(F565+E565-G565)*(1-inputs!$B$20)</f>
        <v>3.9917620477716841E-20</v>
      </c>
      <c r="G566">
        <f>F566*inputs!$B$33</f>
        <v>5.7025172111024051E-21</v>
      </c>
      <c r="H566" s="30">
        <f>(H565+G565)*(1-inputs!$B$20)</f>
        <v>92984.540593370926</v>
      </c>
      <c r="I566">
        <f t="shared" si="17"/>
        <v>99999.999999998923</v>
      </c>
      <c r="J566">
        <f>B566-((B565-C565)*(1-inputs!$B$20))</f>
        <v>3.9112154101885608</v>
      </c>
      <c r="K566">
        <f>(H565+F565+D565+B565)*inputs!B$20</f>
        <v>3.9112154101886749</v>
      </c>
    </row>
    <row r="567" spans="1:11" x14ac:dyDescent="0.3">
      <c r="A567">
        <f t="shared" si="18"/>
        <v>565</v>
      </c>
      <c r="B567" s="12">
        <f>((B566-C566)*(1-inputs!$B$20))+(cyclecalc!I566*inputs!$B$19)</f>
        <v>7019.0962323087842</v>
      </c>
      <c r="C567">
        <f>inputs!$B$28*cyclecalc!F567*cyclecalc!B567</f>
        <v>1.0760856340529002E-21</v>
      </c>
      <c r="D567" s="13">
        <f>(D566+C566-E566)*(1-inputs!$B$20)</f>
        <v>3.1045552640497252E-21</v>
      </c>
      <c r="E567">
        <f>D567*inputs!$B$31</f>
        <v>1.3970498688223764E-21</v>
      </c>
      <c r="F567" s="9">
        <f>(F566+E566-G566)*(1-inputs!$B$20)</f>
        <v>3.5771934111677942E-20</v>
      </c>
      <c r="G567">
        <f>F567*inputs!$B$33</f>
        <v>5.110276301668277E-21</v>
      </c>
      <c r="H567" s="30">
        <f>(H566+G566)*(1-inputs!$B$20)</f>
        <v>92980.90376769015</v>
      </c>
      <c r="I567">
        <f t="shared" si="17"/>
        <v>99999.999999998938</v>
      </c>
      <c r="J567">
        <f>B567-((B566-C566)*(1-inputs!$B$20))</f>
        <v>3.9112154101885608</v>
      </c>
      <c r="K567">
        <f>(H566+F566+D566+B566)*inputs!B$20</f>
        <v>3.911215410188674</v>
      </c>
    </row>
    <row r="568" spans="1:11" x14ac:dyDescent="0.3">
      <c r="A568">
        <f t="shared" si="18"/>
        <v>566</v>
      </c>
      <c r="B568" s="12">
        <f>((B567-C567)*(1-inputs!$B$20))+(cyclecalc!I567*inputs!$B$19)</f>
        <v>7022.7329157454787</v>
      </c>
      <c r="C568">
        <f>inputs!$B$28*cyclecalc!F568*cyclecalc!B568</f>
        <v>9.6484686836625449E-22</v>
      </c>
      <c r="D568" s="13">
        <f>(D567+C567-E567)*(1-inputs!$B$20)</f>
        <v>2.7834821570389557E-21</v>
      </c>
      <c r="E568">
        <f>D568*inputs!$B$31</f>
        <v>1.2525669706675301E-21</v>
      </c>
      <c r="F568" s="9">
        <f>(F567+E567-G567)*(1-inputs!$B$20)</f>
        <v>3.2057453793716991E-20</v>
      </c>
      <c r="G568">
        <f>F568*inputs!$B$33</f>
        <v>4.5796362562452845E-21</v>
      </c>
      <c r="H568" s="30">
        <f>(H567+G567)*(1-inputs!$B$20)</f>
        <v>92977.267084253457</v>
      </c>
      <c r="I568">
        <f t="shared" si="17"/>
        <v>99999.999999998938</v>
      </c>
      <c r="J568">
        <f>B568-((B567-C567)*(1-inputs!$B$20))</f>
        <v>3.9112154101885608</v>
      </c>
      <c r="K568">
        <f>(H567+F567+D567+B567)*inputs!B$20</f>
        <v>3.9112154101886749</v>
      </c>
    </row>
    <row r="569" spans="1:11" x14ac:dyDescent="0.3">
      <c r="A569">
        <f t="shared" si="18"/>
        <v>567</v>
      </c>
      <c r="B569" s="12">
        <f>((B568-C568)*(1-inputs!$B$20))+(cyclecalc!I568*inputs!$B$19)</f>
        <v>7026.3694569436502</v>
      </c>
      <c r="C569">
        <f>inputs!$B$28*cyclecalc!F569*cyclecalc!B569</f>
        <v>8.6512457405187079E-22</v>
      </c>
      <c r="D569" s="13">
        <f>(D568+C568-E568)*(1-inputs!$B$20)</f>
        <v>2.495664440107593E-21</v>
      </c>
      <c r="E569">
        <f>D569*inputs!$B$31</f>
        <v>1.1230489980484168E-21</v>
      </c>
      <c r="F569" s="9">
        <f>(F568+E568-G568)*(1-inputs!$B$20)</f>
        <v>2.8729260800912947E-20</v>
      </c>
      <c r="G569">
        <f>F569*inputs!$B$33</f>
        <v>4.1041801144161351E-21</v>
      </c>
      <c r="H569" s="30">
        <f>(H568+G568)*(1-inputs!$B$20)</f>
        <v>92973.630543055289</v>
      </c>
      <c r="I569">
        <f t="shared" si="17"/>
        <v>99999.999999998938</v>
      </c>
      <c r="J569">
        <f>B569-((B568-C568)*(1-inputs!$B$20))</f>
        <v>3.9112154101885608</v>
      </c>
      <c r="K569">
        <f>(H568+F568+D568+B568)*inputs!B$20</f>
        <v>3.9112154101886749</v>
      </c>
    </row>
    <row r="570" spans="1:11" x14ac:dyDescent="0.3">
      <c r="A570">
        <f t="shared" si="18"/>
        <v>568</v>
      </c>
      <c r="B570" s="12">
        <f>((B569-C569)*(1-inputs!$B$20))+(cyclecalc!I569*inputs!$B$19)</f>
        <v>7030.005855908862</v>
      </c>
      <c r="C570">
        <f>inputs!$B$28*cyclecalc!F570*cyclecalc!B570</f>
        <v>7.7572466909785538E-22</v>
      </c>
      <c r="D570" s="13">
        <f>(D569+C569-E569)*(1-inputs!$B$20)</f>
        <v>2.2376524932786967E-21</v>
      </c>
      <c r="E570">
        <f>D570*inputs!$B$31</f>
        <v>1.0069436219754136E-21</v>
      </c>
      <c r="F570" s="9">
        <f>(F569+E569-G569)*(1-inputs!$B$20)</f>
        <v>2.5747122619729172E-20</v>
      </c>
      <c r="G570">
        <f>F570*inputs!$B$33</f>
        <v>3.6781603742470241E-21</v>
      </c>
      <c r="H570" s="30">
        <f>(H569+G569)*(1-inputs!$B$20)</f>
        <v>92969.994144090073</v>
      </c>
      <c r="I570">
        <f t="shared" si="17"/>
        <v>99999.999999998938</v>
      </c>
      <c r="J570">
        <f>B570-((B569-C569)*(1-inputs!$B$20))</f>
        <v>3.9112154101885608</v>
      </c>
      <c r="K570">
        <f>(H569+F569+D569+B569)*inputs!B$20</f>
        <v>3.9112154101886749</v>
      </c>
    </row>
    <row r="571" spans="1:11" x14ac:dyDescent="0.3">
      <c r="A571">
        <f t="shared" si="18"/>
        <v>569</v>
      </c>
      <c r="B571" s="12">
        <f>((B570-C570)*(1-inputs!$B$20))+(cyclecalc!I570*inputs!$B$19)</f>
        <v>7033.6421126466767</v>
      </c>
      <c r="C571">
        <f>inputs!$B$28*cyclecalc!F571*cyclecalc!B571</f>
        <v>6.9557706469063394E-22</v>
      </c>
      <c r="D571" s="13">
        <f>(D570+C570-E570)*(1-inputs!$B$20)</f>
        <v>2.0063550644633113E-21</v>
      </c>
      <c r="E571">
        <f>D571*inputs!$B$31</f>
        <v>9.0285977900849021E-22</v>
      </c>
      <c r="F571" s="9">
        <f>(F570+E570-G570)*(1-inputs!$B$20)</f>
        <v>2.3075003319071232E-20</v>
      </c>
      <c r="G571">
        <f>F571*inputs!$B$33</f>
        <v>3.2964290455816043E-21</v>
      </c>
      <c r="H571" s="30">
        <f>(H570+G570)*(1-inputs!$B$20)</f>
        <v>92966.357887352249</v>
      </c>
      <c r="I571">
        <f t="shared" si="17"/>
        <v>99999.999999998923</v>
      </c>
      <c r="J571">
        <f>B571-((B570-C570)*(1-inputs!$B$20))</f>
        <v>3.9112154101885608</v>
      </c>
      <c r="K571">
        <f>(H570+F570+D570+B570)*inputs!B$20</f>
        <v>3.9112154101886749</v>
      </c>
    </row>
    <row r="572" spans="1:11" x14ac:dyDescent="0.3">
      <c r="A572">
        <f t="shared" si="18"/>
        <v>570</v>
      </c>
      <c r="B572" s="12">
        <f>((B571-C571)*(1-inputs!$B$20))+(cyclecalc!I571*inputs!$B$19)</f>
        <v>7037.2782271626575</v>
      </c>
      <c r="C572">
        <f>inputs!$B$28*cyclecalc!F572*cyclecalc!B572</f>
        <v>6.2372277060817535E-22</v>
      </c>
      <c r="D572" s="13">
        <f>(D571+C571-E571)*(1-inputs!$B$20)</f>
        <v>1.7990019845504558E-21</v>
      </c>
      <c r="E572">
        <f>D572*inputs!$B$31</f>
        <v>8.0955089304770513E-22</v>
      </c>
      <c r="F572" s="9">
        <f>(F571+E571-G571)*(1-inputs!$B$20)</f>
        <v>2.0680625157062408E-20</v>
      </c>
      <c r="G572">
        <f>F572*inputs!$B$33</f>
        <v>2.9543750224374868E-21</v>
      </c>
      <c r="H572" s="30">
        <f>(H571+G571)*(1-inputs!$B$20)</f>
        <v>92962.721772836259</v>
      </c>
      <c r="I572">
        <f t="shared" si="17"/>
        <v>99999.999999998923</v>
      </c>
      <c r="J572">
        <f>B572-((B571-C571)*(1-inputs!$B$20))</f>
        <v>3.9112154101885608</v>
      </c>
      <c r="K572">
        <f>(H571+F571+D571+B571)*inputs!B$20</f>
        <v>3.911215410188674</v>
      </c>
    </row>
    <row r="573" spans="1:11" x14ac:dyDescent="0.3">
      <c r="A573">
        <f t="shared" si="18"/>
        <v>571</v>
      </c>
      <c r="B573" s="12">
        <f>((B572-C572)*(1-inputs!$B$20))+(cyclecalc!I572*inputs!$B$19)</f>
        <v>7040.9141994623669</v>
      </c>
      <c r="C573">
        <f>inputs!$B$28*cyclecalc!F573*cyclecalc!B573</f>
        <v>5.5930234357127073E-22</v>
      </c>
      <c r="D573" s="13">
        <f>(D572+C572-E572)*(1-inputs!$B$20)</f>
        <v>1.6131107674062376E-21</v>
      </c>
      <c r="E573">
        <f>D573*inputs!$B$31</f>
        <v>7.2589984533280693E-22</v>
      </c>
      <c r="F573" s="9">
        <f>(F572+E572-G572)*(1-inputs!$B$20)</f>
        <v>1.8535076052566429E-20</v>
      </c>
      <c r="G573">
        <f>F573*inputs!$B$33</f>
        <v>2.6478680075094897E-21</v>
      </c>
      <c r="H573" s="30">
        <f>(H572+G572)*(1-inputs!$B$20)</f>
        <v>92959.085800536544</v>
      </c>
      <c r="I573">
        <f t="shared" si="17"/>
        <v>99999.999999998909</v>
      </c>
      <c r="J573">
        <f>B573-((B572-C572)*(1-inputs!$B$20))</f>
        <v>3.9112154101885608</v>
      </c>
      <c r="K573">
        <f>(H572+F572+D572+B572)*inputs!B$20</f>
        <v>3.911215410188674</v>
      </c>
    </row>
    <row r="574" spans="1:11" x14ac:dyDescent="0.3">
      <c r="A574">
        <f t="shared" si="18"/>
        <v>572</v>
      </c>
      <c r="B574" s="12">
        <f>((B573-C573)*(1-inputs!$B$20))+(cyclecalc!I573*inputs!$B$19)</f>
        <v>7044.5500295513675</v>
      </c>
      <c r="C574">
        <f>inputs!$B$28*cyclecalc!F574*cyclecalc!B574</f>
        <v>5.0154553847855739E-22</v>
      </c>
      <c r="D574" s="13">
        <f>(D573+C573-E573)*(1-inputs!$B$20)</f>
        <v>1.4464566893949449E-21</v>
      </c>
      <c r="E574">
        <f>D574*inputs!$B$31</f>
        <v>6.5090551022772522E-22</v>
      </c>
      <c r="F574" s="9">
        <f>(F573+E573-G573)*(1-inputs!$B$20)</f>
        <v>1.6612458115953826E-20</v>
      </c>
      <c r="G574">
        <f>F574*inputs!$B$33</f>
        <v>2.3732083022791178E-21</v>
      </c>
      <c r="H574" s="30">
        <f>(H573+G573)*(1-inputs!$B$20)</f>
        <v>92955.449970447546</v>
      </c>
      <c r="I574">
        <f t="shared" si="17"/>
        <v>99999.999999998909</v>
      </c>
      <c r="J574">
        <f>B574-((B573-C573)*(1-inputs!$B$20))</f>
        <v>3.9112154101885608</v>
      </c>
      <c r="K574">
        <f>(H573+F573+D573+B573)*inputs!B$20</f>
        <v>3.9112154101886736</v>
      </c>
    </row>
    <row r="575" spans="1:11" x14ac:dyDescent="0.3">
      <c r="A575">
        <f t="shared" si="18"/>
        <v>573</v>
      </c>
      <c r="B575" s="12">
        <f>((B574-C574)*(1-inputs!$B$20))+(cyclecalc!I574*inputs!$B$19)</f>
        <v>7048.1857174352217</v>
      </c>
      <c r="C575">
        <f>inputs!$B$28*cyclecalc!F575*cyclecalc!B575</f>
        <v>4.4976203708264615E-22</v>
      </c>
      <c r="D575" s="13">
        <f>(D574+C574-E574)*(1-inputs!$B$20)</f>
        <v>1.2970459853990714E-21</v>
      </c>
      <c r="E575">
        <f>D575*inputs!$B$31</f>
        <v>5.8367069342958221E-22</v>
      </c>
      <c r="F575" s="9">
        <f>(F574+E574-G574)*(1-inputs!$B$20)</f>
        <v>1.4889572937852801E-20</v>
      </c>
      <c r="G575">
        <f>F575*inputs!$B$33</f>
        <v>2.1270818482646855E-21</v>
      </c>
      <c r="H575" s="30">
        <f>(H574+G574)*(1-inputs!$B$20)</f>
        <v>92951.81428256369</v>
      </c>
      <c r="I575">
        <f t="shared" si="17"/>
        <v>99999.999999998909</v>
      </c>
      <c r="J575">
        <f>B575-((B574-C574)*(1-inputs!$B$20))</f>
        <v>3.9112154101885608</v>
      </c>
      <c r="K575">
        <f>(H574+F574+D574+B574)*inputs!B$20</f>
        <v>3.9112154101886736</v>
      </c>
    </row>
    <row r="576" spans="1:11" x14ac:dyDescent="0.3">
      <c r="A576">
        <f t="shared" si="18"/>
        <v>574</v>
      </c>
      <c r="B576" s="12">
        <f>((B575-C575)*(1-inputs!$B$20))+(cyclecalc!I575*inputs!$B$19)</f>
        <v>7051.8212631194911</v>
      </c>
      <c r="C576">
        <f>inputs!$B$28*cyclecalc!F576*cyclecalc!B576</f>
        <v>4.0333314176576446E-22</v>
      </c>
      <c r="D576" s="13">
        <f>(D575+C575-E575)*(1-inputs!$B$20)</f>
        <v>1.1630918362456802E-21</v>
      </c>
      <c r="E576">
        <f>D576*inputs!$B$31</f>
        <v>5.2339132631055609E-22</v>
      </c>
      <c r="F576" s="9">
        <f>(F575+E575-G575)*(1-inputs!$B$20)</f>
        <v>1.3345639785881372E-20</v>
      </c>
      <c r="G576">
        <f>F576*inputs!$B$33</f>
        <v>1.9065199694116243E-21</v>
      </c>
      <c r="H576" s="30">
        <f>(H575+G575)*(1-inputs!$B$20)</f>
        <v>92948.178736879418</v>
      </c>
      <c r="I576">
        <f t="shared" si="17"/>
        <v>99999.999999998909</v>
      </c>
      <c r="J576">
        <f>B576-((B575-C575)*(1-inputs!$B$20))</f>
        <v>3.9112154101885608</v>
      </c>
      <c r="K576">
        <f>(H575+F575+D575+B575)*inputs!B$20</f>
        <v>3.9112154101886736</v>
      </c>
    </row>
    <row r="577" spans="1:11" x14ac:dyDescent="0.3">
      <c r="A577">
        <f t="shared" si="18"/>
        <v>575</v>
      </c>
      <c r="B577" s="12">
        <f>((B576-C576)*(1-inputs!$B$20))+(cyclecalc!I576*inputs!$B$19)</f>
        <v>7055.4566666097371</v>
      </c>
      <c r="C577">
        <f>inputs!$B$28*cyclecalc!F577*cyclecalc!B577</f>
        <v>3.6170433380411093E-22</v>
      </c>
      <c r="D577" s="13">
        <f>(D576+C576-E576)*(1-inputs!$B$20)</f>
        <v>1.0429928564079696E-21</v>
      </c>
      <c r="E577">
        <f>D577*inputs!$B$31</f>
        <v>4.6934678538358633E-22</v>
      </c>
      <c r="F577" s="9">
        <f>(F576+E576-G576)*(1-inputs!$B$20)</f>
        <v>1.1962043263201042E-20</v>
      </c>
      <c r="G577">
        <f>F577*inputs!$B$33</f>
        <v>1.7088633233144345E-21</v>
      </c>
      <c r="H577" s="30">
        <f>(H576+G576)*(1-inputs!$B$20)</f>
        <v>92944.543333389171</v>
      </c>
      <c r="I577">
        <f t="shared" si="17"/>
        <v>99999.999999998909</v>
      </c>
      <c r="J577">
        <f>B577-((B576-C576)*(1-inputs!$B$20))</f>
        <v>3.9112154101885608</v>
      </c>
      <c r="K577">
        <f>(H576+F576+D576+B576)*inputs!B$20</f>
        <v>3.9112154101886736</v>
      </c>
    </row>
    <row r="578" spans="1:11" x14ac:dyDescent="0.3">
      <c r="A578">
        <f t="shared" si="18"/>
        <v>576</v>
      </c>
      <c r="B578" s="12">
        <f>((B577-C577)*(1-inputs!$B$20))+(cyclecalc!I577*inputs!$B$19)</f>
        <v>7059.0919279115224</v>
      </c>
      <c r="C578">
        <f>inputs!$B$28*cyclecalc!F578*cyclecalc!B578</f>
        <v>3.2437860601417772E-22</v>
      </c>
      <c r="D578" s="13">
        <f>(D577+C577-E577)*(1-inputs!$B$20)</f>
        <v>9.3531382125932116E-22</v>
      </c>
      <c r="E578">
        <f>D578*inputs!$B$31</f>
        <v>4.2089121956669451E-22</v>
      </c>
      <c r="F578" s="9">
        <f>(F577+E577-G577)*(1-inputs!$B$20)</f>
        <v>1.0722107344152554E-20</v>
      </c>
      <c r="G578">
        <f>F578*inputs!$B$33</f>
        <v>1.5317296205932219E-21</v>
      </c>
      <c r="H578" s="30">
        <f>(H577+G577)*(1-inputs!$B$20)</f>
        <v>92940.90807208739</v>
      </c>
      <c r="I578">
        <f t="shared" si="17"/>
        <v>99999.999999998909</v>
      </c>
      <c r="J578">
        <f>B578-((B577-C577)*(1-inputs!$B$20))</f>
        <v>3.9112154101885608</v>
      </c>
      <c r="K578">
        <f>(H577+F577+D577+B577)*inputs!B$20</f>
        <v>3.9112154101886736</v>
      </c>
    </row>
    <row r="579" spans="1:11" x14ac:dyDescent="0.3">
      <c r="A579">
        <f t="shared" si="18"/>
        <v>577</v>
      </c>
      <c r="B579" s="12">
        <f>((B578-C578)*(1-inputs!$B$20))+(cyclecalc!I578*inputs!$B$19)</f>
        <v>7062.7270470304065</v>
      </c>
      <c r="C579">
        <f>inputs!$B$28*cyclecalc!F579*cyclecalc!B579</f>
        <v>2.9091048908007843E-22</v>
      </c>
      <c r="D579" s="13">
        <f>(D578+C578-E578)*(1-inputs!$B$20)</f>
        <v>8.387684003847077E-22</v>
      </c>
      <c r="E579">
        <f>D579*inputs!$B$31</f>
        <v>3.7744578017311846E-22</v>
      </c>
      <c r="F579" s="9">
        <f>(F578+E578-G578)*(1-inputs!$B$20)</f>
        <v>9.6108930256940078E-21</v>
      </c>
      <c r="G579">
        <f>F579*inputs!$B$33</f>
        <v>1.3729847179562867E-21</v>
      </c>
      <c r="H579" s="30">
        <f>(H578+G578)*(1-inputs!$B$20)</f>
        <v>92937.272952968502</v>
      </c>
      <c r="I579">
        <f t="shared" si="17"/>
        <v>99999.999999998909</v>
      </c>
      <c r="J579">
        <f>B579-((B578-C578)*(1-inputs!$B$20))</f>
        <v>3.9112154101885608</v>
      </c>
      <c r="K579">
        <f>(H578+F578+D578+B578)*inputs!B$20</f>
        <v>3.9112154101886736</v>
      </c>
    </row>
    <row r="580" spans="1:11" x14ac:dyDescent="0.3">
      <c r="A580">
        <f t="shared" si="18"/>
        <v>578</v>
      </c>
      <c r="B580" s="12">
        <f>((B579-C579)*(1-inputs!$B$20))+(cyclecalc!I579*inputs!$B$19)</f>
        <v>7066.3620239719521</v>
      </c>
      <c r="C580">
        <f>inputs!$B$28*cyclecalc!F580*cyclecalc!B580</f>
        <v>2.6090069928344744E-22</v>
      </c>
      <c r="D580" s="13">
        <f>(D579+C579-E579)*(1-inputs!$B$20)</f>
        <v>7.5220368783437648E-22</v>
      </c>
      <c r="E580">
        <f>D580*inputs!$B$31</f>
        <v>3.3849165952546944E-22</v>
      </c>
      <c r="F580" s="9">
        <f>(F579+E579-G579)*(1-inputs!$B$20)</f>
        <v>8.6150171228541108E-21</v>
      </c>
      <c r="G580">
        <f>F580*inputs!$B$33</f>
        <v>1.2307167318363015E-21</v>
      </c>
      <c r="H580" s="30">
        <f>(H579+G579)*(1-inputs!$B$20)</f>
        <v>92933.637976026948</v>
      </c>
      <c r="I580">
        <f t="shared" si="17"/>
        <v>99999.999999998894</v>
      </c>
      <c r="J580">
        <f>B580-((B579-C579)*(1-inputs!$B$20))</f>
        <v>3.9112154101885608</v>
      </c>
      <c r="K580">
        <f>(H579+F579+D579+B579)*inputs!B$20</f>
        <v>3.9112154101886736</v>
      </c>
    </row>
    <row r="581" spans="1:11" x14ac:dyDescent="0.3">
      <c r="A581">
        <f t="shared" si="18"/>
        <v>579</v>
      </c>
      <c r="B581" s="12">
        <f>((B580-C580)*(1-inputs!$B$20))+(cyclecalc!I580*inputs!$B$19)</f>
        <v>7069.9968587417188</v>
      </c>
      <c r="C581">
        <f>inputs!$B$28*cyclecalc!F581*cyclecalc!B581</f>
        <v>2.3399134289967255E-22</v>
      </c>
      <c r="D581" s="13">
        <f>(D580+C580-E580)*(1-inputs!$B$20)</f>
        <v>6.7458634203539371E-22</v>
      </c>
      <c r="E581">
        <f>D581*inputs!$B$31</f>
        <v>3.0356385391592718E-22</v>
      </c>
      <c r="F581" s="9">
        <f>(F580+E580-G580)*(1-inputs!$B$20)</f>
        <v>7.7224899955105016E-21</v>
      </c>
      <c r="G581">
        <f>F581*inputs!$B$33</f>
        <v>1.1032128565015001E-21</v>
      </c>
      <c r="H581" s="30">
        <f>(H580+G580)*(1-inputs!$B$20)</f>
        <v>92930.003141257184</v>
      </c>
      <c r="I581">
        <f t="shared" si="17"/>
        <v>99999.999999998909</v>
      </c>
      <c r="J581">
        <f>B581-((B580-C580)*(1-inputs!$B$20))</f>
        <v>3.9112154101885608</v>
      </c>
      <c r="K581">
        <f>(H580+F580+D580+B580)*inputs!B$20</f>
        <v>3.9112154101886731</v>
      </c>
    </row>
    <row r="582" spans="1:11" x14ac:dyDescent="0.3">
      <c r="A582">
        <f t="shared" si="18"/>
        <v>580</v>
      </c>
      <c r="B582" s="12">
        <f>((B581-C581)*(1-inputs!$B$20))+(cyclecalc!I581*inputs!$B$19)</f>
        <v>7073.6315513452682</v>
      </c>
      <c r="C582">
        <f>inputs!$B$28*cyclecalc!F582*cyclecalc!B582</f>
        <v>2.098616192782426E-22</v>
      </c>
      <c r="D582" s="13">
        <f>(D581+C581-E581)*(1-inputs!$B$20)</f>
        <v>6.0499016762494655E-22</v>
      </c>
      <c r="E582">
        <f>D582*inputs!$B$31</f>
        <v>2.7224557543122597E-22</v>
      </c>
      <c r="F582" s="9">
        <f>(F581+E581-G581)*(1-inputs!$B$20)</f>
        <v>6.9225702257011904E-21</v>
      </c>
      <c r="G582">
        <f>F582*inputs!$B$33</f>
        <v>9.889386036715986E-22</v>
      </c>
      <c r="H582" s="30">
        <f>(H581+G581)*(1-inputs!$B$20)</f>
        <v>92926.368448653637</v>
      </c>
      <c r="I582">
        <f t="shared" si="17"/>
        <v>99999.999999998909</v>
      </c>
      <c r="J582">
        <f>B582-((B581-C581)*(1-inputs!$B$20))</f>
        <v>3.9112154101885608</v>
      </c>
      <c r="K582">
        <f>(H581+F581+D581+B581)*inputs!B$20</f>
        <v>3.9112154101886736</v>
      </c>
    </row>
    <row r="583" spans="1:11" x14ac:dyDescent="0.3">
      <c r="A583">
        <f t="shared" si="18"/>
        <v>581</v>
      </c>
      <c r="B583" s="12">
        <f>((B582-C582)*(1-inputs!$B$20))+(cyclecalc!I582*inputs!$B$19)</f>
        <v>7077.2661017881601</v>
      </c>
      <c r="C583">
        <f>inputs!$B$28*cyclecalc!F583*cyclecalc!B583</f>
        <v>1.8822397067331683E-22</v>
      </c>
      <c r="D583" s="13">
        <f>(D582+C582-E582)*(1-inputs!$B$20)</f>
        <v>5.4258498897420345E-22</v>
      </c>
      <c r="E583">
        <f>D583*inputs!$B$31</f>
        <v>2.4416324503839155E-22</v>
      </c>
      <c r="F583" s="9">
        <f>(F582+E582-G582)*(1-inputs!$B$20)</f>
        <v>6.205634472235534E-21</v>
      </c>
      <c r="G583">
        <f>F583*inputs!$B$33</f>
        <v>8.8651921031936192E-22</v>
      </c>
      <c r="H583" s="30">
        <f>(H582+G582)*(1-inputs!$B$20)</f>
        <v>92922.733898210747</v>
      </c>
      <c r="I583">
        <f t="shared" si="17"/>
        <v>99999.999999998909</v>
      </c>
      <c r="J583">
        <f>B583-((B582-C582)*(1-inputs!$B$20))</f>
        <v>3.9112154101885608</v>
      </c>
      <c r="K583">
        <f>(H582+F582+D582+B582)*inputs!B$20</f>
        <v>3.9112154101886736</v>
      </c>
    </row>
    <row r="584" spans="1:11" x14ac:dyDescent="0.3">
      <c r="A584">
        <f t="shared" si="18"/>
        <v>582</v>
      </c>
      <c r="B584" s="12">
        <f>((B583-C583)*(1-inputs!$B$20))+(cyclecalc!I583*inputs!$B$19)</f>
        <v>7080.900510075955</v>
      </c>
      <c r="C584">
        <f>inputs!$B$28*cyclecalc!F584*cyclecalc!B584</f>
        <v>1.6882063230710195E-22</v>
      </c>
      <c r="D584" s="13">
        <f>(D583+C583-E583)*(1-inputs!$B$20)</f>
        <v>4.8662668084694595E-22</v>
      </c>
      <c r="E584">
        <f>D584*inputs!$B$31</f>
        <v>2.189820063811257E-22</v>
      </c>
      <c r="F584" s="9">
        <f>(F583+E583-G583)*(1-inputs!$B$20)</f>
        <v>5.5630609151482882E-21</v>
      </c>
      <c r="G584">
        <f>F584*inputs!$B$33</f>
        <v>7.9472298787832684E-22</v>
      </c>
      <c r="H584" s="30">
        <f>(H583+G583)*(1-inputs!$B$20)</f>
        <v>92919.099489922955</v>
      </c>
      <c r="I584">
        <f t="shared" si="17"/>
        <v>99999.999999998909</v>
      </c>
      <c r="J584">
        <f>B584-((B583-C583)*(1-inputs!$B$20))</f>
        <v>3.9112154101885608</v>
      </c>
      <c r="K584">
        <f>(H583+F583+D583+B583)*inputs!B$20</f>
        <v>3.9112154101886736</v>
      </c>
    </row>
    <row r="585" spans="1:11" x14ac:dyDescent="0.3">
      <c r="A585">
        <f t="shared" si="18"/>
        <v>583</v>
      </c>
      <c r="B585" s="12">
        <f>((B584-C584)*(1-inputs!$B$20))+(cyclecalc!I584*inputs!$B$19)</f>
        <v>7084.5347762142128</v>
      </c>
      <c r="C585">
        <f>inputs!$B$28*cyclecalc!F585*cyclecalc!B585</f>
        <v>1.5142054099935207E-22</v>
      </c>
      <c r="D585" s="13">
        <f>(D584+C584-E584)*(1-inputs!$B$20)</f>
        <v>4.364482356745836E-22</v>
      </c>
      <c r="E585">
        <f>D585*inputs!$B$31</f>
        <v>1.9640170605356262E-22</v>
      </c>
      <c r="F585" s="9">
        <f>(F584+E584-G584)*(1-inputs!$B$20)</f>
        <v>4.9871248688252865E-21</v>
      </c>
      <c r="G585">
        <f>F585*inputs!$B$33</f>
        <v>7.1244640983218374E-22</v>
      </c>
      <c r="H585" s="30">
        <f>(H584+G584)*(1-inputs!$B$20)</f>
        <v>92915.465223784689</v>
      </c>
      <c r="I585">
        <f t="shared" si="17"/>
        <v>99999.999999998909</v>
      </c>
      <c r="J585">
        <f>B585-((B584-C584)*(1-inputs!$B$20))</f>
        <v>3.9112154101885608</v>
      </c>
      <c r="K585">
        <f>(H584+F584+D584+B584)*inputs!B$20</f>
        <v>3.9112154101886736</v>
      </c>
    </row>
    <row r="586" spans="1:11" x14ac:dyDescent="0.3">
      <c r="A586">
        <f t="shared" si="18"/>
        <v>584</v>
      </c>
      <c r="B586" s="12">
        <f>((B585-C585)*(1-inputs!$B$20))+(cyclecalc!I585*inputs!$B$19)</f>
        <v>7088.1689002084941</v>
      </c>
      <c r="C586">
        <f>inputs!$B$28*cyclecalc!F586*cyclecalc!B586</f>
        <v>1.3581656504047288E-22</v>
      </c>
      <c r="D586" s="13">
        <f>(D585+C585-E585)*(1-inputs!$B$20)</f>
        <v>3.9145175949998108E-22</v>
      </c>
      <c r="E586">
        <f>D586*inputs!$B$31</f>
        <v>1.7615329177499148E-22</v>
      </c>
      <c r="F586" s="9">
        <f>(F585+E585-G585)*(1-inputs!$B$20)</f>
        <v>4.4709052914702481E-21</v>
      </c>
      <c r="G586">
        <f>F586*inputs!$B$33</f>
        <v>6.3870075592432114E-22</v>
      </c>
      <c r="H586" s="30">
        <f>(H585+G585)*(1-inputs!$B$20)</f>
        <v>92911.831099790405</v>
      </c>
      <c r="I586">
        <f t="shared" si="17"/>
        <v>99999.999999998894</v>
      </c>
      <c r="J586">
        <f>B586-((B585-C585)*(1-inputs!$B$20))</f>
        <v>3.9112154101885608</v>
      </c>
      <c r="K586">
        <f>(H585+F585+D585+B585)*inputs!B$20</f>
        <v>3.9112154101886736</v>
      </c>
    </row>
    <row r="587" spans="1:11" x14ac:dyDescent="0.3">
      <c r="A587">
        <f t="shared" si="18"/>
        <v>585</v>
      </c>
      <c r="B587" s="12">
        <f>((B586-C586)*(1-inputs!$B$20))+(cyclecalc!I586*inputs!$B$19)</f>
        <v>7091.8028820643576</v>
      </c>
      <c r="C587">
        <f>inputs!$B$28*cyclecalc!F587*cyclecalc!B587</f>
        <v>1.2182302187628378E-22</v>
      </c>
      <c r="D587" s="13">
        <f>(D586+C586-E586)*(1-inputs!$B$20)</f>
        <v>3.5110129990019349E-22</v>
      </c>
      <c r="E587">
        <f>D587*inputs!$B$31</f>
        <v>1.5799558495508708E-22</v>
      </c>
      <c r="F587" s="9">
        <f>(F586+E586-G586)*(1-inputs!$B$20)</f>
        <v>4.0082010518118808E-21</v>
      </c>
      <c r="G587">
        <f>F587*inputs!$B$33</f>
        <v>5.7260015025884004E-22</v>
      </c>
      <c r="H587" s="30">
        <f>(H586+G586)*(1-inputs!$B$20)</f>
        <v>92908.197117934542</v>
      </c>
      <c r="I587">
        <f t="shared" ref="I587:I650" si="19">SUM(H587,F587,D587,B587)</f>
        <v>99999.999999998894</v>
      </c>
      <c r="J587">
        <f>B587-((B586-C586)*(1-inputs!$B$20))</f>
        <v>3.9112154101885608</v>
      </c>
      <c r="K587">
        <f>(H586+F586+D586+B586)*inputs!B$20</f>
        <v>3.9112154101886731</v>
      </c>
    </row>
    <row r="588" spans="1:11" x14ac:dyDescent="0.3">
      <c r="A588">
        <f t="shared" si="18"/>
        <v>586</v>
      </c>
      <c r="B588" s="12">
        <f>((B587-C587)*(1-inputs!$B$20))+(cyclecalc!I587*inputs!$B$19)</f>
        <v>7095.4367217873623</v>
      </c>
      <c r="C588">
        <f>inputs!$B$28*cyclecalc!F588*cyclecalc!B588</f>
        <v>1.0927345365691175E-22</v>
      </c>
      <c r="D588" s="13">
        <f>(D587+C587-E587)*(1-inputs!$B$20)</f>
        <v>3.1491641928010447E-22</v>
      </c>
      <c r="E588">
        <f>D588*inputs!$B$31</f>
        <v>1.4171238867604701E-22</v>
      </c>
      <c r="F588" s="9">
        <f>(F587+E587-G587)*(1-inputs!$B$20)</f>
        <v>3.593455933208567E-21</v>
      </c>
      <c r="G588">
        <f>F588*inputs!$B$33</f>
        <v>5.133508476012238E-22</v>
      </c>
      <c r="H588" s="30">
        <f>(H587+G587)*(1-inputs!$B$20)</f>
        <v>92904.563278211528</v>
      </c>
      <c r="I588">
        <f t="shared" si="19"/>
        <v>99999.999999998894</v>
      </c>
      <c r="J588">
        <f>B588-((B587-C587)*(1-inputs!$B$20))</f>
        <v>3.9112154101885608</v>
      </c>
      <c r="K588">
        <f>(H587+F587+D587+B587)*inputs!B$20</f>
        <v>3.9112154101886731</v>
      </c>
    </row>
    <row r="589" spans="1:11" x14ac:dyDescent="0.3">
      <c r="A589">
        <f t="shared" si="18"/>
        <v>587</v>
      </c>
      <c r="B589" s="12">
        <f>((B588-C588)*(1-inputs!$B$20))+(cyclecalc!I588*inputs!$B$19)</f>
        <v>7099.0704193830679</v>
      </c>
      <c r="C589">
        <f>inputs!$B$28*cyclecalc!F589*cyclecalc!B589</f>
        <v>9.8018633823009653E-23</v>
      </c>
      <c r="D589" s="13">
        <f>(D588+C588-E588)*(1-inputs!$B$20)</f>
        <v>2.8246643595807452E-22</v>
      </c>
      <c r="E589">
        <f>D589*inputs!$B$31</f>
        <v>1.2710989618113355E-22</v>
      </c>
      <c r="F589" s="9">
        <f>(F588+E588-G588)*(1-inputs!$B$20)</f>
        <v>3.221691462061848E-21</v>
      </c>
      <c r="G589">
        <f>F589*inputs!$B$33</f>
        <v>4.6024163743740678E-22</v>
      </c>
      <c r="H589" s="30">
        <f>(H588+G588)*(1-inputs!$B$20)</f>
        <v>92900.929580615819</v>
      </c>
      <c r="I589">
        <f t="shared" si="19"/>
        <v>99999.999999998894</v>
      </c>
      <c r="J589">
        <f>B589-((B588-C588)*(1-inputs!$B$20))</f>
        <v>3.9112154101885608</v>
      </c>
      <c r="K589">
        <f>(H588+F588+D588+B588)*inputs!B$20</f>
        <v>3.9112154101886731</v>
      </c>
    </row>
    <row r="590" spans="1:11" x14ac:dyDescent="0.3">
      <c r="A590">
        <f t="shared" si="18"/>
        <v>588</v>
      </c>
      <c r="B590" s="12">
        <f>((B589-C589)*(1-inputs!$B$20))+(cyclecalc!I589*inputs!$B$19)</f>
        <v>7102.7039748570332</v>
      </c>
      <c r="C590">
        <f>inputs!$B$28*cyclecalc!F590*cyclecalc!B590</f>
        <v>8.7924780697537479E-23</v>
      </c>
      <c r="D590" s="13">
        <f>(D589+C589-E589)*(1-inputs!$B$20)</f>
        <v>2.5336526355111517E-22</v>
      </c>
      <c r="E590">
        <f>D590*inputs!$B$31</f>
        <v>1.1401436859800183E-22</v>
      </c>
      <c r="F590" s="9">
        <f>(F589+E589-G589)*(1-inputs!$B$20)</f>
        <v>2.8884467430126423E-21</v>
      </c>
      <c r="G590">
        <f>F590*inputs!$B$33</f>
        <v>4.1263524900180601E-22</v>
      </c>
      <c r="H590" s="30">
        <f>(H589+G589)*(1-inputs!$B$20)</f>
        <v>92897.296025141855</v>
      </c>
      <c r="I590">
        <f t="shared" si="19"/>
        <v>99999.999999998894</v>
      </c>
      <c r="J590">
        <f>B590-((B589-C589)*(1-inputs!$B$20))</f>
        <v>3.9112154101885608</v>
      </c>
      <c r="K590">
        <f>(H589+F589+D589+B589)*inputs!B$20</f>
        <v>3.9112154101886731</v>
      </c>
    </row>
    <row r="591" spans="1:11" x14ac:dyDescent="0.3">
      <c r="A591">
        <f t="shared" si="18"/>
        <v>589</v>
      </c>
      <c r="B591" s="12">
        <f>((B590-C590)*(1-inputs!$B$20))+(cyclecalc!I590*inputs!$B$19)</f>
        <v>7106.3373882148171</v>
      </c>
      <c r="C591">
        <f>inputs!$B$28*cyclecalc!F591*cyclecalc!B591</f>
        <v>7.8871956554747575E-23</v>
      </c>
      <c r="D591" s="13">
        <f>(D590+C590-E590)*(1-inputs!$B$20)</f>
        <v>2.2726678640940117E-22</v>
      </c>
      <c r="E591">
        <f>D591*inputs!$B$31</f>
        <v>1.0227005388423053E-22</v>
      </c>
      <c r="F591" s="9">
        <f>(F590+E590-G590)*(1-inputs!$B$20)</f>
        <v>2.5897245689406023E-21</v>
      </c>
      <c r="G591">
        <f>F591*inputs!$B$33</f>
        <v>3.699606527058003E-22</v>
      </c>
      <c r="H591" s="30">
        <f>(H590+G590)*(1-inputs!$B$20)</f>
        <v>92893.662611784064</v>
      </c>
      <c r="I591">
        <f t="shared" si="19"/>
        <v>99999.99999999888</v>
      </c>
      <c r="J591">
        <f>B591-((B590-C590)*(1-inputs!$B$20))</f>
        <v>3.9112154101885608</v>
      </c>
      <c r="K591">
        <f>(H590+F590+D590+B590)*inputs!B$20</f>
        <v>3.9112154101886731</v>
      </c>
    </row>
    <row r="592" spans="1:11" x14ac:dyDescent="0.3">
      <c r="A592">
        <f t="shared" si="18"/>
        <v>590</v>
      </c>
      <c r="B592" s="12">
        <f>((B591-C591)*(1-inputs!$B$20))+(cyclecalc!I591*inputs!$B$19)</f>
        <v>7109.9706594619774</v>
      </c>
      <c r="C592">
        <f>inputs!$B$28*cyclecalc!F592*cyclecalc!B592</f>
        <v>7.0752632880253698E-23</v>
      </c>
      <c r="D592" s="13">
        <f>(D591+C591-E591)*(1-inputs!$B$20)</f>
        <v>2.0386071533633435E-22</v>
      </c>
      <c r="E592">
        <f>D592*inputs!$B$31</f>
        <v>9.1737321901350456E-23</v>
      </c>
      <c r="F592" s="9">
        <f>(F591+E591-G591)*(1-inputs!$B$20)</f>
        <v>2.3219431503685633E-21</v>
      </c>
      <c r="G592">
        <f>F592*inputs!$B$33</f>
        <v>3.3170616433836615E-22</v>
      </c>
      <c r="H592" s="30">
        <f>(H591+G591)*(1-inputs!$B$20)</f>
        <v>92890.029340536901</v>
      </c>
      <c r="I592">
        <f t="shared" si="19"/>
        <v>99999.99999999888</v>
      </c>
      <c r="J592">
        <f>B592-((B591-C591)*(1-inputs!$B$20))</f>
        <v>3.9112154101885608</v>
      </c>
      <c r="K592">
        <f>(H591+F591+D591+B591)*inputs!B$20</f>
        <v>3.9112154101886722</v>
      </c>
    </row>
    <row r="593" spans="1:11" x14ac:dyDescent="0.3">
      <c r="A593">
        <f t="shared" si="18"/>
        <v>591</v>
      </c>
      <c r="B593" s="12">
        <f>((B592-C592)*(1-inputs!$B$20))+(cyclecalc!I592*inputs!$B$19)</f>
        <v>7113.6037886040731</v>
      </c>
      <c r="C593">
        <f>inputs!$B$28*cyclecalc!F593*cyclecalc!B593</f>
        <v>6.3470404544421932E-23</v>
      </c>
      <c r="D593" s="13">
        <f>(D592+C592-E592)*(1-inputs!$B$20)</f>
        <v>1.8286887363991477E-22</v>
      </c>
      <c r="E593">
        <f>D593*inputs!$B$31</f>
        <v>8.2290993137961652E-23</v>
      </c>
      <c r="F593" s="9">
        <f>(F592+E592-G592)*(1-inputs!$B$20)</f>
        <v>2.0818928774315792E-21</v>
      </c>
      <c r="G593">
        <f>F593*inputs!$B$33</f>
        <v>2.9741326820451129E-22</v>
      </c>
      <c r="H593" s="30">
        <f>(H592+G592)*(1-inputs!$B$20)</f>
        <v>92886.396211394807</v>
      </c>
      <c r="I593">
        <f t="shared" si="19"/>
        <v>99999.99999999888</v>
      </c>
      <c r="J593">
        <f>B593-((B592-C592)*(1-inputs!$B$20))</f>
        <v>3.9112154101885608</v>
      </c>
      <c r="K593">
        <f>(H592+F592+D592+B592)*inputs!B$20</f>
        <v>3.9112154101886722</v>
      </c>
    </row>
    <row r="594" spans="1:11" x14ac:dyDescent="0.3">
      <c r="A594">
        <f t="shared" ref="A594:A657" si="20">A593+1</f>
        <v>592</v>
      </c>
      <c r="B594" s="12">
        <f>((B593-C593)*(1-inputs!$B$20))+(cyclecalc!I593*inputs!$B$19)</f>
        <v>7117.236775646662</v>
      </c>
      <c r="C594">
        <f>inputs!$B$28*cyclecalc!F594*cyclecalc!B594</f>
        <v>5.6938837410232602E-23</v>
      </c>
      <c r="D594" s="13">
        <f>(D593+C593-E593)*(1-inputs!$B$20)</f>
        <v>1.6404186876457018E-22</v>
      </c>
      <c r="E594">
        <f>D594*inputs!$B$31</f>
        <v>7.3818840944056578E-23</v>
      </c>
      <c r="F594" s="9">
        <f>(F593+E593-G593)*(1-inputs!$B$20)</f>
        <v>1.866697588945557E-21</v>
      </c>
      <c r="G594">
        <f>F594*inputs!$B$33</f>
        <v>2.6667108413507958E-22</v>
      </c>
      <c r="H594" s="30">
        <f>(H593+G593)*(1-inputs!$B$20)</f>
        <v>92882.763224352209</v>
      </c>
      <c r="I594">
        <f t="shared" si="19"/>
        <v>99999.999999998865</v>
      </c>
      <c r="J594">
        <f>B594-((B593-C593)*(1-inputs!$B$20))</f>
        <v>3.9112154101885608</v>
      </c>
      <c r="K594">
        <f>(H593+F593+D593+B593)*inputs!B$20</f>
        <v>3.9112154101886722</v>
      </c>
    </row>
    <row r="595" spans="1:11" x14ac:dyDescent="0.3">
      <c r="A595">
        <f t="shared" si="20"/>
        <v>593</v>
      </c>
      <c r="B595" s="12">
        <f>((B594-C594)*(1-inputs!$B$20))+(cyclecalc!I594*inputs!$B$19)</f>
        <v>7120.869620595302</v>
      </c>
      <c r="C595">
        <f>inputs!$B$28*cyclecalc!F595*cyclecalc!B595</f>
        <v>5.1080435508097925E-23</v>
      </c>
      <c r="D595" s="13">
        <f>(D594+C594-E594)*(1-inputs!$B$20)</f>
        <v>1.4715610941319539E-22</v>
      </c>
      <c r="E595">
        <f>D595*inputs!$B$31</f>
        <v>6.6220249235937925E-23</v>
      </c>
      <c r="F595" s="9">
        <f>(F594+E594-G594)*(1-inputs!$B$20)</f>
        <v>1.6737798780574283E-21</v>
      </c>
      <c r="G595">
        <f>F595*inputs!$B$33</f>
        <v>2.3911141115106115E-22</v>
      </c>
      <c r="H595" s="30">
        <f>(H594+G594)*(1-inputs!$B$20)</f>
        <v>92879.130379403563</v>
      </c>
      <c r="I595">
        <f t="shared" si="19"/>
        <v>99999.999999998865</v>
      </c>
      <c r="J595">
        <f>B595-((B594-C594)*(1-inputs!$B$20))</f>
        <v>3.9112154101885608</v>
      </c>
      <c r="K595">
        <f>(H594+F594+D594+B594)*inputs!B$20</f>
        <v>3.9112154101886718</v>
      </c>
    </row>
    <row r="596" spans="1:11" x14ac:dyDescent="0.3">
      <c r="A596">
        <f t="shared" si="20"/>
        <v>594</v>
      </c>
      <c r="B596" s="12">
        <f>((B595-C595)*(1-inputs!$B$20))+(cyclecalc!I595*inputs!$B$19)</f>
        <v>7124.5023234555501</v>
      </c>
      <c r="C596">
        <f>inputs!$B$28*cyclecalc!F596*cyclecalc!B596</f>
        <v>4.5825715353471588E-23</v>
      </c>
      <c r="D596" s="13">
        <f>(D595+C595-E595)*(1-inputs!$B$20)</f>
        <v>1.3201113224365459E-22</v>
      </c>
      <c r="E596">
        <f>D596*inputs!$B$31</f>
        <v>5.9405009509644569E-23</v>
      </c>
      <c r="F596" s="9">
        <f>(F595+E595-G595)*(1-inputs!$B$20)</f>
        <v>1.5008300131515494E-21</v>
      </c>
      <c r="G596">
        <f>F596*inputs!$B$33</f>
        <v>2.144042875930785E-22</v>
      </c>
      <c r="H596" s="30">
        <f>(H595+G595)*(1-inputs!$B$20)</f>
        <v>92875.497676543309</v>
      </c>
      <c r="I596">
        <f t="shared" si="19"/>
        <v>99999.999999998865</v>
      </c>
      <c r="J596">
        <f>B596-((B595-C595)*(1-inputs!$B$20))</f>
        <v>3.9112154101885608</v>
      </c>
      <c r="K596">
        <f>(H595+F595+D595+B595)*inputs!B$20</f>
        <v>3.9112154101886718</v>
      </c>
    </row>
    <row r="597" spans="1:11" x14ac:dyDescent="0.3">
      <c r="A597">
        <f t="shared" si="20"/>
        <v>595</v>
      </c>
      <c r="B597" s="12">
        <f>((B596-C596)*(1-inputs!$B$20))+(cyclecalc!I596*inputs!$B$19)</f>
        <v>7128.1348842329644</v>
      </c>
      <c r="C597">
        <f>inputs!$B$28*cyclecalc!F597*cyclecalc!B597</f>
        <v>4.1112376275988728E-23</v>
      </c>
      <c r="D597" s="13">
        <f>(D596+C596-E596)*(1-inputs!$B$20)</f>
        <v>1.1842720596317976E-22</v>
      </c>
      <c r="E597">
        <f>D597*inputs!$B$31</f>
        <v>5.3292242683430901E-23</v>
      </c>
      <c r="F597" s="9">
        <f>(F596+E596-G596)*(1-inputs!$B$20)</f>
        <v>1.3457780967290105E-21</v>
      </c>
      <c r="G597">
        <f>F597*inputs!$B$33</f>
        <v>1.9225401381843006E-22</v>
      </c>
      <c r="H597" s="30">
        <f>(H596+G596)*(1-inputs!$B$20)</f>
        <v>92871.86511576589</v>
      </c>
      <c r="I597">
        <f t="shared" si="19"/>
        <v>99999.99999999885</v>
      </c>
      <c r="J597">
        <f>B597-((B596-C596)*(1-inputs!$B$20))</f>
        <v>3.9112154101885608</v>
      </c>
      <c r="K597">
        <f>(H596+F596+D596+B596)*inputs!B$20</f>
        <v>3.9112154101886718</v>
      </c>
    </row>
    <row r="598" spans="1:11" x14ac:dyDescent="0.3">
      <c r="A598">
        <f t="shared" si="20"/>
        <v>596</v>
      </c>
      <c r="B598" s="12">
        <f>((B597-C597)*(1-inputs!$B$20))+(cyclecalc!I597*inputs!$B$19)</f>
        <v>7131.7673029331017</v>
      </c>
      <c r="C598">
        <f>inputs!$B$28*cyclecalc!F598*cyclecalc!B598</f>
        <v>3.6884556787035232E-23</v>
      </c>
      <c r="D598" s="13">
        <f>(D597+C597-E597)*(1-inputs!$B$20)</f>
        <v>1.0624318399341997E-22</v>
      </c>
      <c r="E598">
        <f>D598*inputs!$B$31</f>
        <v>4.7809432797038987E-23</v>
      </c>
      <c r="F598" s="9">
        <f>(F597+E597-G597)*(1-inputs!$B$20)</f>
        <v>1.2067691244079121E-21</v>
      </c>
      <c r="G598">
        <f>F598*inputs!$B$33</f>
        <v>1.7239558920113028E-22</v>
      </c>
      <c r="H598" s="30">
        <f>(H597+G597)*(1-inputs!$B$20)</f>
        <v>92868.232697065745</v>
      </c>
      <c r="I598">
        <f t="shared" si="19"/>
        <v>99999.99999999885</v>
      </c>
      <c r="J598">
        <f>B598-((B597-C597)*(1-inputs!$B$20))</f>
        <v>3.9112154101885608</v>
      </c>
      <c r="K598">
        <f>(H597+F597+D597+B597)*inputs!B$20</f>
        <v>3.9112154101886714</v>
      </c>
    </row>
    <row r="599" spans="1:11" x14ac:dyDescent="0.3">
      <c r="A599">
        <f t="shared" si="20"/>
        <v>597</v>
      </c>
      <c r="B599" s="12">
        <f>((B598-C598)*(1-inputs!$B$20))+(cyclecalc!I598*inputs!$B$19)</f>
        <v>7135.3995795615192</v>
      </c>
      <c r="C599">
        <f>inputs!$B$28*cyclecalc!F599*cyclecalc!B599</f>
        <v>3.3092168050126152E-23</v>
      </c>
      <c r="D599" s="13">
        <f>(D598+C598-E598)*(1-inputs!$B$20)</f>
        <v>9.5314579879065638E-23</v>
      </c>
      <c r="E599">
        <f>D599*inputs!$B$31</f>
        <v>4.2891560945579536E-23</v>
      </c>
      <c r="F599" s="9">
        <f>(F598+E598-G598)*(1-inputs!$B$20)</f>
        <v>1.0821406414968099E-21</v>
      </c>
      <c r="G599">
        <f>F599*inputs!$B$33</f>
        <v>1.5459152021382998E-22</v>
      </c>
      <c r="H599" s="30">
        <f>(H598+G598)*(1-inputs!$B$20)</f>
        <v>92864.600420437331</v>
      </c>
      <c r="I599">
        <f t="shared" si="19"/>
        <v>99999.99999999885</v>
      </c>
      <c r="J599">
        <f>B599-((B598-C598)*(1-inputs!$B$20))</f>
        <v>3.9112154101885608</v>
      </c>
      <c r="K599">
        <f>(H598+F598+D598+B598)*inputs!B$20</f>
        <v>3.9112154101886714</v>
      </c>
    </row>
    <row r="600" spans="1:11" x14ac:dyDescent="0.3">
      <c r="A600">
        <f t="shared" si="20"/>
        <v>598</v>
      </c>
      <c r="B600" s="12">
        <f>((B599-C599)*(1-inputs!$B$20))+(cyclecalc!I599*inputs!$B$19)</f>
        <v>7139.0317141237729</v>
      </c>
      <c r="C600">
        <f>inputs!$B$28*cyclecalc!F600*cyclecalc!B600</f>
        <v>2.9690296447867446E-23</v>
      </c>
      <c r="D600" s="13">
        <f>(D599+C599-E599)*(1-inputs!$B$20)</f>
        <v>8.5511842300440909E-23</v>
      </c>
      <c r="E600">
        <f>D600*inputs!$B$31</f>
        <v>3.8480329035198412E-23</v>
      </c>
      <c r="F600" s="9">
        <f>(F599+E599-G599)*(1-inputs!$B$20)</f>
        <v>9.7040272620304935E-22</v>
      </c>
      <c r="G600">
        <f>F600*inputs!$B$33</f>
        <v>1.386289608861499E-22</v>
      </c>
      <c r="H600" s="30">
        <f>(H599+G599)*(1-inputs!$B$20)</f>
        <v>92860.968285875075</v>
      </c>
      <c r="I600">
        <f t="shared" si="19"/>
        <v>99999.99999999885</v>
      </c>
      <c r="J600">
        <f>B600-((B599-C599)*(1-inputs!$B$20))</f>
        <v>3.9112154101885608</v>
      </c>
      <c r="K600">
        <f>(H599+F599+D599+B599)*inputs!B$20</f>
        <v>3.9112154101886714</v>
      </c>
    </row>
    <row r="601" spans="1:11" x14ac:dyDescent="0.3">
      <c r="A601">
        <f t="shared" si="20"/>
        <v>599</v>
      </c>
      <c r="B601" s="12">
        <f>((B600-C600)*(1-inputs!$B$20))+(cyclecalc!I600*inputs!$B$19)</f>
        <v>7142.6637066254207</v>
      </c>
      <c r="C601">
        <f>inputs!$B$28*cyclecalc!F601*cyclecalc!B601</f>
        <v>2.6638668071860797E-23</v>
      </c>
      <c r="D601" s="13">
        <f>(D600+C600-E600)*(1-inputs!$B$20)</f>
        <v>7.6718808957865474E-23</v>
      </c>
      <c r="E601">
        <f>D601*inputs!$B$31</f>
        <v>3.4523464031039464E-23</v>
      </c>
      <c r="F601" s="9">
        <f>(F600+E600-G600)*(1-inputs!$B$20)</f>
        <v>8.7022005683985178E-22</v>
      </c>
      <c r="G601">
        <f>F601*inputs!$B$33</f>
        <v>1.2431715097712168E-22</v>
      </c>
      <c r="H601" s="30">
        <f>(H600+G600)*(1-inputs!$B$20)</f>
        <v>92857.336293373432</v>
      </c>
      <c r="I601">
        <f t="shared" si="19"/>
        <v>99999.99999999885</v>
      </c>
      <c r="J601">
        <f>B601-((B600-C600)*(1-inputs!$B$20))</f>
        <v>3.9112154101885608</v>
      </c>
      <c r="K601">
        <f>(H600+F600+D600+B600)*inputs!B$20</f>
        <v>3.9112154101886714</v>
      </c>
    </row>
    <row r="602" spans="1:11" x14ac:dyDescent="0.3">
      <c r="A602">
        <f t="shared" si="20"/>
        <v>600</v>
      </c>
      <c r="B602" s="12">
        <f>((B601-C601)*(1-inputs!$B$20))+(cyclecalc!I601*inputs!$B$19)</f>
        <v>7146.2955570720178</v>
      </c>
      <c r="C602">
        <f>inputs!$B$28*cyclecalc!F602*cyclecalc!B602</f>
        <v>2.3901168707786164E-23</v>
      </c>
      <c r="D602" s="13">
        <f>(D601+C601-E601)*(1-inputs!$B$20)</f>
        <v>6.8831320752162953E-23</v>
      </c>
      <c r="E602">
        <f>D602*inputs!$B$31</f>
        <v>3.0974094338473329E-23</v>
      </c>
      <c r="F602" s="9">
        <f>(F601+E601-G601)*(1-inputs!$B$20)</f>
        <v>7.8039584573732508E-22</v>
      </c>
      <c r="G602">
        <f>F602*inputs!$B$33</f>
        <v>1.1148512081961786E-22</v>
      </c>
      <c r="H602" s="30">
        <f>(H601+G601)*(1-inputs!$B$20)</f>
        <v>92853.704442926828</v>
      </c>
      <c r="I602">
        <f t="shared" si="19"/>
        <v>99999.99999999885</v>
      </c>
      <c r="J602">
        <f>B602-((B601-C601)*(1-inputs!$B$20))</f>
        <v>3.9112154101885608</v>
      </c>
      <c r="K602">
        <f>(H601+F601+D601+B601)*inputs!B$20</f>
        <v>3.9112154101886714</v>
      </c>
    </row>
    <row r="603" spans="1:11" x14ac:dyDescent="0.3">
      <c r="A603">
        <f t="shared" si="20"/>
        <v>601</v>
      </c>
      <c r="B603" s="12">
        <f>((B602-C602)*(1-inputs!$B$20))+(cyclecalc!I602*inputs!$B$19)</f>
        <v>7149.9272654691204</v>
      </c>
      <c r="C603">
        <f>inputs!$B$28*cyclecalc!F603*cyclecalc!B603</f>
        <v>2.1445413556105549E-23</v>
      </c>
      <c r="D603" s="13">
        <f>(D602+C602-E602)*(1-inputs!$B$20)</f>
        <v>6.175597961760871E-23</v>
      </c>
      <c r="E603">
        <f>D603*inputs!$B$31</f>
        <v>2.779019082792392E-23</v>
      </c>
      <c r="F603" s="9">
        <f>(F602+E602-G602)*(1-inputs!$B$20)</f>
        <v>6.9985744525327616E-22</v>
      </c>
      <c r="G603">
        <f>F603*inputs!$B$33</f>
        <v>9.99796350361823E-23</v>
      </c>
      <c r="H603" s="30">
        <f>(H602+G602)*(1-inputs!$B$20)</f>
        <v>92850.07273452972</v>
      </c>
      <c r="I603">
        <f t="shared" si="19"/>
        <v>99999.999999998836</v>
      </c>
      <c r="J603">
        <f>B603-((B602-C602)*(1-inputs!$B$20))</f>
        <v>3.9112154101885608</v>
      </c>
      <c r="K603">
        <f>(H602+F602+D602+B602)*inputs!B$20</f>
        <v>3.9112154101886714</v>
      </c>
    </row>
    <row r="604" spans="1:11" x14ac:dyDescent="0.3">
      <c r="A604">
        <f t="shared" si="20"/>
        <v>602</v>
      </c>
      <c r="B604" s="12">
        <f>((B603-C603)*(1-inputs!$B$20))+(cyclecalc!I603*inputs!$B$19)</f>
        <v>7153.5588318222844</v>
      </c>
      <c r="C604">
        <f>inputs!$B$28*cyclecalc!F604*cyclecalc!B604</f>
        <v>1.9242361527472547E-23</v>
      </c>
      <c r="D604" s="13">
        <f>(D603+C603-E603)*(1-inputs!$B$20)</f>
        <v>5.5409035094305217E-23</v>
      </c>
      <c r="E604">
        <f>D604*inputs!$B$31</f>
        <v>2.4934065792437348E-23</v>
      </c>
      <c r="F604" s="9">
        <f>(F603+E603-G603)*(1-inputs!$B$20)</f>
        <v>6.2764345159743603E-22</v>
      </c>
      <c r="G604">
        <f>F604*inputs!$B$33</f>
        <v>8.9663350228205137E-23</v>
      </c>
      <c r="H604" s="30">
        <f>(H603+G603)*(1-inputs!$B$20)</f>
        <v>92846.441168176549</v>
      </c>
      <c r="I604">
        <f t="shared" si="19"/>
        <v>99999.999999998836</v>
      </c>
      <c r="J604">
        <f>B604-((B603-C603)*(1-inputs!$B$20))</f>
        <v>3.9112154101885608</v>
      </c>
      <c r="K604">
        <f>(H603+F603+D603+B603)*inputs!B$20</f>
        <v>3.9112154101886709</v>
      </c>
    </row>
    <row r="605" spans="1:11" x14ac:dyDescent="0.3">
      <c r="A605">
        <f t="shared" si="20"/>
        <v>603</v>
      </c>
      <c r="B605" s="12">
        <f>((B604-C604)*(1-inputs!$B$20))+(cyclecalc!I604*inputs!$B$19)</f>
        <v>7157.1902561370662</v>
      </c>
      <c r="C605">
        <f>inputs!$B$28*cyclecalc!F605*cyclecalc!B605</f>
        <v>1.7265969488259693E-23</v>
      </c>
      <c r="D605" s="13">
        <f>(D604+C604-E604)*(1-inputs!$B$20)</f>
        <v>4.9715386277435483E-23</v>
      </c>
      <c r="E605">
        <f>D605*inputs!$B$31</f>
        <v>2.2371923824845969E-23</v>
      </c>
      <c r="F605" s="9">
        <f>(F604+E604-G604)*(1-inputs!$B$20)</f>
        <v>5.6289215037601602E-22</v>
      </c>
      <c r="G605">
        <f>F605*inputs!$B$33</f>
        <v>8.041316433943086E-23</v>
      </c>
      <c r="H605" s="30">
        <f>(H604+G604)*(1-inputs!$B$20)</f>
        <v>92842.80974386177</v>
      </c>
      <c r="I605">
        <f t="shared" si="19"/>
        <v>99999.999999998836</v>
      </c>
      <c r="J605">
        <f>B605-((B604-C604)*(1-inputs!$B$20))</f>
        <v>3.9112154101885608</v>
      </c>
      <c r="K605">
        <f>(H604+F604+D604+B604)*inputs!B$20</f>
        <v>3.9112154101886709</v>
      </c>
    </row>
    <row r="606" spans="1:11" x14ac:dyDescent="0.3">
      <c r="A606">
        <f t="shared" si="20"/>
        <v>604</v>
      </c>
      <c r="B606" s="12">
        <f>((B605-C605)*(1-inputs!$B$20))+(cyclecalc!I605*inputs!$B$19)</f>
        <v>7160.8215384190198</v>
      </c>
      <c r="C606">
        <f>inputs!$B$28*cyclecalc!F606*cyclecalc!B606</f>
        <v>1.5492882312124663E-23</v>
      </c>
      <c r="D606" s="13">
        <f>(D605+C605-E605)*(1-inputs!$B$20)</f>
        <v>4.4607687169872744E-23</v>
      </c>
      <c r="E606">
        <f>D606*inputs!$B$31</f>
        <v>2.0073459226442734E-23</v>
      </c>
      <c r="F606" s="9">
        <f>(F605+E605-G605)*(1-inputs!$B$20)</f>
        <v>5.0483116405484618E-22</v>
      </c>
      <c r="G606">
        <f>F606*inputs!$B$33</f>
        <v>7.2118737722120883E-23</v>
      </c>
      <c r="H606" s="30">
        <f>(H605+G605)*(1-inputs!$B$20)</f>
        <v>92839.17846157981</v>
      </c>
      <c r="I606">
        <f t="shared" si="19"/>
        <v>99999.999999998836</v>
      </c>
      <c r="J606">
        <f>B606-((B605-C605)*(1-inputs!$B$20))</f>
        <v>3.9112154101885608</v>
      </c>
      <c r="K606">
        <f>(H605+F605+D605+B605)*inputs!B$20</f>
        <v>3.9112154101886709</v>
      </c>
    </row>
    <row r="607" spans="1:11" x14ac:dyDescent="0.3">
      <c r="A607">
        <f t="shared" si="20"/>
        <v>605</v>
      </c>
      <c r="B607" s="12">
        <f>((B606-C606)*(1-inputs!$B$20))+(cyclecalc!I606*inputs!$B$19)</f>
        <v>7164.4526786737015</v>
      </c>
      <c r="C607">
        <f>inputs!$B$28*cyclecalc!F607*cyclecalc!B607</f>
        <v>1.3902155024045518E-23</v>
      </c>
      <c r="D607" s="13">
        <f>(D606+C606-E606)*(1-inputs!$B$20)</f>
        <v>4.0025544709050108E-23</v>
      </c>
      <c r="E607">
        <f>D607*inputs!$B$31</f>
        <v>1.8011495119072548E-23</v>
      </c>
      <c r="F607" s="9">
        <f>(F606+E606-G606)*(1-inputs!$B$20)</f>
        <v>4.5276817612783695E-22</v>
      </c>
      <c r="G607">
        <f>F607*inputs!$B$33</f>
        <v>6.4681168018262423E-23</v>
      </c>
      <c r="H607" s="30">
        <f>(H606+G606)*(1-inputs!$B$20)</f>
        <v>92835.547321325124</v>
      </c>
      <c r="I607">
        <f t="shared" si="19"/>
        <v>99999.999999998821</v>
      </c>
      <c r="J607">
        <f>B607-((B606-C606)*(1-inputs!$B$20))</f>
        <v>3.9112154101885608</v>
      </c>
      <c r="K607">
        <f>(H606+F606+D606+B606)*inputs!B$20</f>
        <v>3.9112154101886709</v>
      </c>
    </row>
    <row r="608" spans="1:11" x14ac:dyDescent="0.3">
      <c r="A608">
        <f t="shared" si="20"/>
        <v>606</v>
      </c>
      <c r="B608" s="12">
        <f>((B607-C607)*(1-inputs!$B$20))+(cyclecalc!I607*inputs!$B$19)</f>
        <v>7168.0836769066664</v>
      </c>
      <c r="C608">
        <f>inputs!$B$28*cyclecalc!F608*cyclecalc!B608</f>
        <v>1.2475003708974401E-23</v>
      </c>
      <c r="D608" s="13">
        <f>(D607+C607-E607)*(1-inputs!$B$20)</f>
        <v>3.5914799853893456E-23</v>
      </c>
      <c r="E608">
        <f>D608*inputs!$B$31</f>
        <v>1.6161659934252055E-23</v>
      </c>
      <c r="F608" s="9">
        <f>(F607+E607-G607)*(1-inputs!$B$20)</f>
        <v>4.0608261984140825E-22</v>
      </c>
      <c r="G608">
        <f>F608*inputs!$B$33</f>
        <v>5.8011802834486884E-23</v>
      </c>
      <c r="H608" s="30">
        <f>(H607+G607)*(1-inputs!$B$20)</f>
        <v>92831.916323092155</v>
      </c>
      <c r="I608">
        <f t="shared" si="19"/>
        <v>99999.999999998821</v>
      </c>
      <c r="J608">
        <f>B608-((B607-C607)*(1-inputs!$B$20))</f>
        <v>3.9112154101885608</v>
      </c>
      <c r="K608">
        <f>(H607+F607+D607+B607)*inputs!B$20</f>
        <v>3.91121541018867</v>
      </c>
    </row>
    <row r="609" spans="1:11" x14ac:dyDescent="0.3">
      <c r="A609">
        <f t="shared" si="20"/>
        <v>607</v>
      </c>
      <c r="B609" s="12">
        <f>((B608-C608)*(1-inputs!$B$20))+(cyclecalc!I608*inputs!$B$19)</f>
        <v>7171.7145331234688</v>
      </c>
      <c r="C609">
        <f>inputs!$B$28*cyclecalc!F609*cyclecalc!B609</f>
        <v>1.1194582202855384E-23</v>
      </c>
      <c r="D609" s="13">
        <f>(D608+C608-E608)*(1-inputs!$B$20)</f>
        <v>3.222688311649578E-23</v>
      </c>
      <c r="E609">
        <f>D609*inputs!$B$31</f>
        <v>1.45020974024231E-23</v>
      </c>
      <c r="F609" s="9">
        <f>(F608+E608-G608)*(1-inputs!$B$20)</f>
        <v>3.642182310244064E-22</v>
      </c>
      <c r="G609">
        <f>F609*inputs!$B$33</f>
        <v>5.2031175860629483E-23</v>
      </c>
      <c r="H609" s="30">
        <f>(H608+G608)*(1-inputs!$B$20)</f>
        <v>92828.285466875357</v>
      </c>
      <c r="I609">
        <f t="shared" si="19"/>
        <v>99999.999999998821</v>
      </c>
      <c r="J609">
        <f>B609-((B608-C608)*(1-inputs!$B$20))</f>
        <v>3.9112154101885608</v>
      </c>
      <c r="K609">
        <f>(H608+F608+D608+B608)*inputs!B$20</f>
        <v>3.91121541018867</v>
      </c>
    </row>
    <row r="610" spans="1:11" x14ac:dyDescent="0.3">
      <c r="A610">
        <f t="shared" si="20"/>
        <v>608</v>
      </c>
      <c r="B610" s="12">
        <f>((B609-C609)*(1-inputs!$B$20))+(cyclecalc!I609*inputs!$B$19)</f>
        <v>7175.3452473296629</v>
      </c>
      <c r="C610">
        <f>inputs!$B$28*cyclecalc!F610*cyclecalc!B610</f>
        <v>1.0045781893405291E-23</v>
      </c>
      <c r="D610" s="13">
        <f>(D609+C609-E609)*(1-inputs!$B$20)</f>
        <v>2.8918236818153567E-23</v>
      </c>
      <c r="E610">
        <f>D610*inputs!$B$31</f>
        <v>1.3013206568169106E-23</v>
      </c>
      <c r="F610" s="9">
        <f>(F609+E609-G609)*(1-inputs!$B$20)</f>
        <v>3.2667637504972146E-22</v>
      </c>
      <c r="G610">
        <f>F610*inputs!$B$33</f>
        <v>4.6668053578531632E-23</v>
      </c>
      <c r="H610" s="30">
        <f>(H609+G609)*(1-inputs!$B$20)</f>
        <v>92824.654752669157</v>
      </c>
      <c r="I610">
        <f t="shared" si="19"/>
        <v>99999.999999998821</v>
      </c>
      <c r="J610">
        <f>B610-((B609-C609)*(1-inputs!$B$20))</f>
        <v>3.9112154101885608</v>
      </c>
      <c r="K610">
        <f>(H609+F609+D609+B609)*inputs!B$20</f>
        <v>3.91121541018867</v>
      </c>
    </row>
    <row r="611" spans="1:11" x14ac:dyDescent="0.3">
      <c r="A611">
        <f t="shared" si="20"/>
        <v>609</v>
      </c>
      <c r="B611" s="12">
        <f>((B610-C610)*(1-inputs!$B$20))+(cyclecalc!I610*inputs!$B$19)</f>
        <v>7178.9758195308032</v>
      </c>
      <c r="C611">
        <f>inputs!$B$28*cyclecalc!F611*cyclecalc!B611</f>
        <v>9.0150522355099945E-24</v>
      </c>
      <c r="D611" s="13">
        <f>(D610+C610-E610)*(1-inputs!$B$20)</f>
        <v>2.5949797151226134E-23</v>
      </c>
      <c r="E611">
        <f>D611*inputs!$B$31</f>
        <v>1.1677408718051761E-23</v>
      </c>
      <c r="F611" s="9">
        <f>(F610+E610-G610)*(1-inputs!$B$20)</f>
        <v>2.9301006733619906E-22</v>
      </c>
      <c r="G611">
        <f>F611*inputs!$B$33</f>
        <v>4.1858581048028433E-23</v>
      </c>
      <c r="H611" s="30">
        <f>(H610+G610)*(1-inputs!$B$20)</f>
        <v>92821.024180468012</v>
      </c>
      <c r="I611">
        <f t="shared" si="19"/>
        <v>99999.999999998821</v>
      </c>
      <c r="J611">
        <f>B611-((B610-C610)*(1-inputs!$B$20))</f>
        <v>3.9112154101885608</v>
      </c>
      <c r="K611">
        <f>(H610+F610+D610+B610)*inputs!B$20</f>
        <v>3.91121541018867</v>
      </c>
    </row>
    <row r="612" spans="1:11" x14ac:dyDescent="0.3">
      <c r="A612">
        <f t="shared" si="20"/>
        <v>610</v>
      </c>
      <c r="B612" s="12">
        <f>((B611-C611)*(1-inputs!$B$20))+(cyclecalc!I611*inputs!$B$19)</f>
        <v>7182.6062497324447</v>
      </c>
      <c r="C612">
        <f>inputs!$B$28*cyclecalc!F612*cyclecalc!B612</f>
        <v>8.0902398346961019E-24</v>
      </c>
      <c r="D612" s="13">
        <f>(D611+C611-E611)*(1-inputs!$B$20)</f>
        <v>2.3286529846716297E-23</v>
      </c>
      <c r="E612">
        <f>D612*inputs!$B$31</f>
        <v>1.0478938431022334E-23</v>
      </c>
      <c r="F612" s="9">
        <f>(F611+E611-G611)*(1-inputs!$B$20)</f>
        <v>2.6281861520197848E-22</v>
      </c>
      <c r="G612">
        <f>F612*inputs!$B$33</f>
        <v>3.7545516457425495E-23</v>
      </c>
      <c r="H612" s="30">
        <f>(H611+G611)*(1-inputs!$B$20)</f>
        <v>92817.393750266376</v>
      </c>
      <c r="I612">
        <f t="shared" si="19"/>
        <v>99999.999999998821</v>
      </c>
      <c r="J612">
        <f>B612-((B611-C611)*(1-inputs!$B$20))</f>
        <v>3.9112154101885608</v>
      </c>
      <c r="K612">
        <f>(H611+F611+D611+B611)*inputs!B$20</f>
        <v>3.91121541018867</v>
      </c>
    </row>
    <row r="613" spans="1:11" x14ac:dyDescent="0.3">
      <c r="A613">
        <f t="shared" si="20"/>
        <v>611</v>
      </c>
      <c r="B613" s="12">
        <f>((B612-C612)*(1-inputs!$B$20))+(cyclecalc!I612*inputs!$B$19)</f>
        <v>7186.2365379401408</v>
      </c>
      <c r="C613">
        <f>inputs!$B$28*cyclecalc!F613*cyclecalc!B613</f>
        <v>7.2604441749025872E-24</v>
      </c>
      <c r="D613" s="13">
        <f>(D612+C612-E612)*(1-inputs!$B$20)</f>
        <v>2.0897013891193807E-23</v>
      </c>
      <c r="E613">
        <f>D613*inputs!$B$31</f>
        <v>9.4036562510372129E-24</v>
      </c>
      <c r="F613" s="9">
        <f>(F612+E612-G612)*(1-inputs!$B$20)</f>
        <v>2.357428164055675E-22</v>
      </c>
      <c r="G613">
        <f>F613*inputs!$B$33</f>
        <v>3.3677545200795357E-23</v>
      </c>
      <c r="H613" s="30">
        <f>(H612+G612)*(1-inputs!$B$20)</f>
        <v>92813.763462058676</v>
      </c>
      <c r="I613">
        <f t="shared" si="19"/>
        <v>99999.999999998821</v>
      </c>
      <c r="J613">
        <f>B613-((B612-C612)*(1-inputs!$B$20))</f>
        <v>3.9112154101885608</v>
      </c>
      <c r="K613">
        <f>(H612+F612+D612+B612)*inputs!B$20</f>
        <v>3.91121541018867</v>
      </c>
    </row>
    <row r="614" spans="1:11" x14ac:dyDescent="0.3">
      <c r="A614">
        <f t="shared" si="20"/>
        <v>612</v>
      </c>
      <c r="B614" s="12">
        <f>((B613-C613)*(1-inputs!$B$20))+(cyclecalc!I613*inputs!$B$19)</f>
        <v>7189.866684159445</v>
      </c>
      <c r="C614">
        <f>inputs!$B$28*cyclecalc!F614*cyclecalc!B614</f>
        <v>6.5158882663892503E-24</v>
      </c>
      <c r="D614" s="13">
        <f>(D613+C613-E613)*(1-inputs!$B$20)</f>
        <v>1.8753068313472594E-23</v>
      </c>
      <c r="E614">
        <f>D614*inputs!$B$31</f>
        <v>8.4388807410626683E-24</v>
      </c>
      <c r="F614" s="9">
        <f>(F613+E613-G613)*(1-inputs!$B$20)</f>
        <v>2.1146065645053096E-22</v>
      </c>
      <c r="G614">
        <f>F614*inputs!$B$33</f>
        <v>3.0208665207218708E-23</v>
      </c>
      <c r="H614" s="30">
        <f>(H613+G613)*(1-inputs!$B$20)</f>
        <v>92810.133315839368</v>
      </c>
      <c r="I614">
        <f t="shared" si="19"/>
        <v>99999.999999998807</v>
      </c>
      <c r="J614">
        <f>B614-((B613-C613)*(1-inputs!$B$20))</f>
        <v>3.9112154101885608</v>
      </c>
      <c r="K614">
        <f>(H613+F613+D613+B613)*inputs!B$20</f>
        <v>3.91121541018867</v>
      </c>
    </row>
    <row r="615" spans="1:11" x14ac:dyDescent="0.3">
      <c r="A615">
        <f t="shared" si="20"/>
        <v>613</v>
      </c>
      <c r="B615" s="12">
        <f>((B614-C614)*(1-inputs!$B$20))+(cyclecalc!I614*inputs!$B$19)</f>
        <v>7193.4966883959105</v>
      </c>
      <c r="C615">
        <f>inputs!$B$28*cyclecalc!F615*cyclecalc!B615</f>
        <v>5.847802668488499E-24</v>
      </c>
      <c r="D615" s="13">
        <f>(D614+C614-E614)*(1-inputs!$B$20)</f>
        <v>1.6829417578279422E-23</v>
      </c>
      <c r="E615">
        <f>D615*inputs!$B$31</f>
        <v>7.57323791022574E-24</v>
      </c>
      <c r="F615" s="9">
        <f>(F614+E614-G614)*(1-inputs!$B$20)</f>
        <v>1.8968345276575813E-22</v>
      </c>
      <c r="G615">
        <f>F615*inputs!$B$33</f>
        <v>2.7097636109394016E-23</v>
      </c>
      <c r="H615" s="30">
        <f>(H614+G614)*(1-inputs!$B$20)</f>
        <v>92806.503311602894</v>
      </c>
      <c r="I615">
        <f t="shared" si="19"/>
        <v>99999.999999998807</v>
      </c>
      <c r="J615">
        <f>B615-((B614-C614)*(1-inputs!$B$20))</f>
        <v>3.9112154101885608</v>
      </c>
      <c r="K615">
        <f>(H614+F614+D614+B614)*inputs!B$20</f>
        <v>3.9112154101886696</v>
      </c>
    </row>
    <row r="616" spans="1:11" x14ac:dyDescent="0.3">
      <c r="A616">
        <f t="shared" si="20"/>
        <v>614</v>
      </c>
      <c r="B616" s="12">
        <f>((B615-C615)*(1-inputs!$B$20))+(cyclecalc!I615*inputs!$B$19)</f>
        <v>7197.1265506550908</v>
      </c>
      <c r="C616">
        <f>inputs!$B$28*cyclecalc!F616*cyclecalc!B616</f>
        <v>5.2483215021926639E-24</v>
      </c>
      <c r="D616" s="13">
        <f>(D615+C615-E615)*(1-inputs!$B$20)</f>
        <v>1.5103391587257483E-23</v>
      </c>
      <c r="E616">
        <f>D616*inputs!$B$31</f>
        <v>6.7965262142658682E-24</v>
      </c>
      <c r="F616" s="9">
        <f>(F615+E615-G615)*(1-inputs!$B$20)</f>
        <v>1.7015239927942581E-22</v>
      </c>
      <c r="G616">
        <f>F616*inputs!$B$33</f>
        <v>2.4307485611346544E-23</v>
      </c>
      <c r="H616" s="30">
        <f>(H615+G615)*(1-inputs!$B$20)</f>
        <v>92802.873449343708</v>
      </c>
      <c r="I616">
        <f t="shared" si="19"/>
        <v>99999.999999998792</v>
      </c>
      <c r="J616">
        <f>B616-((B615-C615)*(1-inputs!$B$20))</f>
        <v>3.9112154101885608</v>
      </c>
      <c r="K616">
        <f>(H615+F615+D615+B615)*inputs!B$20</f>
        <v>3.9112154101886696</v>
      </c>
    </row>
    <row r="617" spans="1:11" x14ac:dyDescent="0.3">
      <c r="A617">
        <f t="shared" si="20"/>
        <v>615</v>
      </c>
      <c r="B617" s="12">
        <f>((B616-C616)*(1-inputs!$B$20))+(cyclecalc!I616*inputs!$B$19)</f>
        <v>7200.7562709425392</v>
      </c>
      <c r="C617">
        <f>inputs!$B$28*cyclecalc!F617*cyclecalc!B617</f>
        <v>4.7103892112045071E-24</v>
      </c>
      <c r="D617" s="13">
        <f>(D616+C616-E616)*(1-inputs!$B$20)</f>
        <v>1.3554656702626337E-23</v>
      </c>
      <c r="E617">
        <f>D617*inputs!$B$31</f>
        <v>6.099595516181852E-24</v>
      </c>
      <c r="F617" s="9">
        <f>(F616+E616-G616)*(1-inputs!$B$20)</f>
        <v>1.5263546974682612E-22</v>
      </c>
      <c r="G617">
        <f>F617*inputs!$B$33</f>
        <v>2.1805067106689446E-23</v>
      </c>
      <c r="H617" s="30">
        <f>(H616+G616)*(1-inputs!$B$20)</f>
        <v>92799.243729056252</v>
      </c>
      <c r="I617">
        <f t="shared" si="19"/>
        <v>99999.999999998792</v>
      </c>
      <c r="J617">
        <f>B617-((B616-C616)*(1-inputs!$B$20))</f>
        <v>3.9112154101885608</v>
      </c>
      <c r="K617">
        <f>(H616+F616+D616+B616)*inputs!B$20</f>
        <v>3.9112154101886691</v>
      </c>
    </row>
    <row r="618" spans="1:11" x14ac:dyDescent="0.3">
      <c r="A618">
        <f t="shared" si="20"/>
        <v>616</v>
      </c>
      <c r="B618" s="12">
        <f>((B617-C617)*(1-inputs!$B$20))+(cyclecalc!I617*inputs!$B$19)</f>
        <v>7204.3858492638083</v>
      </c>
      <c r="C618">
        <f>inputs!$B$28*cyclecalc!F618*cyclecalc!B618</f>
        <v>4.2276769587958524E-24</v>
      </c>
      <c r="D618" s="13">
        <f>(D617+C617-E617)*(1-inputs!$B$20)</f>
        <v>1.216497458067832E-23</v>
      </c>
      <c r="E618">
        <f>D618*inputs!$B$31</f>
        <v>5.4742385613052438E-24</v>
      </c>
      <c r="F618" s="9">
        <f>(F617+E617-G617)*(1-inputs!$B$20)</f>
        <v>1.3692464252912946E-22</v>
      </c>
      <c r="G618">
        <f>F618*inputs!$B$33</f>
        <v>1.9560663218447064E-23</v>
      </c>
      <c r="H618" s="30">
        <f>(H617+G617)*(1-inputs!$B$20)</f>
        <v>92795.614150734982</v>
      </c>
      <c r="I618">
        <f t="shared" si="19"/>
        <v>99999.999999998792</v>
      </c>
      <c r="J618">
        <f>B618-((B617-C617)*(1-inputs!$B$20))</f>
        <v>3.9112154101885608</v>
      </c>
      <c r="K618">
        <f>(H617+F617+D617+B617)*inputs!B$20</f>
        <v>3.9112154101886691</v>
      </c>
    </row>
    <row r="619" spans="1:11" x14ac:dyDescent="0.3">
      <c r="A619">
        <f t="shared" si="20"/>
        <v>617</v>
      </c>
      <c r="B619" s="12">
        <f>((B618-C618)*(1-inputs!$B$20))+(cyclecalc!I618*inputs!$B$19)</f>
        <v>7208.0152856244513</v>
      </c>
      <c r="C619">
        <f>inputs!$B$28*cyclecalc!F619*cyclecalc!B619</f>
        <v>3.7945076631701367E-24</v>
      </c>
      <c r="D619" s="13">
        <f>(D618+C618-E618)*(1-inputs!$B$20)</f>
        <v>1.0917985935517979E-23</v>
      </c>
      <c r="E619">
        <f>D619*inputs!$B$31</f>
        <v>4.9130936709830904E-24</v>
      </c>
      <c r="F619" s="9">
        <f>(F618+E618-G618)*(1-inputs!$B$20)</f>
        <v>1.2283341340468063E-22</v>
      </c>
      <c r="G619">
        <f>F619*inputs!$B$33</f>
        <v>1.7547630486382947E-23</v>
      </c>
      <c r="H619" s="30">
        <f>(H618+G618)*(1-inputs!$B$20)</f>
        <v>92791.984714374339</v>
      </c>
      <c r="I619">
        <f t="shared" si="19"/>
        <v>99999.999999998792</v>
      </c>
      <c r="J619">
        <f>B619-((B618-C618)*(1-inputs!$B$20))</f>
        <v>3.9112154101885608</v>
      </c>
      <c r="K619">
        <f>(H618+F618+D618+B618)*inputs!B$20</f>
        <v>3.9112154101886691</v>
      </c>
    </row>
    <row r="620" spans="1:11" x14ac:dyDescent="0.3">
      <c r="A620">
        <f t="shared" si="20"/>
        <v>618</v>
      </c>
      <c r="B620" s="12">
        <f>((B619-C619)*(1-inputs!$B$20))+(cyclecalc!I619*inputs!$B$19)</f>
        <v>7211.6445800300198</v>
      </c>
      <c r="C620">
        <f>inputs!$B$28*cyclecalc!F620*cyclecalc!B620</f>
        <v>3.4057887773991846E-24</v>
      </c>
      <c r="D620" s="13">
        <f>(D619+C619-E619)*(1-inputs!$B$20)</f>
        <v>9.7990166520649476E-24</v>
      </c>
      <c r="E620">
        <f>D620*inputs!$B$31</f>
        <v>4.4095574934292265E-24</v>
      </c>
      <c r="F620" s="9">
        <f>(F619+E619-G619)*(1-inputs!$B$20)</f>
        <v>1.1019456647383775E-22</v>
      </c>
      <c r="G620">
        <f>F620*inputs!$B$33</f>
        <v>1.5742080924833963E-23</v>
      </c>
      <c r="H620" s="30">
        <f>(H619+G619)*(1-inputs!$B$20)</f>
        <v>92788.355419968764</v>
      </c>
      <c r="I620">
        <f t="shared" si="19"/>
        <v>99999.999999998778</v>
      </c>
      <c r="J620">
        <f>B620-((B619-C619)*(1-inputs!$B$20))</f>
        <v>3.9112154101885608</v>
      </c>
      <c r="K620">
        <f>(H619+F619+D619+B619)*inputs!B$20</f>
        <v>3.9112154101886691</v>
      </c>
    </row>
    <row r="621" spans="1:11" x14ac:dyDescent="0.3">
      <c r="A621">
        <f t="shared" si="20"/>
        <v>619</v>
      </c>
      <c r="B621" s="12">
        <f>((B620-C620)*(1-inputs!$B$20))+(cyclecalc!I620*inputs!$B$19)</f>
        <v>7215.2737324860664</v>
      </c>
      <c r="C621">
        <f>inputs!$B$28*cyclecalc!F621*cyclecalc!B621</f>
        <v>3.0569520126479558E-24</v>
      </c>
      <c r="D621" s="13">
        <f>(D620+C620-E620)*(1-inputs!$B$20)</f>
        <v>8.7949039349422655E-24</v>
      </c>
      <c r="E621">
        <f>D621*inputs!$B$31</f>
        <v>3.9577067707240194E-24</v>
      </c>
      <c r="F621" s="9">
        <f>(F620+E620-G620)*(1-inputs!$B$20)</f>
        <v>9.8858176334970702E-23</v>
      </c>
      <c r="G621">
        <f>F621*inputs!$B$33</f>
        <v>1.4122596619281528E-23</v>
      </c>
      <c r="H621" s="30">
        <f>(H620+G620)*(1-inputs!$B$20)</f>
        <v>92784.726267512713</v>
      </c>
      <c r="I621">
        <f t="shared" si="19"/>
        <v>99999.999999998778</v>
      </c>
      <c r="J621">
        <f>B621-((B620-C620)*(1-inputs!$B$20))</f>
        <v>3.9112154101885608</v>
      </c>
      <c r="K621">
        <f>(H620+F620+D620+B620)*inputs!B$20</f>
        <v>3.9112154101886683</v>
      </c>
    </row>
    <row r="622" spans="1:11" x14ac:dyDescent="0.3">
      <c r="A622">
        <f t="shared" si="20"/>
        <v>620</v>
      </c>
      <c r="B622" s="12">
        <f>((B621-C621)*(1-inputs!$B$20))+(cyclecalc!I621*inputs!$B$19)</f>
        <v>7218.9027429981425</v>
      </c>
      <c r="C622">
        <f>inputs!$B$28*cyclecalc!F622*cyclecalc!B622</f>
        <v>2.7438992864289741E-24</v>
      </c>
      <c r="D622" s="13">
        <f>(D621+C621-E621)*(1-inputs!$B$20)</f>
        <v>7.8938404196870923E-24</v>
      </c>
      <c r="E622">
        <f>D622*inputs!$B$31</f>
        <v>3.552228188859192E-24</v>
      </c>
      <c r="F622" s="9">
        <f>(F621+E621-G621)*(1-inputs!$B$20)</f>
        <v>8.8689817500924335E-23</v>
      </c>
      <c r="G622">
        <f>F622*inputs!$B$33</f>
        <v>1.2669973928703476E-23</v>
      </c>
      <c r="H622" s="30">
        <f>(H621+G621)*(1-inputs!$B$20)</f>
        <v>92781.097257000642</v>
      </c>
      <c r="I622">
        <f t="shared" si="19"/>
        <v>99999.999999998778</v>
      </c>
      <c r="J622">
        <f>B622-((B621-C621)*(1-inputs!$B$20))</f>
        <v>3.9112154101885608</v>
      </c>
      <c r="K622">
        <f>(H621+F621+D621+B621)*inputs!B$20</f>
        <v>3.9112154101886683</v>
      </c>
    </row>
    <row r="623" spans="1:11" x14ac:dyDescent="0.3">
      <c r="A623">
        <f t="shared" si="20"/>
        <v>621</v>
      </c>
      <c r="B623" s="12">
        <f>((B622-C622)*(1-inputs!$B$20))+(cyclecalc!I622*inputs!$B$19)</f>
        <v>7222.5316115718006</v>
      </c>
      <c r="C623">
        <f>inputs!$B$28*cyclecalc!F623*cyclecalc!B623</f>
        <v>2.4629542520401294E-24</v>
      </c>
      <c r="D623" s="13">
        <f>(D622+C622-E622)*(1-inputs!$B$20)</f>
        <v>7.0852343876385197E-24</v>
      </c>
      <c r="E623">
        <f>D623*inputs!$B$31</f>
        <v>3.1883554744373341E-24</v>
      </c>
      <c r="F623" s="9">
        <f>(F622+E622-G622)*(1-inputs!$B$20)</f>
        <v>7.9568959525947121E-23</v>
      </c>
      <c r="G623">
        <f>F623*inputs!$B$33</f>
        <v>1.1366994217992445E-23</v>
      </c>
      <c r="H623" s="30">
        <f>(H622+G622)*(1-inputs!$B$20)</f>
        <v>92777.468388426976</v>
      </c>
      <c r="I623">
        <f t="shared" si="19"/>
        <v>99999.999999998778</v>
      </c>
      <c r="J623">
        <f>B623-((B622-C622)*(1-inputs!$B$20))</f>
        <v>3.9112154101885608</v>
      </c>
      <c r="K623">
        <f>(H622+F622+D622+B622)*inputs!B$20</f>
        <v>3.9112154101886683</v>
      </c>
    </row>
    <row r="624" spans="1:11" x14ac:dyDescent="0.3">
      <c r="A624">
        <f t="shared" si="20"/>
        <v>622</v>
      </c>
      <c r="B624" s="12">
        <f>((B623-C623)*(1-inputs!$B$20))+(cyclecalc!I623*inputs!$B$19)</f>
        <v>7226.1603382125913</v>
      </c>
      <c r="C624">
        <f>inputs!$B$28*cyclecalc!F624*cyclecalc!B624</f>
        <v>2.2108188320309736E-24</v>
      </c>
      <c r="D624" s="13">
        <f>(D623+C623-E623)*(1-inputs!$B$20)</f>
        <v>6.3595844184664938E-24</v>
      </c>
      <c r="E624">
        <f>D624*inputs!$B$31</f>
        <v>2.8618129883099224E-24</v>
      </c>
      <c r="F624" s="9">
        <f>(F623+E623-G623)*(1-inputs!$B$20)</f>
        <v>7.1387528553164178E-23</v>
      </c>
      <c r="G624">
        <f>F624*inputs!$B$33</f>
        <v>1.0198218364737739E-23</v>
      </c>
      <c r="H624" s="30">
        <f>(H623+G623)*(1-inputs!$B$20)</f>
        <v>92773.839661786187</v>
      </c>
      <c r="I624">
        <f t="shared" si="19"/>
        <v>99999.999999998778</v>
      </c>
      <c r="J624">
        <f>B624-((B623-C623)*(1-inputs!$B$20))</f>
        <v>3.9112154101885608</v>
      </c>
      <c r="K624">
        <f>(H623+F623+D623+B623)*inputs!B$20</f>
        <v>3.9112154101886683</v>
      </c>
    </row>
    <row r="625" spans="1:11" x14ac:dyDescent="0.3">
      <c r="A625">
        <f t="shared" si="20"/>
        <v>623</v>
      </c>
      <c r="B625" s="12">
        <f>((B624-C624)*(1-inputs!$B$20))+(cyclecalc!I624*inputs!$B$19)</f>
        <v>7229.7889229260663</v>
      </c>
      <c r="C625">
        <f>inputs!$B$28*cyclecalc!F625*cyclecalc!B625</f>
        <v>1.984534238315676E-24</v>
      </c>
      <c r="D625" s="13">
        <f>(D624+C624-E624)*(1-inputs!$B$20)</f>
        <v>5.7083669869255054E-24</v>
      </c>
      <c r="E625">
        <f>D625*inputs!$B$31</f>
        <v>2.5687651441164773E-24</v>
      </c>
      <c r="F625" s="9">
        <f>(F624+E624-G624)*(1-inputs!$B$20)</f>
        <v>6.4048617999336269E-23</v>
      </c>
      <c r="G625">
        <f>F625*inputs!$B$33</f>
        <v>9.1498025713337519E-24</v>
      </c>
      <c r="H625" s="30">
        <f>(H624+G624)*(1-inputs!$B$20)</f>
        <v>92770.211077072716</v>
      </c>
      <c r="I625">
        <f t="shared" si="19"/>
        <v>99999.999999998778</v>
      </c>
      <c r="J625">
        <f>B625-((B624-C624)*(1-inputs!$B$20))</f>
        <v>3.9112154101885608</v>
      </c>
      <c r="K625">
        <f>(H624+F624+D624+B624)*inputs!B$20</f>
        <v>3.9112154101886683</v>
      </c>
    </row>
    <row r="626" spans="1:11" x14ac:dyDescent="0.3">
      <c r="A626">
        <f t="shared" si="20"/>
        <v>624</v>
      </c>
      <c r="B626" s="12">
        <f>((B625-C625)*(1-inputs!$B$20))+(cyclecalc!I625*inputs!$B$19)</f>
        <v>7233.4173657177771</v>
      </c>
      <c r="C626">
        <f>inputs!$B$28*cyclecalc!F626*cyclecalc!B626</f>
        <v>1.7814460151242872E-24</v>
      </c>
      <c r="D626" s="13">
        <f>(D625+C625-E625)*(1-inputs!$B$20)</f>
        <v>5.1239356651246609E-24</v>
      </c>
      <c r="E626">
        <f>D626*inputs!$B$31</f>
        <v>2.3057710493060975E-24</v>
      </c>
      <c r="F626" s="9">
        <f>(F625+E625-G625)*(1-inputs!$B$20)</f>
        <v>5.7465332891251804E-23</v>
      </c>
      <c r="G626">
        <f>F626*inputs!$B$33</f>
        <v>8.2093332701788292E-24</v>
      </c>
      <c r="H626" s="30">
        <f>(H625+G625)*(1-inputs!$B$20)</f>
        <v>92766.582634281003</v>
      </c>
      <c r="I626">
        <f t="shared" si="19"/>
        <v>99999.999999998778</v>
      </c>
      <c r="J626">
        <f>B626-((B625-C625)*(1-inputs!$B$20))</f>
        <v>3.9112154101885608</v>
      </c>
      <c r="K626">
        <f>(H625+F625+D625+B625)*inputs!B$20</f>
        <v>3.9112154101886683</v>
      </c>
    </row>
    <row r="627" spans="1:11" x14ac:dyDescent="0.3">
      <c r="A627">
        <f t="shared" si="20"/>
        <v>625</v>
      </c>
      <c r="B627" s="12">
        <f>((B626-C626)*(1-inputs!$B$20))+(cyclecalc!I626*inputs!$B$19)</f>
        <v>7237.0456665932743</v>
      </c>
      <c r="C627">
        <f>inputs!$B$28*cyclecalc!F627*cyclecalc!B627</f>
        <v>1.599172689001804E-24</v>
      </c>
      <c r="D627" s="13">
        <f>(D626+C626-E626)*(1-inputs!$B$20)</f>
        <v>4.5994307302630438E-24</v>
      </c>
      <c r="E627">
        <f>D627*inputs!$B$31</f>
        <v>2.0697438286183699E-24</v>
      </c>
      <c r="F627" s="9">
        <f>(F626+E626-G626)*(1-inputs!$B$20)</f>
        <v>5.1559753978458847E-23</v>
      </c>
      <c r="G627">
        <f>F627*inputs!$B$33</f>
        <v>7.3656791397798344E-24</v>
      </c>
      <c r="H627" s="30">
        <f>(H626+G626)*(1-inputs!$B$20)</f>
        <v>92762.954333405505</v>
      </c>
      <c r="I627">
        <f t="shared" si="19"/>
        <v>99999.999999998778</v>
      </c>
      <c r="J627">
        <f>B627-((B626-C626)*(1-inputs!$B$20))</f>
        <v>3.9112154101885608</v>
      </c>
      <c r="K627">
        <f>(H626+F626+D626+B626)*inputs!B$20</f>
        <v>3.9112154101886683</v>
      </c>
    </row>
    <row r="628" spans="1:11" x14ac:dyDescent="0.3">
      <c r="A628">
        <f t="shared" si="20"/>
        <v>626</v>
      </c>
      <c r="B628" s="12">
        <f>((B627-C627)*(1-inputs!$B$20))+(cyclecalc!I627*inputs!$B$19)</f>
        <v>7240.6738255581085</v>
      </c>
      <c r="C628">
        <f>inputs!$B$28*cyclecalc!F628*cyclecalc!B628</f>
        <v>1.4355776531037167E-24</v>
      </c>
      <c r="D628" s="13">
        <f>(D627+C627-E627)*(1-inputs!$B$20)</f>
        <v>4.1286981020539031E-24</v>
      </c>
      <c r="E628">
        <f>D628*inputs!$B$31</f>
        <v>1.8579141459242566E-24</v>
      </c>
      <c r="F628" s="9">
        <f>(F627+E627-G627)*(1-inputs!$B$20)</f>
        <v>4.6262009189692328E-23</v>
      </c>
      <c r="G628">
        <f>F628*inputs!$B$33</f>
        <v>6.6088584556703323E-24</v>
      </c>
      <c r="H628" s="30">
        <f>(H627+G627)*(1-inputs!$B$20)</f>
        <v>92759.326174440663</v>
      </c>
      <c r="I628">
        <f t="shared" si="19"/>
        <v>99999.999999998778</v>
      </c>
      <c r="J628">
        <f>B628-((B627-C627)*(1-inputs!$B$20))</f>
        <v>3.9112154101885608</v>
      </c>
      <c r="K628">
        <f>(H627+F627+D627+B627)*inputs!B$20</f>
        <v>3.9112154101886683</v>
      </c>
    </row>
    <row r="629" spans="1:11" x14ac:dyDescent="0.3">
      <c r="A629">
        <f t="shared" si="20"/>
        <v>627</v>
      </c>
      <c r="B629" s="12">
        <f>((B628-C628)*(1-inputs!$B$20))+(cyclecalc!I628*inputs!$B$19)</f>
        <v>7244.3018426178305</v>
      </c>
      <c r="C629">
        <f>inputs!$B$28*cyclecalc!F629*cyclecalc!B629</f>
        <v>1.2887439516142323E-24</v>
      </c>
      <c r="D629" s="13">
        <f>(D628+C628-E628)*(1-inputs!$B$20)</f>
        <v>3.7062166454469449E-24</v>
      </c>
      <c r="E629">
        <f>D629*inputs!$B$31</f>
        <v>1.6677974904511251E-24</v>
      </c>
      <c r="F629" s="9">
        <f>(F628+E628-G628)*(1-inputs!$B$20)</f>
        <v>4.1509441292779735E-23</v>
      </c>
      <c r="G629">
        <f>F629*inputs!$B$33</f>
        <v>5.9299201846828192E-24</v>
      </c>
      <c r="H629" s="30">
        <f>(H628+G628)*(1-inputs!$B$20)</f>
        <v>92755.698157380946</v>
      </c>
      <c r="I629">
        <f t="shared" si="19"/>
        <v>99999.999999998778</v>
      </c>
      <c r="J629">
        <f>B629-((B628-C628)*(1-inputs!$B$20))</f>
        <v>3.9112154101885608</v>
      </c>
      <c r="K629">
        <f>(H628+F628+D628+B628)*inputs!B$20</f>
        <v>3.9112154101886683</v>
      </c>
    </row>
    <row r="630" spans="1:11" x14ac:dyDescent="0.3">
      <c r="A630">
        <f t="shared" si="20"/>
        <v>628</v>
      </c>
      <c r="B630" s="12">
        <f>((B629-C629)*(1-inputs!$B$20))+(cyclecalc!I629*inputs!$B$19)</f>
        <v>7247.9297177779899</v>
      </c>
      <c r="C630">
        <f>inputs!$B$28*cyclecalc!F630*cyclecalc!B630</f>
        <v>1.156951664692393E-24</v>
      </c>
      <c r="D630" s="13">
        <f>(D629+C629-E629)*(1-inputs!$B$20)</f>
        <v>3.3270329740939048E-24</v>
      </c>
      <c r="E630">
        <f>D630*inputs!$B$31</f>
        <v>1.4971648383422572E-24</v>
      </c>
      <c r="F630" s="9">
        <f>(F629+E629-G629)*(1-inputs!$B$20)</f>
        <v>3.7245861775683132E-23</v>
      </c>
      <c r="G630">
        <f>F630*inputs!$B$33</f>
        <v>5.3208373965261616E-24</v>
      </c>
      <c r="H630" s="30">
        <f>(H629+G629)*(1-inputs!$B$20)</f>
        <v>92752.070282220782</v>
      </c>
      <c r="I630">
        <f t="shared" si="19"/>
        <v>99999.999999998778</v>
      </c>
      <c r="J630">
        <f>B630-((B629-C629)*(1-inputs!$B$20))</f>
        <v>3.9112154101885608</v>
      </c>
      <c r="K630">
        <f>(H629+F629+D629+B629)*inputs!B$20</f>
        <v>3.9112154101886683</v>
      </c>
    </row>
    <row r="631" spans="1:11" x14ac:dyDescent="0.3">
      <c r="A631">
        <f t="shared" si="20"/>
        <v>629</v>
      </c>
      <c r="B631" s="12">
        <f>((B630-C630)*(1-inputs!$B$20))+(cyclecalc!I630*inputs!$B$19)</f>
        <v>7251.5574510441365</v>
      </c>
      <c r="C631">
        <f>inputs!$B$28*cyclecalc!F631*cyclecalc!B631</f>
        <v>1.0386576253469251E-24</v>
      </c>
      <c r="D631" s="13">
        <f>(D630+C630-E630)*(1-inputs!$B$20)</f>
        <v>2.9867029794877311E-24</v>
      </c>
      <c r="E631">
        <f>D631*inputs!$B$31</f>
        <v>1.3440163407694791E-24</v>
      </c>
      <c r="F631" s="9">
        <f>(F630+E630-G630)*(1-inputs!$B$20)</f>
        <v>3.3420882003684129E-23</v>
      </c>
      <c r="G631">
        <f>F631*inputs!$B$33</f>
        <v>4.7744117148120184E-24</v>
      </c>
      <c r="H631" s="30">
        <f>(H630+G630)*(1-inputs!$B$20)</f>
        <v>92748.442548954627</v>
      </c>
      <c r="I631">
        <f t="shared" si="19"/>
        <v>99999.999999998763</v>
      </c>
      <c r="J631">
        <f>B631-((B630-C630)*(1-inputs!$B$20))</f>
        <v>3.9112154101885608</v>
      </c>
      <c r="K631">
        <f>(H630+F630+D630+B630)*inputs!B$20</f>
        <v>3.9112154101886683</v>
      </c>
    </row>
    <row r="632" spans="1:11" x14ac:dyDescent="0.3">
      <c r="A632">
        <f t="shared" si="20"/>
        <v>630</v>
      </c>
      <c r="B632" s="12">
        <f>((B631-C631)*(1-inputs!$B$20))+(cyclecalc!I631*inputs!$B$19)</f>
        <v>7255.185042421821</v>
      </c>
      <c r="C632">
        <f>inputs!$B$28*cyclecalc!F632*cyclecalc!B632</f>
        <v>9.3247722742472124E-25</v>
      </c>
      <c r="D632" s="13">
        <f>(D631+C631-E631)*(1-inputs!$B$20)</f>
        <v>2.6812393909151206E-24</v>
      </c>
      <c r="E632">
        <f>D632*inputs!$B$31</f>
        <v>1.2065577259118043E-24</v>
      </c>
      <c r="F632" s="9">
        <f>(F631+E631-G631)*(1-inputs!$B$20)</f>
        <v>2.9989313637106936E-23</v>
      </c>
      <c r="G632">
        <f>F632*inputs!$B$33</f>
        <v>4.2841876624438476E-24</v>
      </c>
      <c r="H632" s="30">
        <f>(H631+G631)*(1-inputs!$B$20)</f>
        <v>92744.814957576935</v>
      </c>
      <c r="I632">
        <f t="shared" si="19"/>
        <v>99999.999999998749</v>
      </c>
      <c r="J632">
        <f>B632-((B631-C631)*(1-inputs!$B$20))</f>
        <v>3.9112154101885608</v>
      </c>
      <c r="K632">
        <f>(H631+F631+D631+B631)*inputs!B$20</f>
        <v>3.9112154101886678</v>
      </c>
    </row>
    <row r="633" spans="1:11" x14ac:dyDescent="0.3">
      <c r="A633">
        <f t="shared" si="20"/>
        <v>631</v>
      </c>
      <c r="B633" s="12">
        <f>((B632-C632)*(1-inputs!$B$20))+(cyclecalc!I632*inputs!$B$19)</f>
        <v>7258.8124919165921</v>
      </c>
      <c r="C633">
        <f>inputs!$B$28*cyclecalc!F633*cyclecalc!B633</f>
        <v>8.3716810880366447E-25</v>
      </c>
      <c r="D633" s="13">
        <f>(D632+C632-E632)*(1-inputs!$B$20)</f>
        <v>2.4070647432584888E-24</v>
      </c>
      <c r="E633">
        <f>D633*inputs!$B$31</f>
        <v>1.0831791344663199E-24</v>
      </c>
      <c r="F633" s="9">
        <f>(F632+E632-G632)*(1-inputs!$B$20)</f>
        <v>2.6910631126654852E-23</v>
      </c>
      <c r="G633">
        <f>F633*inputs!$B$33</f>
        <v>3.844375875236407E-24</v>
      </c>
      <c r="H633" s="30">
        <f>(H632+G632)*(1-inputs!$B$20)</f>
        <v>92741.187508082163</v>
      </c>
      <c r="I633">
        <f t="shared" si="19"/>
        <v>99999.999999998749</v>
      </c>
      <c r="J633">
        <f>B633-((B632-C632)*(1-inputs!$B$20))</f>
        <v>3.9112154101885608</v>
      </c>
      <c r="K633">
        <f>(H632+F632+D632+B632)*inputs!B$20</f>
        <v>3.9112154101886674</v>
      </c>
    </row>
    <row r="634" spans="1:11" x14ac:dyDescent="0.3">
      <c r="A634">
        <f t="shared" si="20"/>
        <v>632</v>
      </c>
      <c r="B634" s="12">
        <f>((B633-C633)*(1-inputs!$B$20))+(cyclecalc!I633*inputs!$B$19)</f>
        <v>7262.4397995339996</v>
      </c>
      <c r="C634">
        <f>inputs!$B$28*cyclecalc!F634*cyclecalc!B634</f>
        <v>7.516155162066297E-25</v>
      </c>
      <c r="D634" s="13">
        <f>(D633+C633-E633)*(1-inputs!$B$20)</f>
        <v>2.1609691941298083E-24</v>
      </c>
      <c r="E634">
        <f>D634*inputs!$B$31</f>
        <v>9.7243613735841379E-25</v>
      </c>
      <c r="F634" s="9">
        <f>(F633+E633-G633)*(1-inputs!$B$20)</f>
        <v>2.4148489849485588E-23</v>
      </c>
      <c r="G634">
        <f>F634*inputs!$B$33</f>
        <v>3.449784264212227E-24</v>
      </c>
      <c r="H634" s="30">
        <f>(H633+G633)*(1-inputs!$B$20)</f>
        <v>92737.560200464752</v>
      </c>
      <c r="I634">
        <f t="shared" si="19"/>
        <v>99999.999999998749</v>
      </c>
      <c r="J634">
        <f>B634-((B633-C633)*(1-inputs!$B$20))</f>
        <v>3.9112154101885608</v>
      </c>
      <c r="K634">
        <f>(H633+F633+D633+B633)*inputs!B$20</f>
        <v>3.9112154101886674</v>
      </c>
    </row>
    <row r="635" spans="1:11" x14ac:dyDescent="0.3">
      <c r="A635">
        <f t="shared" si="20"/>
        <v>633</v>
      </c>
      <c r="B635" s="12">
        <f>((B634-C634)*(1-inputs!$B$20))+(cyclecalc!I634*inputs!$B$19)</f>
        <v>7266.0669652795932</v>
      </c>
      <c r="C635">
        <f>inputs!$B$28*cyclecalc!F635*cyclecalc!B635</f>
        <v>6.7481917806756579E-25</v>
      </c>
      <c r="D635" s="13">
        <f>(D634+C634-E634)*(1-inputs!$B$20)</f>
        <v>1.9400726895880573E-24</v>
      </c>
      <c r="E635">
        <f>D635*inputs!$B$31</f>
        <v>8.730327103146258E-25</v>
      </c>
      <c r="F635" s="9">
        <f>(F634+E634-G634)*(1-inputs!$B$20)</f>
        <v>2.1670294117597154E-23</v>
      </c>
      <c r="G635">
        <f>F635*inputs!$B$33</f>
        <v>3.0957563025138789E-24</v>
      </c>
      <c r="H635" s="30">
        <f>(H634+G634)*(1-inputs!$B$20)</f>
        <v>92733.933034719157</v>
      </c>
      <c r="I635">
        <f t="shared" si="19"/>
        <v>99999.999999998749</v>
      </c>
      <c r="J635">
        <f>B635-((B634-C634)*(1-inputs!$B$20))</f>
        <v>3.9112154101885608</v>
      </c>
      <c r="K635">
        <f>(H634+F634+D634+B634)*inputs!B$20</f>
        <v>3.9112154101886674</v>
      </c>
    </row>
    <row r="636" spans="1:11" x14ac:dyDescent="0.3">
      <c r="A636">
        <f t="shared" si="20"/>
        <v>634</v>
      </c>
      <c r="B636" s="12">
        <f>((B635-C635)*(1-inputs!$B$20))+(cyclecalc!I635*inputs!$B$19)</f>
        <v>7269.6939891589209</v>
      </c>
      <c r="C636">
        <f>inputs!$B$28*cyclecalc!F636*cyclecalc!B636</f>
        <v>6.0588152982233085E-25</v>
      </c>
      <c r="D636" s="13">
        <f>(D635+C635-E635)*(1-inputs!$B$20)</f>
        <v>1.7417910294772115E-24</v>
      </c>
      <c r="E636">
        <f>D636*inputs!$B$31</f>
        <v>7.8380596326474515E-25</v>
      </c>
      <c r="F636" s="9">
        <f>(F635+E635-G635)*(1-inputs!$B$20)</f>
        <v>1.9446809889022603E-23</v>
      </c>
      <c r="G636">
        <f>F636*inputs!$B$33</f>
        <v>2.7781156984318004E-24</v>
      </c>
      <c r="H636" s="30">
        <f>(H635+G635)*(1-inputs!$B$20)</f>
        <v>92730.30601083982</v>
      </c>
      <c r="I636">
        <f t="shared" si="19"/>
        <v>99999.999999998749</v>
      </c>
      <c r="J636">
        <f>B636-((B635-C635)*(1-inputs!$B$20))</f>
        <v>3.9112154101885608</v>
      </c>
      <c r="K636">
        <f>(H635+F635+D635+B635)*inputs!B$20</f>
        <v>3.9112154101886674</v>
      </c>
    </row>
    <row r="637" spans="1:11" x14ac:dyDescent="0.3">
      <c r="A637">
        <f t="shared" si="20"/>
        <v>635</v>
      </c>
      <c r="B637" s="12">
        <f>((B636-C636)*(1-inputs!$B$20))+(cyclecalc!I636*inputs!$B$19)</f>
        <v>7273.3208711775314</v>
      </c>
      <c r="C637">
        <f>inputs!$B$28*cyclecalc!F637*cyclecalc!B637</f>
        <v>5.4399715208133878E-25</v>
      </c>
      <c r="D637" s="13">
        <f>(D636+C636-E636)*(1-inputs!$B$20)</f>
        <v>1.5638054298434981E-24</v>
      </c>
      <c r="E637">
        <f>D637*inputs!$B$31</f>
        <v>7.0371244342957414E-25</v>
      </c>
      <c r="F637" s="9">
        <f>(F636+E636-G636)*(1-inputs!$B$20)</f>
        <v>1.745181754898007E-23</v>
      </c>
      <c r="G637">
        <f>F637*inputs!$B$33</f>
        <v>2.4931167927114385E-24</v>
      </c>
      <c r="H637" s="30">
        <f>(H636+G636)*(1-inputs!$B$20)</f>
        <v>92726.679128821212</v>
      </c>
      <c r="I637">
        <f t="shared" si="19"/>
        <v>99999.999999998749</v>
      </c>
      <c r="J637">
        <f>B637-((B636-C636)*(1-inputs!$B$20))</f>
        <v>3.9112154101885608</v>
      </c>
      <c r="K637">
        <f>(H636+F636+D636+B636)*inputs!B$20</f>
        <v>3.9112154101886674</v>
      </c>
    </row>
    <row r="638" spans="1:11" x14ac:dyDescent="0.3">
      <c r="A638">
        <f t="shared" si="20"/>
        <v>636</v>
      </c>
      <c r="B638" s="12">
        <f>((B637-C637)*(1-inputs!$B$20))+(cyclecalc!I637*inputs!$B$19)</f>
        <v>7276.9476113409737</v>
      </c>
      <c r="C638">
        <f>inputs!$B$28*cyclecalc!F638*cyclecalc!B638</f>
        <v>4.8844329656062377E-25</v>
      </c>
      <c r="D638" s="13">
        <f>(D637+C637-E637)*(1-inputs!$B$20)</f>
        <v>1.4040352215053928E-24</v>
      </c>
      <c r="E638">
        <f>D638*inputs!$B$31</f>
        <v>6.3181584967742674E-25</v>
      </c>
      <c r="F638" s="9">
        <f>(F637+E637-G637)*(1-inputs!$B$20)</f>
        <v>1.5661800608979533E-23</v>
      </c>
      <c r="G638">
        <f>F638*inputs!$B$33</f>
        <v>2.2374000869970759E-24</v>
      </c>
      <c r="H638" s="30">
        <f>(H637+G637)*(1-inputs!$B$20)</f>
        <v>92723.052388657772</v>
      </c>
      <c r="I638">
        <f t="shared" si="19"/>
        <v>99999.999999998749</v>
      </c>
      <c r="J638">
        <f>B638-((B637-C637)*(1-inputs!$B$20))</f>
        <v>3.9112154101885608</v>
      </c>
      <c r="K638">
        <f>(H637+F637+D637+B637)*inputs!B$20</f>
        <v>3.9112154101886674</v>
      </c>
    </row>
    <row r="639" spans="1:11" x14ac:dyDescent="0.3">
      <c r="A639">
        <f t="shared" si="20"/>
        <v>637</v>
      </c>
      <c r="B639" s="12">
        <f>((B638-C638)*(1-inputs!$B$20))+(cyclecalc!I638*inputs!$B$19)</f>
        <v>7280.5742096547956</v>
      </c>
      <c r="C639">
        <f>inputs!$B$28*cyclecalc!F639*cyclecalc!B639</f>
        <v>4.3857138757523093E-25</v>
      </c>
      <c r="D639" s="13">
        <f>(D638+C638-E638)*(1-inputs!$B$20)</f>
        <v>1.2606133611560332E-24</v>
      </c>
      <c r="E639">
        <f>D639*inputs!$B$31</f>
        <v>5.6727601252021492E-25</v>
      </c>
      <c r="F639" s="9">
        <f>(F638+E638-G638)*(1-inputs!$B$20)</f>
        <v>1.4055666602759066E-23</v>
      </c>
      <c r="G639">
        <f>F639*inputs!$B$33</f>
        <v>2.0079523718227234E-24</v>
      </c>
      <c r="H639" s="30">
        <f>(H638+G638)*(1-inputs!$B$20)</f>
        <v>92719.425790343943</v>
      </c>
      <c r="I639">
        <f t="shared" si="19"/>
        <v>99999.999999998734</v>
      </c>
      <c r="J639">
        <f>B639-((B638-C638)*(1-inputs!$B$20))</f>
        <v>3.9112154101885608</v>
      </c>
      <c r="K639">
        <f>(H638+F638+D638+B638)*inputs!B$20</f>
        <v>3.9112154101886674</v>
      </c>
    </row>
    <row r="640" spans="1:11" x14ac:dyDescent="0.3">
      <c r="A640">
        <f t="shared" si="20"/>
        <v>638</v>
      </c>
      <c r="B640" s="12">
        <f>((B639-C639)*(1-inputs!$B$20))+(cyclecalc!I639*inputs!$B$19)</f>
        <v>7284.2006661245459</v>
      </c>
      <c r="C640">
        <f>inputs!$B$28*cyclecalc!F640*cyclecalc!B640</f>
        <v>3.9379939848854544E-25</v>
      </c>
      <c r="D640" s="13">
        <f>(D639+C639-E639)*(1-inputs!$B$20)</f>
        <v>1.1318644648221293E-24</v>
      </c>
      <c r="E640">
        <f>D640*inputs!$B$31</f>
        <v>5.0933900916995814E-25</v>
      </c>
      <c r="F640" s="9">
        <f>(F639+E639-G639)*(1-inputs!$B$20)</f>
        <v>1.2614496844014163E-23</v>
      </c>
      <c r="G640">
        <f>F640*inputs!$B$33</f>
        <v>1.802070977716309E-24</v>
      </c>
      <c r="H640" s="30">
        <f>(H639+G639)*(1-inputs!$B$20)</f>
        <v>92715.799333874194</v>
      </c>
      <c r="I640">
        <f t="shared" si="19"/>
        <v>99999.999999998734</v>
      </c>
      <c r="J640">
        <f>B640-((B639-C639)*(1-inputs!$B$20))</f>
        <v>3.9112154101885608</v>
      </c>
      <c r="K640">
        <f>(H639+F639+D639+B639)*inputs!B$20</f>
        <v>3.9112154101886669</v>
      </c>
    </row>
    <row r="641" spans="1:11" x14ac:dyDescent="0.3">
      <c r="A641">
        <f t="shared" si="20"/>
        <v>639</v>
      </c>
      <c r="B641" s="12">
        <f>((B640-C640)*(1-inputs!$B$20))+(cyclecalc!I640*inputs!$B$19)</f>
        <v>7287.8269807557717</v>
      </c>
      <c r="C641">
        <f>inputs!$B$28*cyclecalc!F641*cyclecalc!B641</f>
        <v>3.5360501290189486E-25</v>
      </c>
      <c r="D641" s="13">
        <f>(D640+C640-E640)*(1-inputs!$B$20)</f>
        <v>1.0162851034864038E-24</v>
      </c>
      <c r="E641">
        <f>D641*inputs!$B$31</f>
        <v>4.5732829656888171E-25</v>
      </c>
      <c r="F641" s="9">
        <f>(F640+E640-G640)*(1-inputs!$B$20)</f>
        <v>1.1321322056855297E-23</v>
      </c>
      <c r="G641">
        <f>F641*inputs!$B$33</f>
        <v>1.6173317224078995E-24</v>
      </c>
      <c r="H641" s="30">
        <f>(H640+G640)*(1-inputs!$B$20)</f>
        <v>92712.173019242968</v>
      </c>
      <c r="I641">
        <f t="shared" si="19"/>
        <v>99999.999999998734</v>
      </c>
      <c r="J641">
        <f>B641-((B640-C640)*(1-inputs!$B$20))</f>
        <v>3.9112154101885608</v>
      </c>
      <c r="K641">
        <f>(H640+F640+D640+B640)*inputs!B$20</f>
        <v>3.9112154101886669</v>
      </c>
    </row>
    <row r="642" spans="1:11" x14ac:dyDescent="0.3">
      <c r="A642">
        <f t="shared" si="20"/>
        <v>640</v>
      </c>
      <c r="B642" s="12">
        <f>((B641-C641)*(1-inputs!$B$20))+(cyclecalc!I641*inputs!$B$19)</f>
        <v>7291.4531535540209</v>
      </c>
      <c r="C642">
        <f>inputs!$B$28*cyclecalc!F642*cyclecalc!B642</f>
        <v>3.1751948968471652E-25</v>
      </c>
      <c r="D642" s="13">
        <f>(D641+C641-E641)*(1-inputs!$B$20)</f>
        <v>9.1252612756089259E-25</v>
      </c>
      <c r="E642">
        <f>D642*inputs!$B$31</f>
        <v>4.1063675740240167E-25</v>
      </c>
      <c r="F642" s="9">
        <f>(F641+E641-G641)*(1-inputs!$B$20)</f>
        <v>1.0160921199956106E-23</v>
      </c>
      <c r="G642">
        <f>F642*inputs!$B$33</f>
        <v>1.4515601714223008E-24</v>
      </c>
      <c r="H642" s="30">
        <f>(H641+G641)*(1-inputs!$B$20)</f>
        <v>92708.546846444719</v>
      </c>
      <c r="I642">
        <f t="shared" si="19"/>
        <v>99999.999999998734</v>
      </c>
      <c r="J642">
        <f>B642-((B641-C641)*(1-inputs!$B$20))</f>
        <v>3.9112154101885608</v>
      </c>
      <c r="K642">
        <f>(H641+F641+D641+B641)*inputs!B$20</f>
        <v>3.9112154101886669</v>
      </c>
    </row>
    <row r="643" spans="1:11" x14ac:dyDescent="0.3">
      <c r="A643">
        <f t="shared" si="20"/>
        <v>641</v>
      </c>
      <c r="B643" s="12">
        <f>((B642-C642)*(1-inputs!$B$20))+(cyclecalc!I642*inputs!$B$19)</f>
        <v>7295.0791845248405</v>
      </c>
      <c r="C643">
        <f>inputs!$B$28*cyclecalc!F643*cyclecalc!B643</f>
        <v>2.8512215929810706E-25</v>
      </c>
      <c r="D643" s="13">
        <f>(D642+C642-E642)*(1-inputs!$B$20)</f>
        <v>8.1937681099760885E-25</v>
      </c>
      <c r="E643">
        <f>D643*inputs!$B$31</f>
        <v>3.6871956494892397E-25</v>
      </c>
      <c r="F643" s="9">
        <f>(F642+E642-G642)*(1-inputs!$B$20)</f>
        <v>9.119641083177395E-24</v>
      </c>
      <c r="G643">
        <f>F643*inputs!$B$33</f>
        <v>1.3028058690253421E-24</v>
      </c>
      <c r="H643" s="30">
        <f>(H642+G642)*(1-inputs!$B$20)</f>
        <v>92704.920815473903</v>
      </c>
      <c r="I643">
        <f t="shared" si="19"/>
        <v>99999.999999998749</v>
      </c>
      <c r="J643">
        <f>B643-((B642-C642)*(1-inputs!$B$20))</f>
        <v>3.9112154101885608</v>
      </c>
      <c r="K643">
        <f>(H642+F642+D642+B642)*inputs!B$20</f>
        <v>3.9112154101886669</v>
      </c>
    </row>
    <row r="644" spans="1:11" x14ac:dyDescent="0.3">
      <c r="A644">
        <f t="shared" si="20"/>
        <v>642</v>
      </c>
      <c r="B644" s="12">
        <f>((B643-C643)*(1-inputs!$B$20))+(cyclecalc!I643*inputs!$B$19)</f>
        <v>7298.7050736737783</v>
      </c>
      <c r="C644">
        <f>inputs!$B$28*cyclecalc!F644*cyclecalc!B644</f>
        <v>2.5603548635345217E-25</v>
      </c>
      <c r="D644" s="13">
        <f>(D643+C643-E643)*(1-inputs!$B$20)</f>
        <v>7.3575062742930495E-25</v>
      </c>
      <c r="E644">
        <f>D644*inputs!$B$31</f>
        <v>3.3108778234318724E-25</v>
      </c>
      <c r="F644" s="9">
        <f>(F643+E643-G643)*(1-inputs!$B$20)</f>
        <v>8.1852346244210466E-24</v>
      </c>
      <c r="G644">
        <f>F644*inputs!$B$33</f>
        <v>1.1693192320601494E-24</v>
      </c>
      <c r="H644" s="30">
        <f>(H643+G643)*(1-inputs!$B$20)</f>
        <v>92701.294926324961</v>
      </c>
      <c r="I644">
        <f t="shared" si="19"/>
        <v>99999.999999998734</v>
      </c>
      <c r="J644">
        <f>B644-((B643-C643)*(1-inputs!$B$20))</f>
        <v>3.9112154101885608</v>
      </c>
      <c r="K644">
        <f>(H643+F643+D643+B643)*inputs!B$20</f>
        <v>3.9112154101886674</v>
      </c>
    </row>
    <row r="645" spans="1:11" x14ac:dyDescent="0.3">
      <c r="A645">
        <f t="shared" si="20"/>
        <v>643</v>
      </c>
      <c r="B645" s="12">
        <f>((B644-C644)*(1-inputs!$B$20))+(cyclecalc!I644*inputs!$B$19)</f>
        <v>7302.3308210063806</v>
      </c>
      <c r="C645">
        <f>inputs!$B$28*cyclecalc!F645*cyclecalc!B645</f>
        <v>2.299206400625003E-25</v>
      </c>
      <c r="D645" s="13">
        <f>(D644+C644-E644)*(1-inputs!$B$20)</f>
        <v>6.6067249010461564E-25</v>
      </c>
      <c r="E645">
        <f>D645*inputs!$B$31</f>
        <v>2.9730262054707706E-25</v>
      </c>
      <c r="F645" s="9">
        <f>(F644+E644-G644)*(1-inputs!$B$20)</f>
        <v>7.3467158175837279E-24</v>
      </c>
      <c r="G645">
        <f>F645*inputs!$B$33</f>
        <v>1.0495308310833897E-24</v>
      </c>
      <c r="H645" s="30">
        <f>(H644+G644)*(1-inputs!$B$20)</f>
        <v>92697.66917899235</v>
      </c>
      <c r="I645">
        <f t="shared" si="19"/>
        <v>99999.999999998734</v>
      </c>
      <c r="J645">
        <f>B645-((B644-C644)*(1-inputs!$B$20))</f>
        <v>3.9112154101885608</v>
      </c>
      <c r="K645">
        <f>(H644+F644+D644+B644)*inputs!B$20</f>
        <v>3.9112154101886669</v>
      </c>
    </row>
    <row r="646" spans="1:11" x14ac:dyDescent="0.3">
      <c r="A646">
        <f t="shared" si="20"/>
        <v>644</v>
      </c>
      <c r="B646" s="12">
        <f>((B645-C645)*(1-inputs!$B$20))+(cyclecalc!I645*inputs!$B$19)</f>
        <v>7305.9564265281952</v>
      </c>
      <c r="C646">
        <f>inputs!$B$28*cyclecalc!F646*cyclecalc!B646</f>
        <v>2.0647352025585578E-25</v>
      </c>
      <c r="D646" s="13">
        <f>(D645+C645-E645)*(1-inputs!$B$20)</f>
        <v>5.9326730475019938E-25</v>
      </c>
      <c r="E646">
        <f>D646*inputs!$B$31</f>
        <v>2.6697028713758974E-25</v>
      </c>
      <c r="F646" s="9">
        <f>(F645+E645-G645)*(1-inputs!$B$20)</f>
        <v>6.5942296824319049E-24</v>
      </c>
      <c r="G646">
        <f>F646*inputs!$B$33</f>
        <v>9.4203281177598639E-25</v>
      </c>
      <c r="H646" s="30">
        <f>(H645+G645)*(1-inputs!$B$20)</f>
        <v>92694.043573470539</v>
      </c>
      <c r="I646">
        <f t="shared" si="19"/>
        <v>99999.999999998734</v>
      </c>
      <c r="J646">
        <f>B646-((B645-C645)*(1-inputs!$B$20))</f>
        <v>3.9112154101885608</v>
      </c>
      <c r="K646">
        <f>(H645+F645+D645+B645)*inputs!B$20</f>
        <v>3.9112154101886669</v>
      </c>
    </row>
    <row r="647" spans="1:11" x14ac:dyDescent="0.3">
      <c r="A647">
        <f t="shared" si="20"/>
        <v>645</v>
      </c>
      <c r="B647" s="12">
        <f>((B646-C646)*(1-inputs!$B$20))+(cyclecalc!I646*inputs!$B$19)</f>
        <v>7309.5818902447672</v>
      </c>
      <c r="C647">
        <f>inputs!$B$28*cyclecalc!F647*cyclecalc!B647</f>
        <v>1.8542119204526905E-25</v>
      </c>
      <c r="D647" s="13">
        <f>(D646+C646-E646)*(1-inputs!$B$20)</f>
        <v>5.3274970006508735E-25</v>
      </c>
      <c r="E647">
        <f>D647*inputs!$B$31</f>
        <v>2.3973736502928933E-25</v>
      </c>
      <c r="F647" s="9">
        <f>(F646+E646-G646)*(1-inputs!$B$20)</f>
        <v>5.9189356464154779E-24</v>
      </c>
      <c r="G647">
        <f>F647*inputs!$B$33</f>
        <v>8.4556223520221116E-25</v>
      </c>
      <c r="H647" s="30">
        <f>(H646+G646)*(1-inputs!$B$20)</f>
        <v>92690.418109753969</v>
      </c>
      <c r="I647">
        <f t="shared" si="19"/>
        <v>99999.999999998734</v>
      </c>
      <c r="J647">
        <f>B647-((B646-C646)*(1-inputs!$B$20))</f>
        <v>3.9112154101885608</v>
      </c>
      <c r="K647">
        <f>(H646+F646+D646+B646)*inputs!B$20</f>
        <v>3.9112154101886669</v>
      </c>
    </row>
    <row r="648" spans="1:11" x14ac:dyDescent="0.3">
      <c r="A648">
        <f t="shared" si="20"/>
        <v>646</v>
      </c>
      <c r="B648" s="12">
        <f>((B647-C647)*(1-inputs!$B$20))+(cyclecalc!I647*inputs!$B$19)</f>
        <v>7313.2072121616438</v>
      </c>
      <c r="C648">
        <f>inputs!$B$28*cyclecalc!F648*cyclecalc!B648</f>
        <v>1.6651868704569689E-25</v>
      </c>
      <c r="D648" s="13">
        <f>(D647+C647-E647)*(1-inputs!$B$20)</f>
        <v>4.7841481451522837E-25</v>
      </c>
      <c r="E648">
        <f>D648*inputs!$B$31</f>
        <v>2.1528666653185275E-25</v>
      </c>
      <c r="F648" s="9">
        <f>(F647+E647-G647)*(1-inputs!$B$20)</f>
        <v>5.3129029690351147E-24</v>
      </c>
      <c r="G648">
        <f>F648*inputs!$B$33</f>
        <v>7.5898613843358778E-25</v>
      </c>
      <c r="H648" s="30">
        <f>(H647+G647)*(1-inputs!$B$20)</f>
        <v>92686.792787837097</v>
      </c>
      <c r="I648">
        <f t="shared" si="19"/>
        <v>99999.999999998749</v>
      </c>
      <c r="J648">
        <f>B648-((B647-C647)*(1-inputs!$B$20))</f>
        <v>3.9112154101885608</v>
      </c>
      <c r="K648">
        <f>(H647+F647+D647+B647)*inputs!B$20</f>
        <v>3.9112154101886669</v>
      </c>
    </row>
    <row r="649" spans="1:11" x14ac:dyDescent="0.3">
      <c r="A649">
        <f t="shared" si="20"/>
        <v>647</v>
      </c>
      <c r="B649" s="12">
        <f>((B648-C648)*(1-inputs!$B$20))+(cyclecalc!I648*inputs!$B$19)</f>
        <v>7316.8323922843711</v>
      </c>
      <c r="C649">
        <f>inputs!$B$28*cyclecalc!F649*cyclecalc!B649</f>
        <v>1.4954613341361191E-25</v>
      </c>
      <c r="D649" s="13">
        <f>(D648+C648-E648)*(1-inputs!$B$20)</f>
        <v>4.2963003061585145E-25</v>
      </c>
      <c r="E649">
        <f>D649*inputs!$B$31</f>
        <v>1.9333351377713315E-25</v>
      </c>
      <c r="F649" s="9">
        <f>(F648+E648-G648)*(1-inputs!$B$20)</f>
        <v>4.7690169633112566E-24</v>
      </c>
      <c r="G649">
        <f>F649*inputs!$B$33</f>
        <v>6.8128813761589375E-25</v>
      </c>
      <c r="H649" s="30">
        <f>(H648+G648)*(1-inputs!$B$20)</f>
        <v>92683.167607714364</v>
      </c>
      <c r="I649">
        <f t="shared" si="19"/>
        <v>99999.999999998734</v>
      </c>
      <c r="J649">
        <f>B649-((B648-C648)*(1-inputs!$B$20))</f>
        <v>3.9112154101885608</v>
      </c>
      <c r="K649">
        <f>(H648+F648+D648+B648)*inputs!B$20</f>
        <v>3.9112154101886674</v>
      </c>
    </row>
    <row r="650" spans="1:11" x14ac:dyDescent="0.3">
      <c r="A650">
        <f t="shared" si="20"/>
        <v>648</v>
      </c>
      <c r="B650" s="12">
        <f>((B649-C649)*(1-inputs!$B$20))+(cyclecalc!I649*inputs!$B$19)</f>
        <v>7320.457430618495</v>
      </c>
      <c r="C650">
        <f>inputs!$B$28*cyclecalc!F650*cyclecalc!B650</f>
        <v>1.3430618085020382E-25</v>
      </c>
      <c r="D650" s="13">
        <f>(D649+C649-E649)*(1-inputs!$B$20)</f>
        <v>3.8582755911513448E-25</v>
      </c>
      <c r="E650">
        <f>D650*inputs!$B$31</f>
        <v>1.7362240160181052E-25</v>
      </c>
      <c r="F650" s="9">
        <f>(F649+E649-G649)*(1-inputs!$B$20)</f>
        <v>4.2808948979025546E-24</v>
      </c>
      <c r="G650">
        <f>F650*inputs!$B$33</f>
        <v>6.1155641398607919E-25</v>
      </c>
      <c r="H650" s="30">
        <f>(H649+G649)*(1-inputs!$B$20)</f>
        <v>92679.542569380239</v>
      </c>
      <c r="I650">
        <f t="shared" si="19"/>
        <v>99999.999999998734</v>
      </c>
      <c r="J650">
        <f>B650-((B649-C649)*(1-inputs!$B$20))</f>
        <v>3.9112154101885608</v>
      </c>
      <c r="K650">
        <f>(H649+F649+D649+B649)*inputs!B$20</f>
        <v>3.9112154101886669</v>
      </c>
    </row>
    <row r="651" spans="1:11" x14ac:dyDescent="0.3">
      <c r="A651">
        <f t="shared" si="20"/>
        <v>649</v>
      </c>
      <c r="B651" s="12">
        <f>((B650-C650)*(1-inputs!$B$20))+(cyclecalc!I650*inputs!$B$19)</f>
        <v>7324.0823271695608</v>
      </c>
      <c r="C651">
        <f>inputs!$B$28*cyclecalc!F651*cyclecalc!B651</f>
        <v>1.2062169020831372E-25</v>
      </c>
      <c r="D651" s="13">
        <f>(D650+C650-E650)*(1-inputs!$B$20)</f>
        <v>3.4649778555866372E-25</v>
      </c>
      <c r="E651">
        <f>D651*inputs!$B$31</f>
        <v>1.5592400350139868E-25</v>
      </c>
      <c r="F651" s="9">
        <f>(F650+E650-G650)*(1-inputs!$B$20)</f>
        <v>3.8428105790399242E-24</v>
      </c>
      <c r="G651">
        <f>F651*inputs!$B$33</f>
        <v>5.4897293986284628E-25</v>
      </c>
      <c r="H651" s="30">
        <f>(H650+G650)*(1-inputs!$B$20)</f>
        <v>92675.917672829164</v>
      </c>
      <c r="I651">
        <f t="shared" ref="I651:I714" si="21">SUM(H651,F651,D651,B651)</f>
        <v>99999.999999998719</v>
      </c>
      <c r="J651">
        <f>B651-((B650-C650)*(1-inputs!$B$20))</f>
        <v>3.9112154101885608</v>
      </c>
      <c r="K651">
        <f>(H650+F650+D650+B650)*inputs!B$20</f>
        <v>3.9112154101886669</v>
      </c>
    </row>
    <row r="652" spans="1:11" x14ac:dyDescent="0.3">
      <c r="A652">
        <f t="shared" si="20"/>
        <v>650</v>
      </c>
      <c r="B652" s="12">
        <f>((B651-C651)*(1-inputs!$B$20))+(cyclecalc!I651*inputs!$B$19)</f>
        <v>7327.7070819431137</v>
      </c>
      <c r="C652">
        <f>inputs!$B$28*cyclecalc!F652*cyclecalc!B652</f>
        <v>1.0833366047174953E-25</v>
      </c>
      <c r="D652" s="13">
        <f>(D651+C651-E651)*(1-inputs!$B$20)</f>
        <v>3.1118330074031164E-25</v>
      </c>
      <c r="E652">
        <f>D652*inputs!$B$31</f>
        <v>1.4003248533314024E-25</v>
      </c>
      <c r="F652" s="9">
        <f>(F651+E651-G651)*(1-inputs!$B$20)</f>
        <v>3.4496267150694941E-24</v>
      </c>
      <c r="G652">
        <f>F652*inputs!$B$33</f>
        <v>4.928038164384991E-25</v>
      </c>
      <c r="H652" s="30">
        <f>(H651+G651)*(1-inputs!$B$20)</f>
        <v>92672.292918055609</v>
      </c>
      <c r="I652">
        <f t="shared" si="21"/>
        <v>99999.999999998719</v>
      </c>
      <c r="J652">
        <f>B652-((B651-C651)*(1-inputs!$B$20))</f>
        <v>3.9112154101885608</v>
      </c>
      <c r="K652">
        <f>(H651+F651+D651+B651)*inputs!B$20</f>
        <v>3.911215410188666</v>
      </c>
    </row>
    <row r="653" spans="1:11" x14ac:dyDescent="0.3">
      <c r="A653">
        <f t="shared" si="20"/>
        <v>651</v>
      </c>
      <c r="B653" s="12">
        <f>((B652-C652)*(1-inputs!$B$20))+(cyclecalc!I652*inputs!$B$19)</f>
        <v>7331.3316949446998</v>
      </c>
      <c r="C653">
        <f>inputs!$B$28*cyclecalc!F653*cyclecalc!B653</f>
        <v>9.7299368682317818E-26</v>
      </c>
      <c r="D653" s="13">
        <f>(D652+C652-E652)*(1-inputs!$B$20)</f>
        <v>2.794735446390313E-25</v>
      </c>
      <c r="E653">
        <f>D653*inputs!$B$31</f>
        <v>1.257630950875641E-25</v>
      </c>
      <c r="F653" s="9">
        <f>(F652+E652-G652)*(1-inputs!$B$20)</f>
        <v>3.0967342592791263E-24</v>
      </c>
      <c r="G653">
        <f>F653*inputs!$B$33</f>
        <v>4.4239060846844655E-25</v>
      </c>
      <c r="H653" s="30">
        <f>(H652+G652)*(1-inputs!$B$20)</f>
        <v>92668.668305054016</v>
      </c>
      <c r="I653">
        <f t="shared" si="21"/>
        <v>99999.999999998719</v>
      </c>
      <c r="J653">
        <f>B653-((B652-C652)*(1-inputs!$B$20))</f>
        <v>3.9112154101885608</v>
      </c>
      <c r="K653">
        <f>(H652+F652+D652+B652)*inputs!B$20</f>
        <v>3.911215410188666</v>
      </c>
    </row>
    <row r="654" spans="1:11" x14ac:dyDescent="0.3">
      <c r="A654">
        <f t="shared" si="20"/>
        <v>652</v>
      </c>
      <c r="B654" s="12">
        <f>((B653-C653)*(1-inputs!$B$20))+(cyclecalc!I653*inputs!$B$19)</f>
        <v>7334.9561661798634</v>
      </c>
      <c r="C654">
        <f>inputs!$B$28*cyclecalc!F654*cyclecalc!B654</f>
        <v>8.7390700906880803E-26</v>
      </c>
      <c r="D654" s="13">
        <f>(D653+C653-E653)*(1-inputs!$B$20)</f>
        <v>2.5100000069909319E-25</v>
      </c>
      <c r="E654">
        <f>D654*inputs!$B$31</f>
        <v>1.1295000031459193E-25</v>
      </c>
      <c r="F654" s="9">
        <f>(F653+E653-G653)*(1-inputs!$B$20)</f>
        <v>2.7799980099347788E-24</v>
      </c>
      <c r="G654">
        <f>F654*inputs!$B$33</f>
        <v>3.9714257284782552E-25</v>
      </c>
      <c r="H654" s="30">
        <f>(H653+G653)*(1-inputs!$B$20)</f>
        <v>92665.043833818854</v>
      </c>
      <c r="I654">
        <f t="shared" si="21"/>
        <v>99999.999999998719</v>
      </c>
      <c r="J654">
        <f>B654-((B653-C653)*(1-inputs!$B$20))</f>
        <v>3.9112154101885608</v>
      </c>
      <c r="K654">
        <f>(H653+F653+D653+B653)*inputs!B$20</f>
        <v>3.911215410188666</v>
      </c>
    </row>
    <row r="655" spans="1:11" x14ac:dyDescent="0.3">
      <c r="A655">
        <f t="shared" si="20"/>
        <v>653</v>
      </c>
      <c r="B655" s="12">
        <f>((B654-C654)*(1-inputs!$B$20))+(cyclecalc!I654*inputs!$B$19)</f>
        <v>7338.5804956541497</v>
      </c>
      <c r="C655">
        <f>inputs!$B$28*cyclecalc!F655*cyclecalc!B655</f>
        <v>7.8492654593957497E-26</v>
      </c>
      <c r="D655" s="13">
        <f>(D654+C654-E654)*(1-inputs!$B$20)</f>
        <v>2.2543188381993231E-25</v>
      </c>
      <c r="E655">
        <f>D655*inputs!$B$31</f>
        <v>1.0144434771896954E-25</v>
      </c>
      <c r="F655" s="9">
        <f>(F654+E654-G654)*(1-inputs!$B$20)</f>
        <v>2.4957078210746694E-24</v>
      </c>
      <c r="G655">
        <f>F655*inputs!$B$33</f>
        <v>3.5652968872495274E-25</v>
      </c>
      <c r="H655" s="30">
        <f>(H654+G654)*(1-inputs!$B$20)</f>
        <v>92661.419504344565</v>
      </c>
      <c r="I655">
        <f t="shared" si="21"/>
        <v>99999.999999998719</v>
      </c>
      <c r="J655">
        <f>B655-((B654-C654)*(1-inputs!$B$20))</f>
        <v>3.9112154101885608</v>
      </c>
      <c r="K655">
        <f>(H654+F654+D654+B654)*inputs!B$20</f>
        <v>3.911215410188666</v>
      </c>
    </row>
    <row r="656" spans="1:11" x14ac:dyDescent="0.3">
      <c r="A656">
        <f t="shared" si="20"/>
        <v>654</v>
      </c>
      <c r="B656" s="12">
        <f>((B655-C655)*(1-inputs!$B$20))+(cyclecalc!I655*inputs!$B$19)</f>
        <v>7342.2046833731029</v>
      </c>
      <c r="C656">
        <f>inputs!$B$28*cyclecalc!F656*cyclecalc!B656</f>
        <v>7.0501994693683779E-26</v>
      </c>
      <c r="D656" s="13">
        <f>(D655+C655-E655)*(1-inputs!$B$20)</f>
        <v>2.0247227125849924E-25</v>
      </c>
      <c r="E656">
        <f>D656*inputs!$B$31</f>
        <v>9.1112522066324663E-26</v>
      </c>
      <c r="F656" s="9">
        <f>(F655+E655-G655)*(1-inputs!$B$20)</f>
        <v>2.2405348444969616E-24</v>
      </c>
      <c r="G656">
        <f>F656*inputs!$B$33</f>
        <v>3.2007640635670875E-25</v>
      </c>
      <c r="H656" s="30">
        <f>(H655+G655)*(1-inputs!$B$20)</f>
        <v>92657.795316625605</v>
      </c>
      <c r="I656">
        <f t="shared" si="21"/>
        <v>99999.999999998705</v>
      </c>
      <c r="J656">
        <f>B656-((B655-C655)*(1-inputs!$B$20))</f>
        <v>3.9112154101885608</v>
      </c>
      <c r="K656">
        <f>(H655+F655+D655+B655)*inputs!B$20</f>
        <v>3.911215410188666</v>
      </c>
    </row>
    <row r="657" spans="1:11" x14ac:dyDescent="0.3">
      <c r="A657">
        <f t="shared" si="20"/>
        <v>655</v>
      </c>
      <c r="B657" s="12">
        <f>((B656-C656)*(1-inputs!$B$20))+(cyclecalc!I656*inputs!$B$19)</f>
        <v>7345.8287293422673</v>
      </c>
      <c r="C657">
        <f>inputs!$B$28*cyclecalc!F657*cyclecalc!B657</f>
        <v>6.3326047730396822E-26</v>
      </c>
      <c r="D657" s="13">
        <f>(D656+C656-E656)*(1-inputs!$B$20)</f>
        <v>1.8185463088130626E-25</v>
      </c>
      <c r="E657">
        <f>D657*inputs!$B$31</f>
        <v>8.1834583896587823E-26</v>
      </c>
      <c r="F657" s="9">
        <f>(F656+E656-G656)*(1-inputs!$B$20)</f>
        <v>2.0114922833331952E-24</v>
      </c>
      <c r="G657">
        <f>F657*inputs!$B$33</f>
        <v>2.8735604047617074E-25</v>
      </c>
      <c r="H657" s="30">
        <f>(H656+G656)*(1-inputs!$B$20)</f>
        <v>92654.171270656443</v>
      </c>
      <c r="I657">
        <f t="shared" si="21"/>
        <v>99999.999999998705</v>
      </c>
      <c r="J657">
        <f>B657-((B656-C656)*(1-inputs!$B$20))</f>
        <v>3.9112154101885608</v>
      </c>
      <c r="K657">
        <f>(H656+F656+D656+B656)*inputs!B$20</f>
        <v>3.9112154101886656</v>
      </c>
    </row>
    <row r="658" spans="1:11" x14ac:dyDescent="0.3">
      <c r="A658">
        <f t="shared" ref="A658:A721" si="22">A657+1</f>
        <v>656</v>
      </c>
      <c r="B658" s="12">
        <f>((B657-C657)*(1-inputs!$B$20))+(cyclecalc!I657*inputs!$B$19)</f>
        <v>7349.4526335671871</v>
      </c>
      <c r="C658">
        <f>inputs!$B$28*cyclecalc!F658*cyclecalc!B658</f>
        <v>5.6881619645293245E-26</v>
      </c>
      <c r="D658" s="13">
        <f>(D657+C657-E657)*(1-inputs!$B$20)</f>
        <v>1.6333970589748683E-25</v>
      </c>
      <c r="E658">
        <f>D658*inputs!$B$31</f>
        <v>7.3502867653869071E-26</v>
      </c>
      <c r="F658" s="9">
        <f>(F657+E657-G657)*(1-inputs!$B$20)</f>
        <v>1.8059001913443325E-24</v>
      </c>
      <c r="G658">
        <f>F658*inputs!$B$33</f>
        <v>2.5798574162061893E-25</v>
      </c>
      <c r="H658" s="30">
        <f>(H657+G657)*(1-inputs!$B$20)</f>
        <v>92650.547366431521</v>
      </c>
      <c r="I658">
        <f t="shared" si="21"/>
        <v>99999.999999998705</v>
      </c>
      <c r="J658">
        <f>B658-((B657-C657)*(1-inputs!$B$20))</f>
        <v>3.9112154101885608</v>
      </c>
      <c r="K658">
        <f>(H657+F657+D657+B657)*inputs!B$20</f>
        <v>3.9112154101886656</v>
      </c>
    </row>
    <row r="659" spans="1:11" x14ac:dyDescent="0.3">
      <c r="A659">
        <f t="shared" si="22"/>
        <v>657</v>
      </c>
      <c r="B659" s="12">
        <f>((B658-C658)*(1-inputs!$B$20))+(cyclecalc!I658*inputs!$B$19)</f>
        <v>7353.0763960534068</v>
      </c>
      <c r="C659">
        <f>inputs!$B$28*cyclecalc!F659*cyclecalc!B659</f>
        <v>5.1094024686873803E-26</v>
      </c>
      <c r="D659" s="13">
        <f>(D658+C658-E658)*(1-inputs!$B$20)</f>
        <v>1.4671271941397644E-25</v>
      </c>
      <c r="E659">
        <f>D659*inputs!$B$31</f>
        <v>6.6020723736289401E-26</v>
      </c>
      <c r="F659" s="9">
        <f>(F658+E658-G658)*(1-inputs!$B$20)</f>
        <v>1.6213539002536017E-24</v>
      </c>
      <c r="G659">
        <f>F659*inputs!$B$33</f>
        <v>2.3162198575051449E-25</v>
      </c>
      <c r="H659" s="30">
        <f>(H658+G658)*(1-inputs!$B$20)</f>
        <v>92646.923603945295</v>
      </c>
      <c r="I659">
        <f t="shared" si="21"/>
        <v>99999.999999998705</v>
      </c>
      <c r="J659">
        <f>B659-((B658-C658)*(1-inputs!$B$20))</f>
        <v>3.9112154101885608</v>
      </c>
      <c r="K659">
        <f>(H658+F658+D658+B658)*inputs!B$20</f>
        <v>3.9112154101886656</v>
      </c>
    </row>
    <row r="660" spans="1:11" x14ac:dyDescent="0.3">
      <c r="A660">
        <f t="shared" si="22"/>
        <v>658</v>
      </c>
      <c r="B660" s="12">
        <f>((B659-C659)*(1-inputs!$B$20))+(cyclecalc!I659*inputs!$B$19)</f>
        <v>7356.7000168064696</v>
      </c>
      <c r="C660">
        <f>inputs!$B$28*cyclecalc!F660*cyclecalc!B660</f>
        <v>4.5896213936573503E-26</v>
      </c>
      <c r="D660" s="13">
        <f>(D659+C659-E659)*(1-inputs!$B$20)</f>
        <v>1.3178086592942389E-25</v>
      </c>
      <c r="E660">
        <f>D660*inputs!$B$31</f>
        <v>5.9301389668240749E-26</v>
      </c>
      <c r="F660" s="9">
        <f>(F659+E659-G659)*(1-inputs!$B$20)</f>
        <v>1.4556957006178557E-24</v>
      </c>
      <c r="G660">
        <f>F660*inputs!$B$33</f>
        <v>2.0795652865969365E-25</v>
      </c>
      <c r="H660" s="30">
        <f>(H659+G659)*(1-inputs!$B$20)</f>
        <v>92643.299983192235</v>
      </c>
      <c r="I660">
        <f t="shared" si="21"/>
        <v>99999.999999998705</v>
      </c>
      <c r="J660">
        <f>B660-((B659-C659)*(1-inputs!$B$20))</f>
        <v>3.9112154101885608</v>
      </c>
      <c r="K660">
        <f>(H659+F659+D659+B659)*inputs!B$20</f>
        <v>3.9112154101886656</v>
      </c>
    </row>
    <row r="661" spans="1:11" x14ac:dyDescent="0.3">
      <c r="A661">
        <f t="shared" si="22"/>
        <v>659</v>
      </c>
      <c r="B661" s="12">
        <f>((B660-C660)*(1-inputs!$B$20))+(cyclecalc!I660*inputs!$B$19)</f>
        <v>7360.323495831919</v>
      </c>
      <c r="C661">
        <f>inputs!$B$28*cyclecalc!F661*cyclecalc!B661</f>
        <v>4.1227993231636099E-26</v>
      </c>
      <c r="D661" s="13">
        <f>(D660+C660-E660)*(1-inputs!$B$20)</f>
        <v>1.1837106026951969E-25</v>
      </c>
      <c r="E661">
        <f>D661*inputs!$B$31</f>
        <v>5.3266977121283861E-26</v>
      </c>
      <c r="F661" s="9">
        <f>(F660+E660-G660)*(1-inputs!$B$20)</f>
        <v>1.3069894404545392E-24</v>
      </c>
      <c r="G661">
        <f>F661*inputs!$B$33</f>
        <v>1.8671277720779131E-25</v>
      </c>
      <c r="H661" s="30">
        <f>(H660+G660)*(1-inputs!$B$20)</f>
        <v>92639.676504166782</v>
      </c>
      <c r="I661">
        <f t="shared" si="21"/>
        <v>99999.999999998705</v>
      </c>
      <c r="J661">
        <f>B661-((B660-C660)*(1-inputs!$B$20))</f>
        <v>3.9112154101885608</v>
      </c>
      <c r="K661">
        <f>(H660+F660+D660+B660)*inputs!B$20</f>
        <v>3.9112154101886656</v>
      </c>
    </row>
    <row r="662" spans="1:11" x14ac:dyDescent="0.3">
      <c r="A662">
        <f t="shared" si="22"/>
        <v>660</v>
      </c>
      <c r="B662" s="12">
        <f>((B661-C661)*(1-inputs!$B$20))+(cyclecalc!I661*inputs!$B$19)</f>
        <v>7363.9468331352991</v>
      </c>
      <c r="C662">
        <f>inputs!$B$28*cyclecalc!F662*cyclecalc!B662</f>
        <v>3.703532130086684E-26</v>
      </c>
      <c r="D662" s="13">
        <f>(D661+C661-E661)*(1-inputs!$B$20)</f>
        <v>1.0632791750331457E-25</v>
      </c>
      <c r="E662">
        <f>D662*inputs!$B$31</f>
        <v>4.7847562876491559E-26</v>
      </c>
      <c r="F662" s="9">
        <f>(F661+E661-G661)*(1-inputs!$B$20)</f>
        <v>1.1734977405483245E-24</v>
      </c>
      <c r="G662">
        <f>F662*inputs!$B$33</f>
        <v>1.6764253436404634E-25</v>
      </c>
      <c r="H662" s="30">
        <f>(H661+G661)*(1-inputs!$B$20)</f>
        <v>92636.053166863407</v>
      </c>
      <c r="I662">
        <f t="shared" si="21"/>
        <v>99999.999999998705</v>
      </c>
      <c r="J662">
        <f>B662-((B661-C661)*(1-inputs!$B$20))</f>
        <v>3.9112154101885608</v>
      </c>
      <c r="K662">
        <f>(H661+F661+D661+B661)*inputs!B$20</f>
        <v>3.9112154101886656</v>
      </c>
    </row>
    <row r="663" spans="1:11" x14ac:dyDescent="0.3">
      <c r="A663">
        <f t="shared" si="22"/>
        <v>661</v>
      </c>
      <c r="B663" s="12">
        <f>((B662-C662)*(1-inputs!$B$20))+(cyclecalc!I662*inputs!$B$19)</f>
        <v>7367.5700287221516</v>
      </c>
      <c r="C663">
        <f>inputs!$B$28*cyclecalc!F663*cyclecalc!B663</f>
        <v>3.3269679873887212E-26</v>
      </c>
      <c r="D663" s="13">
        <f>(D662+C662-E662)*(1-inputs!$B$20)</f>
        <v>9.5511940103853804E-26</v>
      </c>
      <c r="E663">
        <f>D663*inputs!$B$31</f>
        <v>4.2980373046734212E-26</v>
      </c>
      <c r="F663" s="9">
        <f>(F662+E662-G662)*(1-inputs!$B$20)</f>
        <v>1.0536615564756887E-24</v>
      </c>
      <c r="G663">
        <f>F663*inputs!$B$33</f>
        <v>1.5052307949652695E-25</v>
      </c>
      <c r="H663" s="30">
        <f>(H662+G662)*(1-inputs!$B$20)</f>
        <v>92632.42997127655</v>
      </c>
      <c r="I663">
        <f t="shared" si="21"/>
        <v>99999.999999998705</v>
      </c>
      <c r="J663">
        <f>B663-((B662-C662)*(1-inputs!$B$20))</f>
        <v>3.9112154101885608</v>
      </c>
      <c r="K663">
        <f>(H662+F662+D662+B662)*inputs!B$20</f>
        <v>3.9112154101886656</v>
      </c>
    </row>
    <row r="664" spans="1:11" x14ac:dyDescent="0.3">
      <c r="A664">
        <f t="shared" si="22"/>
        <v>662</v>
      </c>
      <c r="B664" s="12">
        <f>((B663-C663)*(1-inputs!$B$20))+(cyclecalc!I663*inputs!$B$19)</f>
        <v>7371.1930825980198</v>
      </c>
      <c r="C664">
        <f>inputs!$B$28*cyclecalc!F664*cyclecalc!B664</f>
        <v>2.988750837212921E-26</v>
      </c>
      <c r="D664" s="13">
        <f>(D663+C663-E663)*(1-inputs!$B$20)</f>
        <v>8.5797891059414718E-26</v>
      </c>
      <c r="E664">
        <f>D664*inputs!$B$31</f>
        <v>3.8609050976736624E-26</v>
      </c>
      <c r="F664" s="9">
        <f>(F663+E663-G663)*(1-inputs!$B$20)</f>
        <v>9.4608184527963507E-25</v>
      </c>
      <c r="G664">
        <f>F664*inputs!$B$33</f>
        <v>1.3515454932566214E-25</v>
      </c>
      <c r="H664" s="30">
        <f>(H663+G663)*(1-inputs!$B$20)</f>
        <v>92628.806917400681</v>
      </c>
      <c r="I664">
        <f t="shared" si="21"/>
        <v>99999.999999998705</v>
      </c>
      <c r="J664">
        <f>B664-((B663-C663)*(1-inputs!$B$20))</f>
        <v>3.9112154101885608</v>
      </c>
      <c r="K664">
        <f>(H663+F663+D663+B663)*inputs!B$20</f>
        <v>3.9112154101886656</v>
      </c>
    </row>
    <row r="665" spans="1:11" x14ac:dyDescent="0.3">
      <c r="A665">
        <f t="shared" si="22"/>
        <v>663</v>
      </c>
      <c r="B665" s="12">
        <f>((B664-C664)*(1-inputs!$B$20))+(cyclecalc!I664*inputs!$B$19)</f>
        <v>7374.8159947684471</v>
      </c>
      <c r="C665">
        <f>inputs!$B$28*cyclecalc!F665*cyclecalc!B665</f>
        <v>2.6849696550091805E-26</v>
      </c>
      <c r="D665" s="13">
        <f>(D664+C664-E664)*(1-inputs!$B$20)</f>
        <v>7.7073333832788917E-26</v>
      </c>
      <c r="E665">
        <f>D665*inputs!$B$31</f>
        <v>3.4683000224755012E-26</v>
      </c>
      <c r="F665" s="9">
        <f>(F664+E664-G664)*(1-inputs!$B$20)</f>
        <v>8.4950311973419312E-25</v>
      </c>
      <c r="G665">
        <f>F665*inputs!$B$33</f>
        <v>1.2135758853345616E-25</v>
      </c>
      <c r="H665" s="30">
        <f>(H664+G664)*(1-inputs!$B$20)</f>
        <v>92625.184005230258</v>
      </c>
      <c r="I665">
        <f t="shared" si="21"/>
        <v>99999.999999998705</v>
      </c>
      <c r="J665">
        <f>B665-((B664-C664)*(1-inputs!$B$20))</f>
        <v>3.9112154101885608</v>
      </c>
      <c r="K665">
        <f>(H664+F664+D664+B664)*inputs!B$20</f>
        <v>3.9112154101886656</v>
      </c>
    </row>
    <row r="666" spans="1:11" x14ac:dyDescent="0.3">
      <c r="A666">
        <f t="shared" si="22"/>
        <v>664</v>
      </c>
      <c r="B666" s="12">
        <f>((B665-C665)*(1-inputs!$B$20))+(cyclecalc!I665*inputs!$B$19)</f>
        <v>7378.4387652389751</v>
      </c>
      <c r="C666">
        <f>inputs!$B$28*cyclecalc!F666*cyclecalc!B666</f>
        <v>2.4121129137351216E-26</v>
      </c>
      <c r="D666" s="13">
        <f>(D665+C665-E665)*(1-inputs!$B$20)</f>
        <v>6.9237322031396131E-26</v>
      </c>
      <c r="E666">
        <f>D666*inputs!$B$31</f>
        <v>3.1156794914128261E-26</v>
      </c>
      <c r="F666" s="9">
        <f>(F665+E665-G665)*(1-inputs!$B$20)</f>
        <v>7.627986955584175E-25</v>
      </c>
      <c r="G666">
        <f>F666*inputs!$B$33</f>
        <v>1.0897124222263106E-25</v>
      </c>
      <c r="H666" s="30">
        <f>(H665+G665)*(1-inputs!$B$20)</f>
        <v>92621.561234759734</v>
      </c>
      <c r="I666">
        <f t="shared" si="21"/>
        <v>99999.999999998705</v>
      </c>
      <c r="J666">
        <f>B666-((B665-C665)*(1-inputs!$B$20))</f>
        <v>3.9112154101885608</v>
      </c>
      <c r="K666">
        <f>(H665+F665+D665+B665)*inputs!B$20</f>
        <v>3.9112154101886656</v>
      </c>
    </row>
    <row r="667" spans="1:11" x14ac:dyDescent="0.3">
      <c r="A667">
        <f t="shared" si="22"/>
        <v>665</v>
      </c>
      <c r="B667" s="12">
        <f>((B666-C666)*(1-inputs!$B$20))+(cyclecalc!I666*inputs!$B$19)</f>
        <v>7382.0613940151461</v>
      </c>
      <c r="C667">
        <f>inputs!$B$28*cyclecalc!F667*cyclecalc!B667</f>
        <v>2.1670277143547216E-26</v>
      </c>
      <c r="D667" s="13">
        <f>(D666+C666-E666)*(1-inputs!$B$20)</f>
        <v>6.2199223413854272E-26</v>
      </c>
      <c r="E667">
        <f>D667*inputs!$B$31</f>
        <v>2.7989650536234422E-26</v>
      </c>
      <c r="F667" s="9">
        <f>(F666+E666-G666)*(1-inputs!$B$20)</f>
        <v>6.8495745704043969E-25</v>
      </c>
      <c r="G667">
        <f>F667*inputs!$B$33</f>
        <v>9.7851065291491381E-26</v>
      </c>
      <c r="H667" s="30">
        <f>(H666+G666)*(1-inputs!$B$20)</f>
        <v>92617.938605983567</v>
      </c>
      <c r="I667">
        <f t="shared" si="21"/>
        <v>99999.999999998719</v>
      </c>
      <c r="J667">
        <f>B667-((B666-C666)*(1-inputs!$B$20))</f>
        <v>3.9112154101885608</v>
      </c>
      <c r="K667">
        <f>(H666+F666+D666+B666)*inputs!B$20</f>
        <v>3.9112154101886656</v>
      </c>
    </row>
    <row r="668" spans="1:11" x14ac:dyDescent="0.3">
      <c r="A668">
        <f t="shared" si="22"/>
        <v>666</v>
      </c>
      <c r="B668" s="12">
        <f>((B667-C667)*(1-inputs!$B$20))+(cyclecalc!I667*inputs!$B$19)</f>
        <v>7385.6838811025018</v>
      </c>
      <c r="C668">
        <f>inputs!$B$28*cyclecalc!F668*cyclecalc!B668</f>
        <v>1.9468831037306256E-26</v>
      </c>
      <c r="D668" s="13">
        <f>(D667+C667-E667)*(1-inputs!$B$20)</f>
        <v>5.5877664439861847E-26</v>
      </c>
      <c r="E668">
        <f>D668*inputs!$B$31</f>
        <v>2.5144948997937832E-26</v>
      </c>
      <c r="F668" s="9">
        <f>(F667+E667-G667)*(1-inputs!$B$20)</f>
        <v>6.1507198455398937E-25</v>
      </c>
      <c r="G668">
        <f>F668*inputs!$B$33</f>
        <v>8.7867426364855624E-26</v>
      </c>
      <c r="H668" s="30">
        <f>(H667+G667)*(1-inputs!$B$20)</f>
        <v>92614.316118896211</v>
      </c>
      <c r="I668">
        <f t="shared" si="21"/>
        <v>99999.999999998719</v>
      </c>
      <c r="J668">
        <f>B668-((B667-C667)*(1-inputs!$B$20))</f>
        <v>3.9112154101885608</v>
      </c>
      <c r="K668">
        <f>(H667+F667+D667+B667)*inputs!B$20</f>
        <v>3.911215410188666</v>
      </c>
    </row>
    <row r="669" spans="1:11" x14ac:dyDescent="0.3">
      <c r="A669">
        <f t="shared" si="22"/>
        <v>667</v>
      </c>
      <c r="B669" s="12">
        <f>((B668-C668)*(1-inputs!$B$20))+(cyclecalc!I668*inputs!$B$19)</f>
        <v>7389.3062265065846</v>
      </c>
      <c r="C669">
        <f>inputs!$B$28*cyclecalc!F669*cyclecalc!B669</f>
        <v>1.7491371502303425E-26</v>
      </c>
      <c r="D669" s="13">
        <f>(D668+C668-E668)*(1-inputs!$B$20)</f>
        <v>5.0199582988608216E-26</v>
      </c>
      <c r="E669">
        <f>D669*inputs!$B$31</f>
        <v>2.2589812344873698E-26</v>
      </c>
      <c r="F669" s="9">
        <f>(F668+E668-G668)*(1-inputs!$B$20)</f>
        <v>5.5232790360802838E-25</v>
      </c>
      <c r="G669">
        <f>F669*inputs!$B$33</f>
        <v>7.8903986229718338E-26</v>
      </c>
      <c r="H669" s="30">
        <f>(H668+G668)*(1-inputs!$B$20)</f>
        <v>92610.693773492123</v>
      </c>
      <c r="I669">
        <f t="shared" si="21"/>
        <v>99999.999999998705</v>
      </c>
      <c r="J669">
        <f>B669-((B668-C668)*(1-inputs!$B$20))</f>
        <v>3.9112154101885608</v>
      </c>
      <c r="K669">
        <f>(H668+F668+D668+B668)*inputs!B$20</f>
        <v>3.911215410188666</v>
      </c>
    </row>
    <row r="670" spans="1:11" x14ac:dyDescent="0.3">
      <c r="A670">
        <f t="shared" si="22"/>
        <v>668</v>
      </c>
      <c r="B670" s="12">
        <f>((B669-C669)*(1-inputs!$B$20))+(cyclecalc!I669*inputs!$B$19)</f>
        <v>7392.9284302329361</v>
      </c>
      <c r="C670">
        <f>inputs!$B$28*cyclecalc!F670*cyclecalc!B670</f>
        <v>1.5715073915236351E-26</v>
      </c>
      <c r="D670" s="13">
        <f>(D669+C669-E669)*(1-inputs!$B$20)</f>
        <v>4.5099378143216153E-26</v>
      </c>
      <c r="E670">
        <f>D670*inputs!$B$31</f>
        <v>2.0294720164447268E-26</v>
      </c>
      <c r="F670" s="9">
        <f>(F669+E669-G669)*(1-inputs!$B$20)</f>
        <v>4.9599432955775017E-25</v>
      </c>
      <c r="G670">
        <f>F670*inputs!$B$33</f>
        <v>7.0856332793964306E-26</v>
      </c>
      <c r="H670" s="30">
        <f>(H669+G669)*(1-inputs!$B$20)</f>
        <v>92607.071569765772</v>
      </c>
      <c r="I670">
        <f t="shared" si="21"/>
        <v>99999.999999998705</v>
      </c>
      <c r="J670">
        <f>B670-((B669-C669)*(1-inputs!$B$20))</f>
        <v>3.9112154101885608</v>
      </c>
      <c r="K670">
        <f>(H669+F669+D669+B669)*inputs!B$20</f>
        <v>3.9112154101886656</v>
      </c>
    </row>
    <row r="671" spans="1:11" x14ac:dyDescent="0.3">
      <c r="A671">
        <f t="shared" si="22"/>
        <v>669</v>
      </c>
      <c r="B671" s="12">
        <f>((B670-C670)*(1-inputs!$B$20))+(cyclecalc!I670*inputs!$B$19)</f>
        <v>7396.5504922870969</v>
      </c>
      <c r="C671">
        <f>inputs!$B$28*cyclecalc!F671*cyclecalc!B671</f>
        <v>1.4119443086607247E-26</v>
      </c>
      <c r="D671" s="13">
        <f>(D670+C670-E670)*(1-inputs!$B$20)</f>
        <v>4.0518147080007226E-26</v>
      </c>
      <c r="E671">
        <f>D671*inputs!$B$31</f>
        <v>1.8233166186003252E-26</v>
      </c>
      <c r="F671" s="9">
        <f>(F670+E670-G670)*(1-inputs!$B$20)</f>
        <v>4.4541529509516669E-25</v>
      </c>
      <c r="G671">
        <f>F671*inputs!$B$33</f>
        <v>6.3630756442166667E-26</v>
      </c>
      <c r="H671" s="30">
        <f>(H670+G670)*(1-inputs!$B$20)</f>
        <v>92603.449507711615</v>
      </c>
      <c r="I671">
        <f t="shared" si="21"/>
        <v>99999.999999998719</v>
      </c>
      <c r="J671">
        <f>B671-((B670-C670)*(1-inputs!$B$20))</f>
        <v>3.9112154101885608</v>
      </c>
      <c r="K671">
        <f>(H670+F670+D670+B670)*inputs!B$20</f>
        <v>3.9112154101886656</v>
      </c>
    </row>
    <row r="672" spans="1:11" x14ac:dyDescent="0.3">
      <c r="A672">
        <f t="shared" si="22"/>
        <v>670</v>
      </c>
      <c r="B672" s="12">
        <f>((B671-C671)*(1-inputs!$B$20))+(cyclecalc!I671*inputs!$B$19)</f>
        <v>7400.1724126746085</v>
      </c>
      <c r="C672">
        <f>inputs!$B$28*cyclecalc!F672*cyclecalc!B672</f>
        <v>1.2686075160570265E-26</v>
      </c>
      <c r="D672" s="13">
        <f>(D671+C671-E671)*(1-inputs!$B$20)</f>
        <v>3.6403000125170498E-26</v>
      </c>
      <c r="E672">
        <f>D672*inputs!$B$31</f>
        <v>1.6381350056326725E-26</v>
      </c>
      <c r="F672" s="9">
        <f>(F671+E671-G671)*(1-inputs!$B$20)</f>
        <v>4.0000205928488813E-25</v>
      </c>
      <c r="G672">
        <f>F672*inputs!$B$33</f>
        <v>5.7143151326412586E-26</v>
      </c>
      <c r="H672" s="30">
        <f>(H671+G671)*(1-inputs!$B$20)</f>
        <v>92599.827587324107</v>
      </c>
      <c r="I672">
        <f t="shared" si="21"/>
        <v>99999.999999998719</v>
      </c>
      <c r="J672">
        <f>B672-((B671-C671)*(1-inputs!$B$20))</f>
        <v>3.9112154101885608</v>
      </c>
      <c r="K672">
        <f>(H671+F671+D671+B671)*inputs!B$20</f>
        <v>3.911215410188666</v>
      </c>
    </row>
    <row r="673" spans="1:11" x14ac:dyDescent="0.3">
      <c r="A673">
        <f t="shared" si="22"/>
        <v>671</v>
      </c>
      <c r="B673" s="12">
        <f>((B672-C672)*(1-inputs!$B$20))+(cyclecalc!I672*inputs!$B$19)</f>
        <v>7403.7941914010116</v>
      </c>
      <c r="C673">
        <f>inputs!$B$28*cyclecalc!F673*cyclecalc!B673</f>
        <v>1.1398443888900211E-26</v>
      </c>
      <c r="D673" s="13">
        <f>(D672+C672-E672)*(1-inputs!$B$20)</f>
        <v>3.2706445959824545E-26</v>
      </c>
      <c r="E673">
        <f>D673*inputs!$B$31</f>
        <v>1.4717900681921046E-26</v>
      </c>
      <c r="F673" s="9">
        <f>(F672+E672-G672)*(1-inputs!$B$20)</f>
        <v>3.5922620735447121E-25</v>
      </c>
      <c r="G673">
        <f>F673*inputs!$B$33</f>
        <v>5.1318029622067313E-26</v>
      </c>
      <c r="H673" s="30">
        <f>(H672+G672)*(1-inputs!$B$20)</f>
        <v>92596.205808597704</v>
      </c>
      <c r="I673">
        <f t="shared" si="21"/>
        <v>99999.999999998719</v>
      </c>
      <c r="J673">
        <f>B673-((B672-C672)*(1-inputs!$B$20))</f>
        <v>3.9112154101885608</v>
      </c>
      <c r="K673">
        <f>(H672+F672+D672+B672)*inputs!B$20</f>
        <v>3.911215410188666</v>
      </c>
    </row>
    <row r="674" spans="1:11" x14ac:dyDescent="0.3">
      <c r="A674">
        <f t="shared" si="22"/>
        <v>672</v>
      </c>
      <c r="B674" s="12">
        <f>((B673-C673)*(1-inputs!$B$20))+(cyclecalc!I673*inputs!$B$19)</f>
        <v>7407.4158284718469</v>
      </c>
      <c r="C674">
        <f>inputs!$B$28*cyclecalc!F674*cyclecalc!B674</f>
        <v>1.0241708780143105E-26</v>
      </c>
      <c r="D674" s="13">
        <f>(D673+C673-E673)*(1-inputs!$B$20)</f>
        <v>2.9385839778354829E-26</v>
      </c>
      <c r="E674">
        <f>D674*inputs!$B$31</f>
        <v>1.3223627900259673E-26</v>
      </c>
      <c r="F674" s="9">
        <f>(F673+E673-G673)*(1-inputs!$B$20)</f>
        <v>3.2261345981342869E-25</v>
      </c>
      <c r="G674">
        <f>F674*inputs!$B$33</f>
        <v>4.6087637116204097E-26</v>
      </c>
      <c r="H674" s="30">
        <f>(H673+G673)*(1-inputs!$B$20)</f>
        <v>92592.584171526862</v>
      </c>
      <c r="I674">
        <f t="shared" si="21"/>
        <v>99999.999999998705</v>
      </c>
      <c r="J674">
        <f>B674-((B673-C673)*(1-inputs!$B$20))</f>
        <v>3.9112154101885608</v>
      </c>
      <c r="K674">
        <f>(H673+F673+D673+B673)*inputs!B$20</f>
        <v>3.911215410188666</v>
      </c>
    </row>
    <row r="675" spans="1:11" x14ac:dyDescent="0.3">
      <c r="A675">
        <f t="shared" si="22"/>
        <v>673</v>
      </c>
      <c r="B675" s="12">
        <f>((B674-C674)*(1-inputs!$B$20))+(cyclecalc!I674*inputs!$B$19)</f>
        <v>7411.037323892655</v>
      </c>
      <c r="C675">
        <f>inputs!$B$28*cyclecalc!F675*cyclecalc!B675</f>
        <v>9.2025428815979342E-27</v>
      </c>
      <c r="D675" s="13">
        <f>(D674+C674-E674)*(1-inputs!$B$20)</f>
        <v>2.6402887944024578E-26</v>
      </c>
      <c r="E675">
        <f>D675*inputs!$B$31</f>
        <v>1.188129957481106E-26</v>
      </c>
      <c r="F675" s="9">
        <f>(F674+E674-G674)*(1-inputs!$B$20)</f>
        <v>2.8973811787232159E-25</v>
      </c>
      <c r="G675">
        <f>F675*inputs!$B$33</f>
        <v>4.139115969604594E-26</v>
      </c>
      <c r="H675" s="30">
        <f>(H674+G674)*(1-inputs!$B$20)</f>
        <v>92588.96267610605</v>
      </c>
      <c r="I675">
        <f t="shared" si="21"/>
        <v>99999.999999998705</v>
      </c>
      <c r="J675">
        <f>B675-((B674-C674)*(1-inputs!$B$20))</f>
        <v>3.9112154101885608</v>
      </c>
      <c r="K675">
        <f>(H674+F674+D674+B674)*inputs!B$20</f>
        <v>3.9112154101886656</v>
      </c>
    </row>
    <row r="676" spans="1:11" x14ac:dyDescent="0.3">
      <c r="A676">
        <f t="shared" si="22"/>
        <v>674</v>
      </c>
      <c r="B676" s="12">
        <f>((B675-C675)*(1-inputs!$B$20))+(cyclecalc!I675*inputs!$B$19)</f>
        <v>7414.6586776689765</v>
      </c>
      <c r="C676">
        <f>inputs!$B$28*cyclecalc!F676*cyclecalc!B676</f>
        <v>8.2689781819814906E-27</v>
      </c>
      <c r="D676" s="13">
        <f>(D675+C675-E675)*(1-inputs!$B$20)</f>
        <v>2.3723203348934036E-26</v>
      </c>
      <c r="E676">
        <f>D676*inputs!$B$31</f>
        <v>1.0675441507020317E-26</v>
      </c>
      <c r="F676" s="9">
        <f>(F675+E675-G675)*(1-inputs!$B$20)</f>
        <v>2.6021807966336792E-25</v>
      </c>
      <c r="G676">
        <f>F676*inputs!$B$33</f>
        <v>3.7174011380481128E-26</v>
      </c>
      <c r="H676" s="30">
        <f>(H675+G675)*(1-inputs!$B$20)</f>
        <v>92585.341322329725</v>
      </c>
      <c r="I676">
        <f t="shared" si="21"/>
        <v>99999.999999998705</v>
      </c>
      <c r="J676">
        <f>B676-((B675-C675)*(1-inputs!$B$20))</f>
        <v>3.9112154101885608</v>
      </c>
      <c r="K676">
        <f>(H675+F675+D675+B675)*inputs!B$20</f>
        <v>3.9112154101886656</v>
      </c>
    </row>
    <row r="677" spans="1:11" x14ac:dyDescent="0.3">
      <c r="A677">
        <f t="shared" si="22"/>
        <v>675</v>
      </c>
      <c r="B677" s="12">
        <f>((B676-C676)*(1-inputs!$B$20))+(cyclecalc!I676*inputs!$B$19)</f>
        <v>7418.2798898063511</v>
      </c>
      <c r="C677">
        <f>inputs!$B$28*cyclecalc!F677*cyclecalc!B677</f>
        <v>7.4302668291626433E-27</v>
      </c>
      <c r="D677" s="13">
        <f>(D676+C676-E676)*(1-inputs!$B$20)</f>
        <v>2.1315906280274443E-26</v>
      </c>
      <c r="E677">
        <f>D677*inputs!$B$31</f>
        <v>9.5921578261235001E-27</v>
      </c>
      <c r="F677" s="9">
        <f>(F676+E676-G676)*(1-inputs!$B$20)</f>
        <v>2.3371036851642362E-25</v>
      </c>
      <c r="G677">
        <f>F677*inputs!$B$33</f>
        <v>3.338719550234623E-26</v>
      </c>
      <c r="H677" s="30">
        <f>(H676+G676)*(1-inputs!$B$20)</f>
        <v>92581.720110192342</v>
      </c>
      <c r="I677">
        <f t="shared" si="21"/>
        <v>99999.99999999869</v>
      </c>
      <c r="J677">
        <f>B677-((B676-C676)*(1-inputs!$B$20))</f>
        <v>3.9112154101885608</v>
      </c>
      <c r="K677">
        <f>(H676+F676+D676+B676)*inputs!B$20</f>
        <v>3.9112154101886656</v>
      </c>
    </row>
    <row r="678" spans="1:11" x14ac:dyDescent="0.3">
      <c r="A678">
        <f t="shared" si="22"/>
        <v>676</v>
      </c>
      <c r="B678" s="12">
        <f>((B677-C677)*(1-inputs!$B$20))+(cyclecalc!I677*inputs!$B$19)</f>
        <v>7421.9009603103186</v>
      </c>
      <c r="C678">
        <f>inputs!$B$28*cyclecalc!F678*cyclecalc!B678</f>
        <v>6.6767565426553017E-27</v>
      </c>
      <c r="D678" s="13">
        <f>(D677+C677-E677)*(1-inputs!$B$20)</f>
        <v>1.9153266128516156E-26</v>
      </c>
      <c r="E678">
        <f>D678*inputs!$B$31</f>
        <v>8.6189697578322706E-27</v>
      </c>
      <c r="F678" s="9">
        <f>(F677+E677-G677)*(1-inputs!$B$20)</f>
        <v>2.0990712059943276E-25</v>
      </c>
      <c r="G678">
        <f>F678*inputs!$B$33</f>
        <v>2.998673151420468E-26</v>
      </c>
      <c r="H678" s="30">
        <f>(H677+G677)*(1-inputs!$B$20)</f>
        <v>92578.099039688372</v>
      </c>
      <c r="I678">
        <f t="shared" si="21"/>
        <v>99999.99999999869</v>
      </c>
      <c r="J678">
        <f>B678-((B677-C677)*(1-inputs!$B$20))</f>
        <v>3.9112154101885608</v>
      </c>
      <c r="K678">
        <f>(H677+F677+D677+B677)*inputs!B$20</f>
        <v>3.9112154101886651</v>
      </c>
    </row>
    <row r="679" spans="1:11" x14ac:dyDescent="0.3">
      <c r="A679">
        <f t="shared" si="22"/>
        <v>677</v>
      </c>
      <c r="B679" s="12">
        <f>((B678-C678)*(1-inputs!$B$20))+(cyclecalc!I678*inputs!$B$19)</f>
        <v>7425.5218891864188</v>
      </c>
      <c r="C679">
        <f>inputs!$B$28*cyclecalc!F679*cyclecalc!B679</f>
        <v>5.999778766816786E-27</v>
      </c>
      <c r="D679" s="13">
        <f>(D678+C678-E678)*(1-inputs!$B$20)</f>
        <v>1.7210379751985384E-26</v>
      </c>
      <c r="E679">
        <f>D679*inputs!$B$31</f>
        <v>7.7446708883934228E-27</v>
      </c>
      <c r="F679" s="9">
        <f>(F678+E678-G678)*(1-inputs!$B$20)</f>
        <v>1.8853198466260302E-25</v>
      </c>
      <c r="G679">
        <f>F679*inputs!$B$33</f>
        <v>2.6933140666086146E-26</v>
      </c>
      <c r="H679" s="30">
        <f>(H678+G678)*(1-inputs!$B$20)</f>
        <v>92574.47811081227</v>
      </c>
      <c r="I679">
        <f t="shared" si="21"/>
        <v>99999.99999999869</v>
      </c>
      <c r="J679">
        <f>B679-((B678-C678)*(1-inputs!$B$20))</f>
        <v>3.9112154101885608</v>
      </c>
      <c r="K679">
        <f>(H678+F678+D678+B678)*inputs!B$20</f>
        <v>3.9112154101886651</v>
      </c>
    </row>
    <row r="680" spans="1:11" x14ac:dyDescent="0.3">
      <c r="A680">
        <f t="shared" si="22"/>
        <v>678</v>
      </c>
      <c r="B680" s="12">
        <f>((B679-C679)*(1-inputs!$B$20))+(cyclecalc!I679*inputs!$B$19)</f>
        <v>7429.1426764401904</v>
      </c>
      <c r="C680">
        <f>inputs!$B$28*cyclecalc!F680*cyclecalc!B680</f>
        <v>5.3915482598706755E-27</v>
      </c>
      <c r="D680" s="13">
        <f>(D679+C679-E679)*(1-inputs!$B$20)</f>
        <v>1.5464882741873285E-26</v>
      </c>
      <c r="E680">
        <f>D680*inputs!$B$31</f>
        <v>6.9591972338429783E-27</v>
      </c>
      <c r="F680" s="9">
        <f>(F679+E679-G679)*(1-inputs!$B$20)</f>
        <v>1.6933689149525996E-25</v>
      </c>
      <c r="G680">
        <f>F680*inputs!$B$33</f>
        <v>2.4190984499322852E-26</v>
      </c>
      <c r="H680" s="30">
        <f>(H679+G679)*(1-inputs!$B$20)</f>
        <v>92570.857323558492</v>
      </c>
      <c r="I680">
        <f t="shared" si="21"/>
        <v>99999.999999998676</v>
      </c>
      <c r="J680">
        <f>B680-((B679-C679)*(1-inputs!$B$20))</f>
        <v>3.9112154101885608</v>
      </c>
      <c r="K680">
        <f>(H679+F679+D679+B679)*inputs!B$20</f>
        <v>3.9112154101886651</v>
      </c>
    </row>
    <row r="681" spans="1:11" x14ac:dyDescent="0.3">
      <c r="A681">
        <f t="shared" si="22"/>
        <v>679</v>
      </c>
      <c r="B681" s="12">
        <f>((B680-C680)*(1-inputs!$B$20))+(cyclecalc!I680*inputs!$B$19)</f>
        <v>7432.7633220771731</v>
      </c>
      <c r="C681">
        <f>inputs!$B$28*cyclecalc!F681*cyclecalc!B681</f>
        <v>4.845072947718863E-27</v>
      </c>
      <c r="D681" s="13">
        <f>(D680+C680-E680)*(1-inputs!$B$20)</f>
        <v>1.3896690217152262E-26</v>
      </c>
      <c r="E681">
        <f>D681*inputs!$B$31</f>
        <v>6.2535105977185184E-27</v>
      </c>
      <c r="F681" s="9">
        <f>(F680+E680-G680)*(1-inputs!$B$20)</f>
        <v>1.5209915507150377E-25</v>
      </c>
      <c r="G681">
        <f>F681*inputs!$B$33</f>
        <v>2.1728450724500539E-26</v>
      </c>
      <c r="H681" s="30">
        <f>(H680+G680)*(1-inputs!$B$20)</f>
        <v>92567.236677921508</v>
      </c>
      <c r="I681">
        <f t="shared" si="21"/>
        <v>99999.999999998676</v>
      </c>
      <c r="J681">
        <f>B681-((B680-C680)*(1-inputs!$B$20))</f>
        <v>3.9112154101885608</v>
      </c>
      <c r="K681">
        <f>(H680+F680+D680+B680)*inputs!B$20</f>
        <v>3.9112154101886647</v>
      </c>
    </row>
    <row r="682" spans="1:11" x14ac:dyDescent="0.3">
      <c r="A682">
        <f t="shared" si="22"/>
        <v>680</v>
      </c>
      <c r="B682" s="12">
        <f>((B681-C681)*(1-inputs!$B$20))+(cyclecalc!I681*inputs!$B$19)</f>
        <v>7436.3838261029059</v>
      </c>
      <c r="C682">
        <f>inputs!$B$28*cyclecalc!F682*cyclecalc!B682</f>
        <v>4.3540729916035271E-27</v>
      </c>
      <c r="D682" s="13">
        <f>(D681+C681-E681)*(1-inputs!$B$20)</f>
        <v>1.2487764124693737E-26</v>
      </c>
      <c r="E682">
        <f>D682*inputs!$B$31</f>
        <v>5.6194938561121813E-27</v>
      </c>
      <c r="F682" s="9">
        <f>(F681+E681-G681)*(1-inputs!$B$20)</f>
        <v>1.3661887127737277E-25</v>
      </c>
      <c r="G682">
        <f>F682*inputs!$B$33</f>
        <v>1.951698161105325E-26</v>
      </c>
      <c r="H682" s="30">
        <f>(H681+G681)*(1-inputs!$B$20)</f>
        <v>92563.616173895774</v>
      </c>
      <c r="I682">
        <f t="shared" si="21"/>
        <v>99999.999999998676</v>
      </c>
      <c r="J682">
        <f>B682-((B681-C681)*(1-inputs!$B$20))</f>
        <v>3.9112154101885608</v>
      </c>
      <c r="K682">
        <f>(H681+F681+D681+B681)*inputs!B$20</f>
        <v>3.9112154101886647</v>
      </c>
    </row>
    <row r="683" spans="1:11" x14ac:dyDescent="0.3">
      <c r="A683">
        <f t="shared" si="22"/>
        <v>681</v>
      </c>
      <c r="B683" s="12">
        <f>((B682-C682)*(1-inputs!$B$20))+(cyclecalc!I682*inputs!$B$19)</f>
        <v>7440.0041885229266</v>
      </c>
      <c r="C683">
        <f>inputs!$B$28*cyclecalc!F683*cyclecalc!B683</f>
        <v>3.9129081264406974E-27</v>
      </c>
      <c r="D683" s="13">
        <f>(D682+C682-E682)*(1-inputs!$B$20)</f>
        <v>1.1221904330166107E-26</v>
      </c>
      <c r="E683">
        <f>D683*inputs!$B$31</f>
        <v>5.049856948574748E-27</v>
      </c>
      <c r="F683" s="9">
        <f>(F682+E682-G682)*(1-inputs!$B$20)</f>
        <v>1.2271658362476776E-25</v>
      </c>
      <c r="G683">
        <f>F683*inputs!$B$33</f>
        <v>1.7530940517823965E-26</v>
      </c>
      <c r="H683" s="30">
        <f>(H682+G682)*(1-inputs!$B$20)</f>
        <v>92559.995811475746</v>
      </c>
      <c r="I683">
        <f t="shared" si="21"/>
        <v>99999.999999998676</v>
      </c>
      <c r="J683">
        <f>B683-((B682-C682)*(1-inputs!$B$20))</f>
        <v>3.9112154101885608</v>
      </c>
      <c r="K683">
        <f>(H682+F682+D682+B682)*inputs!B$20</f>
        <v>3.9112154101886647</v>
      </c>
    </row>
    <row r="684" spans="1:11" x14ac:dyDescent="0.3">
      <c r="A684">
        <f t="shared" si="22"/>
        <v>682</v>
      </c>
      <c r="B684" s="12">
        <f>((B683-C683)*(1-inputs!$B$20))+(cyclecalc!I683*inputs!$B$19)</f>
        <v>7443.6244093427749</v>
      </c>
      <c r="C684">
        <f>inputs!$B$28*cyclecalc!F684*cyclecalc!B684</f>
        <v>3.5165124233418414E-27</v>
      </c>
      <c r="D684" s="13">
        <f>(D683+C683-E683)*(1-inputs!$B$20)</f>
        <v>1.0084561063698117E-26</v>
      </c>
      <c r="E684">
        <f>D684*inputs!$B$31</f>
        <v>4.5380524786641529E-27</v>
      </c>
      <c r="F684" s="9">
        <f>(F683+E683-G683)*(1-inputs!$B$20)</f>
        <v>1.1023118850765288E-25</v>
      </c>
      <c r="G684">
        <f>F684*inputs!$B$33</f>
        <v>1.5747312643950412E-26</v>
      </c>
      <c r="H684" s="30">
        <f>(H683+G683)*(1-inputs!$B$20)</f>
        <v>92556.375590655894</v>
      </c>
      <c r="I684">
        <f t="shared" si="21"/>
        <v>99999.999999998676</v>
      </c>
      <c r="J684">
        <f>B684-((B683-C683)*(1-inputs!$B$20))</f>
        <v>3.9112154101885608</v>
      </c>
      <c r="K684">
        <f>(H683+F683+D683+B683)*inputs!B$20</f>
        <v>3.9112154101886647</v>
      </c>
    </row>
    <row r="685" spans="1:11" x14ac:dyDescent="0.3">
      <c r="A685">
        <f t="shared" si="22"/>
        <v>683</v>
      </c>
      <c r="B685" s="12">
        <f>((B684-C684)*(1-inputs!$B$20))+(cyclecalc!I684*inputs!$B$19)</f>
        <v>7447.2444885679888</v>
      </c>
      <c r="C685">
        <f>inputs!$B$28*cyclecalc!F685*cyclecalc!B685</f>
        <v>3.1603357166065383E-27</v>
      </c>
      <c r="D685" s="13">
        <f>(D684+C684-E684)*(1-inputs!$B$20)</f>
        <v>9.0626665341014972E-27</v>
      </c>
      <c r="E685">
        <f>D685*inputs!$B$31</f>
        <v>4.078199940345674E-27</v>
      </c>
      <c r="F685" s="9">
        <f>(F684+E684-G684)*(1-inputs!$B$20)</f>
        <v>9.9018055381445835E-26</v>
      </c>
      <c r="G685">
        <f>F685*inputs!$B$33</f>
        <v>1.414543648306369E-26</v>
      </c>
      <c r="H685" s="30">
        <f>(H684+G684)*(1-inputs!$B$20)</f>
        <v>92552.755511430674</v>
      </c>
      <c r="I685">
        <f t="shared" si="21"/>
        <v>99999.999999998661</v>
      </c>
      <c r="J685">
        <f>B685-((B684-C684)*(1-inputs!$B$20))</f>
        <v>3.9112154101885608</v>
      </c>
      <c r="K685">
        <f>(H684+F684+D684+B684)*inputs!B$20</f>
        <v>3.9112154101886647</v>
      </c>
    </row>
    <row r="686" spans="1:11" x14ac:dyDescent="0.3">
      <c r="A686">
        <f t="shared" si="22"/>
        <v>684</v>
      </c>
      <c r="B686" s="12">
        <f>((B685-C685)*(1-inputs!$B$20))+(cyclecalc!I685*inputs!$B$19)</f>
        <v>7450.8644262041062</v>
      </c>
      <c r="C686">
        <f>inputs!$B$28*cyclecalc!F686*cyclecalc!B686</f>
        <v>2.8402910133287852E-27</v>
      </c>
      <c r="D686" s="13">
        <f>(D685+C685-E685)*(1-inputs!$B$20)</f>
        <v>8.1444837495992694E-27</v>
      </c>
      <c r="E686">
        <f>D686*inputs!$B$31</f>
        <v>3.6650176873196713E-27</v>
      </c>
      <c r="F686" s="9">
        <f>(F685+E685-G685)*(1-inputs!$B$20)</f>
        <v>8.8947339780593917E-26</v>
      </c>
      <c r="G686">
        <f>F686*inputs!$B$33</f>
        <v>1.270676282579913E-26</v>
      </c>
      <c r="H686" s="30">
        <f>(H685+G685)*(1-inputs!$B$20)</f>
        <v>92549.135573794556</v>
      </c>
      <c r="I686">
        <f t="shared" si="21"/>
        <v>99999.999999998661</v>
      </c>
      <c r="J686">
        <f>B686-((B685-C685)*(1-inputs!$B$20))</f>
        <v>3.9112154101885608</v>
      </c>
      <c r="K686">
        <f>(H685+F685+D685+B685)*inputs!B$20</f>
        <v>3.9112154101886638</v>
      </c>
    </row>
    <row r="687" spans="1:11" x14ac:dyDescent="0.3">
      <c r="A687">
        <f t="shared" si="22"/>
        <v>685</v>
      </c>
      <c r="B687" s="12">
        <f>((B686-C686)*(1-inputs!$B$20))+(cyclecalc!I686*inputs!$B$19)</f>
        <v>7454.4842222566649</v>
      </c>
      <c r="C687">
        <f>inputs!$B$28*cyclecalc!F687*cyclecalc!B687</f>
        <v>2.5527072736274621E-27</v>
      </c>
      <c r="D687" s="13">
        <f>(D686+C686-E686)*(1-inputs!$B$20)</f>
        <v>7.3194707841416523E-27</v>
      </c>
      <c r="E687">
        <f>D687*inputs!$B$31</f>
        <v>3.2937618528637438E-27</v>
      </c>
      <c r="F687" s="9">
        <f>(F686+E686-G686)*(1-inputs!$B$20)</f>
        <v>7.9902469362183203E-26</v>
      </c>
      <c r="G687">
        <f>F687*inputs!$B$33</f>
        <v>1.1414638480311886E-26</v>
      </c>
      <c r="H687" s="30">
        <f>(H686+G686)*(1-inputs!$B$20)</f>
        <v>92545.515777741995</v>
      </c>
      <c r="I687">
        <f t="shared" si="21"/>
        <v>99999.999999998661</v>
      </c>
      <c r="J687">
        <f>B687-((B686-C686)*(1-inputs!$B$20))</f>
        <v>3.9112154101885608</v>
      </c>
      <c r="K687">
        <f>(H686+F686+D686+B686)*inputs!B$20</f>
        <v>3.9112154101886638</v>
      </c>
    </row>
    <row r="688" spans="1:11" x14ac:dyDescent="0.3">
      <c r="A688">
        <f t="shared" si="22"/>
        <v>686</v>
      </c>
      <c r="B688" s="12">
        <f>((B687-C687)*(1-inputs!$B$20))+(cyclecalc!I687*inputs!$B$19)</f>
        <v>7458.103876731202</v>
      </c>
      <c r="C688">
        <f>inputs!$B$28*cyclecalc!F688*cyclecalc!B688</f>
        <v>2.2942870122095538E-27</v>
      </c>
      <c r="D688" s="13">
        <f>(D687+C687-E687)*(1-inputs!$B$20)</f>
        <v>6.5781589088770175E-27</v>
      </c>
      <c r="E688">
        <f>D688*inputs!$B$31</f>
        <v>2.960171508994658E-27</v>
      </c>
      <c r="F688" s="9">
        <f>(F687+E687-G687)*(1-inputs!$B$20)</f>
        <v>7.1778785202018342E-26</v>
      </c>
      <c r="G688">
        <f>F688*inputs!$B$33</f>
        <v>1.0254112171716906E-26</v>
      </c>
      <c r="H688" s="30">
        <f>(H687+G687)*(1-inputs!$B$20)</f>
        <v>92541.896123267463</v>
      </c>
      <c r="I688">
        <f t="shared" si="21"/>
        <v>99999.999999998661</v>
      </c>
      <c r="J688">
        <f>B688-((B687-C687)*(1-inputs!$B$20))</f>
        <v>3.9112154101885608</v>
      </c>
      <c r="K688">
        <f>(H687+F687+D687+B687)*inputs!B$20</f>
        <v>3.9112154101886638</v>
      </c>
    </row>
    <row r="689" spans="1:11" x14ac:dyDescent="0.3">
      <c r="A689">
        <f t="shared" si="22"/>
        <v>687</v>
      </c>
      <c r="B689" s="12">
        <f>((B688-C688)*(1-inputs!$B$20))+(cyclecalc!I688*inputs!$B$19)</f>
        <v>7461.7233896332555</v>
      </c>
      <c r="C689">
        <f>inputs!$B$28*cyclecalc!F689*cyclecalc!B689</f>
        <v>2.0620682282396513E-27</v>
      </c>
      <c r="D689" s="13">
        <f>(D688+C688-E688)*(1-inputs!$B$20)</f>
        <v>5.9120431703040135E-27</v>
      </c>
      <c r="E689">
        <f>D689*inputs!$B$31</f>
        <v>2.660419426636806E-27</v>
      </c>
      <c r="F689" s="9">
        <f>(F688+E688-G688)*(1-inputs!$B$20)</f>
        <v>6.4482322398119236E-26</v>
      </c>
      <c r="G689">
        <f>F689*inputs!$B$33</f>
        <v>9.2117603425884625E-27</v>
      </c>
      <c r="H689" s="30">
        <f>(H688+G688)*(1-inputs!$B$20)</f>
        <v>92538.276610365414</v>
      </c>
      <c r="I689">
        <f t="shared" si="21"/>
        <v>99999.999999998676</v>
      </c>
      <c r="J689">
        <f>B689-((B688-C688)*(1-inputs!$B$20))</f>
        <v>3.9112154101885608</v>
      </c>
      <c r="K689">
        <f>(H688+F688+D688+B688)*inputs!B$20</f>
        <v>3.9112154101886638</v>
      </c>
    </row>
    <row r="690" spans="1:11" x14ac:dyDescent="0.3">
      <c r="A690">
        <f t="shared" si="22"/>
        <v>688</v>
      </c>
      <c r="B690" s="12">
        <f>((B689-C689)*(1-inputs!$B$20))+(cyclecalc!I689*inputs!$B$19)</f>
        <v>7465.3427609683631</v>
      </c>
      <c r="C690">
        <f>inputs!$B$28*cyclecalc!F690*cyclecalc!B690</f>
        <v>1.8533902209822488E-27</v>
      </c>
      <c r="D690" s="13">
        <f>(D689+C689-E689)*(1-inputs!$B$20)</f>
        <v>5.3134841419676027E-27</v>
      </c>
      <c r="E690">
        <f>D690*inputs!$B$31</f>
        <v>2.3910678638854212E-27</v>
      </c>
      <c r="F690" s="9">
        <f>(F689+E689-G689)*(1-inputs!$B$20)</f>
        <v>5.7928715676692577E-26</v>
      </c>
      <c r="G690">
        <f>F690*inputs!$B$33</f>
        <v>8.2755308109560824E-27</v>
      </c>
      <c r="H690" s="30">
        <f>(H689+G689)*(1-inputs!$B$20)</f>
        <v>92534.657239030304</v>
      </c>
      <c r="I690">
        <f t="shared" si="21"/>
        <v>99999.999999998661</v>
      </c>
      <c r="J690">
        <f>B690-((B689-C689)*(1-inputs!$B$20))</f>
        <v>3.9112154101885608</v>
      </c>
      <c r="K690">
        <f>(H689+F689+D689+B689)*inputs!B$20</f>
        <v>3.9112154101886647</v>
      </c>
    </row>
    <row r="691" spans="1:11" x14ac:dyDescent="0.3">
      <c r="A691">
        <f t="shared" si="22"/>
        <v>689</v>
      </c>
      <c r="B691" s="12">
        <f>((B690-C690)*(1-inputs!$B$20))+(cyclecalc!I690*inputs!$B$19)</f>
        <v>7468.9619907420611</v>
      </c>
      <c r="C691">
        <f>inputs!$B$28*cyclecalc!F691*cyclecalc!B691</f>
        <v>1.6658628939972483E-27</v>
      </c>
      <c r="D691" s="13">
        <f>(D690+C690-E690)*(1-inputs!$B$20)</f>
        <v>4.7756197069846775E-27</v>
      </c>
      <c r="E691">
        <f>D691*inputs!$B$31</f>
        <v>2.149028868143105E-27</v>
      </c>
      <c r="F691" s="9">
        <f>(F690+E690-G690)*(1-inputs!$B$20)</f>
        <v>5.2042217166789034E-26</v>
      </c>
      <c r="G691">
        <f>F691*inputs!$B$33</f>
        <v>7.4346024523984331E-27</v>
      </c>
      <c r="H691" s="30">
        <f>(H690+G690)*(1-inputs!$B$20)</f>
        <v>92531.038009256605</v>
      </c>
      <c r="I691">
        <f t="shared" si="21"/>
        <v>99999.999999998661</v>
      </c>
      <c r="J691">
        <f>B691-((B690-C690)*(1-inputs!$B$20))</f>
        <v>3.9112154101885608</v>
      </c>
      <c r="K691">
        <f>(H690+F690+D690+B690)*inputs!B$20</f>
        <v>3.9112154101886638</v>
      </c>
    </row>
    <row r="692" spans="1:11" x14ac:dyDescent="0.3">
      <c r="A692">
        <f t="shared" si="22"/>
        <v>690</v>
      </c>
      <c r="B692" s="12">
        <f>((B691-C691)*(1-inputs!$B$20))+(cyclecalc!I691*inputs!$B$19)</f>
        <v>7472.5810789598863</v>
      </c>
      <c r="C692">
        <f>inputs!$B$28*cyclecalc!F692*cyclecalc!B692</f>
        <v>1.4973391913360567E-27</v>
      </c>
      <c r="D692" s="13">
        <f>(D691+C691-E691)*(1-inputs!$B$20)</f>
        <v>4.2922858457269473E-27</v>
      </c>
      <c r="E692">
        <f>D692*inputs!$B$31</f>
        <v>1.9315286305771263E-27</v>
      </c>
      <c r="F692" s="9">
        <f>(F691+E691-G691)*(1-inputs!$B$20)</f>
        <v>4.6754814829484621E-26</v>
      </c>
      <c r="G692">
        <f>F692*inputs!$B$33</f>
        <v>6.6792592613549454E-27</v>
      </c>
      <c r="H692" s="30">
        <f>(H691+G691)*(1-inputs!$B$20)</f>
        <v>92527.41892103877</v>
      </c>
      <c r="I692">
        <f t="shared" si="21"/>
        <v>99999.999999998661</v>
      </c>
      <c r="J692">
        <f>B692-((B691-C691)*(1-inputs!$B$20))</f>
        <v>3.9112154101885608</v>
      </c>
      <c r="K692">
        <f>(H691+F691+D691+B691)*inputs!B$20</f>
        <v>3.9112154101886638</v>
      </c>
    </row>
    <row r="693" spans="1:11" x14ac:dyDescent="0.3">
      <c r="A693">
        <f t="shared" si="22"/>
        <v>691</v>
      </c>
      <c r="B693" s="12">
        <f>((B692-C692)*(1-inputs!$B$20))+(cyclecalc!I692*inputs!$B$19)</f>
        <v>7476.2000256273759</v>
      </c>
      <c r="C693">
        <f>inputs!$B$28*cyclecalc!F693*cyclecalc!B693</f>
        <v>1.3458903456828668E-27</v>
      </c>
      <c r="D693" s="13">
        <f>(D692+C692-E692)*(1-inputs!$B$20)</f>
        <v>3.8579455080246875E-27</v>
      </c>
      <c r="E693">
        <f>D693*inputs!$B$31</f>
        <v>1.7360754786111096E-27</v>
      </c>
      <c r="F693" s="9">
        <f>(F692+E692-G692)*(1-inputs!$B$20)</f>
        <v>4.2005441211156254E-26</v>
      </c>
      <c r="G693">
        <f>F693*inputs!$B$33</f>
        <v>6.0007773158794645E-27</v>
      </c>
      <c r="H693" s="30">
        <f>(H692+G692)*(1-inputs!$B$20)</f>
        <v>92523.799974371286</v>
      </c>
      <c r="I693">
        <f t="shared" si="21"/>
        <v>99999.999999998661</v>
      </c>
      <c r="J693">
        <f>B693-((B692-C692)*(1-inputs!$B$20))</f>
        <v>3.9112154101885608</v>
      </c>
      <c r="K693">
        <f>(H692+F692+D692+B692)*inputs!B$20</f>
        <v>3.9112154101886638</v>
      </c>
    </row>
    <row r="694" spans="1:11" x14ac:dyDescent="0.3">
      <c r="A694">
        <f t="shared" si="22"/>
        <v>692</v>
      </c>
      <c r="B694" s="12">
        <f>((B693-C693)*(1-inputs!$B$20))+(cyclecalc!I693*inputs!$B$19)</f>
        <v>7479.8188307500659</v>
      </c>
      <c r="C694">
        <f>inputs!$B$28*cyclecalc!F694*cyclecalc!B694</f>
        <v>1.2097836511413855E-27</v>
      </c>
      <c r="D694" s="13">
        <f>(D693+C693-E693)*(1-inputs!$B$20)</f>
        <v>3.4676247435182648E-27</v>
      </c>
      <c r="E694">
        <f>D694*inputs!$B$31</f>
        <v>1.5604311345832193E-27</v>
      </c>
      <c r="F694" s="9">
        <f>(F693+E693-G693)*(1-inputs!$B$20)</f>
        <v>3.7739263252273589E-26</v>
      </c>
      <c r="G694">
        <f>F694*inputs!$B$33</f>
        <v>5.3913233217533698E-27</v>
      </c>
      <c r="H694" s="30">
        <f>(H693+G693)*(1-inputs!$B$20)</f>
        <v>92520.181169248594</v>
      </c>
      <c r="I694">
        <f t="shared" si="21"/>
        <v>99999.999999998661</v>
      </c>
      <c r="J694">
        <f>B694-((B693-C693)*(1-inputs!$B$20))</f>
        <v>3.9112154101885608</v>
      </c>
      <c r="K694">
        <f>(H693+F693+D693+B693)*inputs!B$20</f>
        <v>3.9112154101886638</v>
      </c>
    </row>
    <row r="695" spans="1:11" x14ac:dyDescent="0.3">
      <c r="A695">
        <f t="shared" si="22"/>
        <v>693</v>
      </c>
      <c r="B695" s="12">
        <f>((B694-C694)*(1-inputs!$B$20))+(cyclecalc!I694*inputs!$B$19)</f>
        <v>7483.4374943334915</v>
      </c>
      <c r="C695">
        <f>inputs!$B$28*cyclecalc!F695*cyclecalc!B695</f>
        <v>1.0874625027655377E-27</v>
      </c>
      <c r="D695" s="13">
        <f>(D694+C694-E694)*(1-inputs!$B$20)</f>
        <v>3.116855348381503E-27</v>
      </c>
      <c r="E695">
        <f>D695*inputs!$B$31</f>
        <v>1.4025849067716764E-27</v>
      </c>
      <c r="F695" s="9">
        <f>(F694+E694-G694)*(1-inputs!$B$20)</f>
        <v>3.3907044835668994E-26</v>
      </c>
      <c r="G695">
        <f>F695*inputs!$B$33</f>
        <v>4.8438635479527128E-27</v>
      </c>
      <c r="H695" s="30">
        <f>(H694+G694)*(1-inputs!$B$20)</f>
        <v>92516.562505665162</v>
      </c>
      <c r="I695">
        <f t="shared" si="21"/>
        <v>99999.999999998661</v>
      </c>
      <c r="J695">
        <f>B695-((B694-C694)*(1-inputs!$B$20))</f>
        <v>3.9112154101885608</v>
      </c>
      <c r="K695">
        <f>(H694+F694+D694+B694)*inputs!B$20</f>
        <v>3.9112154101886638</v>
      </c>
    </row>
    <row r="696" spans="1:11" x14ac:dyDescent="0.3">
      <c r="A696">
        <f t="shared" si="22"/>
        <v>694</v>
      </c>
      <c r="B696" s="12">
        <f>((B695-C695)*(1-inputs!$B$20))+(cyclecalc!I695*inputs!$B$19)</f>
        <v>7487.0560163831897</v>
      </c>
      <c r="C696">
        <f>inputs!$B$28*cyclecalc!F696*cyclecalc!B696</f>
        <v>9.7752847131819603E-28</v>
      </c>
      <c r="D696" s="13">
        <f>(D695+C695-E695)*(1-inputs!$B$20)</f>
        <v>2.8016233625646914E-27</v>
      </c>
      <c r="E696">
        <f>D696*inputs!$B$31</f>
        <v>1.2607305131541111E-27</v>
      </c>
      <c r="F696" s="9">
        <f>(F695+E695-G695)*(1-inputs!$B$20)</f>
        <v>3.0464574612745722E-26</v>
      </c>
      <c r="G696">
        <f>F696*inputs!$B$33</f>
        <v>4.3520820875351032E-27</v>
      </c>
      <c r="H696" s="30">
        <f>(H695+G695)*(1-inputs!$B$20)</f>
        <v>92512.943983615463</v>
      </c>
      <c r="I696">
        <f t="shared" si="21"/>
        <v>99999.999999998647</v>
      </c>
      <c r="J696">
        <f>B696-((B695-C695)*(1-inputs!$B$20))</f>
        <v>3.9112154101885608</v>
      </c>
      <c r="K696">
        <f>(H695+F695+D695+B695)*inputs!B$20</f>
        <v>3.9112154101886638</v>
      </c>
    </row>
    <row r="697" spans="1:11" x14ac:dyDescent="0.3">
      <c r="A697">
        <f t="shared" si="22"/>
        <v>695</v>
      </c>
      <c r="B697" s="12">
        <f>((B696-C696)*(1-inputs!$B$20))+(cyclecalc!I696*inputs!$B$19)</f>
        <v>7490.6743969046956</v>
      </c>
      <c r="C697">
        <f>inputs!$B$28*cyclecalc!F697*cyclecalc!B697</f>
        <v>8.7872520542394783E-28</v>
      </c>
      <c r="D697" s="13">
        <f>(D696+C696-E696)*(1-inputs!$B$20)</f>
        <v>2.5183228198459864E-27</v>
      </c>
      <c r="E697">
        <f>D697*inputs!$B$31</f>
        <v>1.1332452689306939E-27</v>
      </c>
      <c r="F697" s="9">
        <f>(F696+E696-G696)*(1-inputs!$B$20)</f>
        <v>2.7372152412646982E-26</v>
      </c>
      <c r="G697">
        <f>F697*inputs!$B$33</f>
        <v>3.9103074875209973E-27</v>
      </c>
      <c r="H697" s="30">
        <f>(H696+G696)*(1-inputs!$B$20)</f>
        <v>92509.325603093952</v>
      </c>
      <c r="I697">
        <f t="shared" si="21"/>
        <v>99999.999999998647</v>
      </c>
      <c r="J697">
        <f>B697-((B696-C696)*(1-inputs!$B$20))</f>
        <v>3.9112154101885608</v>
      </c>
      <c r="K697">
        <f>(H696+F696+D696+B696)*inputs!B$20</f>
        <v>3.9112154101886634</v>
      </c>
    </row>
    <row r="698" spans="1:11" x14ac:dyDescent="0.3">
      <c r="A698">
        <f t="shared" si="22"/>
        <v>696</v>
      </c>
      <c r="B698" s="12">
        <f>((B697-C697)*(1-inputs!$B$20))+(cyclecalc!I697*inputs!$B$19)</f>
        <v>7494.2926359035455</v>
      </c>
      <c r="C698">
        <f>inputs!$B$28*cyclecalc!F698*cyclecalc!B698</f>
        <v>7.8992397453777643E-28</v>
      </c>
      <c r="D698" s="13">
        <f>(D697+C697-E697)*(1-inputs!$B$20)</f>
        <v>2.263714214136978E-27</v>
      </c>
      <c r="E698">
        <f>D698*inputs!$B$31</f>
        <v>1.0186713963616402E-27</v>
      </c>
      <c r="F698" s="9">
        <f>(F697+E697-G697)*(1-inputs!$B$20)</f>
        <v>2.4594128227098859E-26</v>
      </c>
      <c r="G698">
        <f>F698*inputs!$B$33</f>
        <v>3.513446889585551E-27</v>
      </c>
      <c r="H698" s="30">
        <f>(H697+G697)*(1-inputs!$B$20)</f>
        <v>92505.707364095098</v>
      </c>
      <c r="I698">
        <f t="shared" si="21"/>
        <v>99999.999999998647</v>
      </c>
      <c r="J698">
        <f>B698-((B697-C697)*(1-inputs!$B$20))</f>
        <v>3.9112154101885608</v>
      </c>
      <c r="K698">
        <f>(H697+F697+D697+B697)*inputs!B$20</f>
        <v>3.9112154101886634</v>
      </c>
    </row>
    <row r="699" spans="1:11" x14ac:dyDescent="0.3">
      <c r="A699">
        <f t="shared" si="22"/>
        <v>697</v>
      </c>
      <c r="B699" s="12">
        <f>((B698-C698)*(1-inputs!$B$20))+(cyclecalc!I698*inputs!$B$19)</f>
        <v>7497.9107333852735</v>
      </c>
      <c r="C699">
        <f>inputs!$B$28*cyclecalc!F699*cyclecalc!B699</f>
        <v>7.1011068523020003E-28</v>
      </c>
      <c r="D699" s="13">
        <f>(D698+C698-E698)*(1-inputs!$B$20)</f>
        <v>2.0348872003783414E-27</v>
      </c>
      <c r="E699">
        <f>D699*inputs!$B$31</f>
        <v>9.1569924017025365E-28</v>
      </c>
      <c r="F699" s="9">
        <f>(F698+E698-G698)*(1-inputs!$B$20)</f>
        <v>2.2098488380585267E-26</v>
      </c>
      <c r="G699">
        <f>F699*inputs!$B$33</f>
        <v>3.1569269115121808E-27</v>
      </c>
      <c r="H699" s="30">
        <f>(H698+G698)*(1-inputs!$B$20)</f>
        <v>92502.089266613373</v>
      </c>
      <c r="I699">
        <f t="shared" si="21"/>
        <v>99999.999999998647</v>
      </c>
      <c r="J699">
        <f>B699-((B698-C698)*(1-inputs!$B$20))</f>
        <v>3.9112154101885608</v>
      </c>
      <c r="K699">
        <f>(H698+F698+D698+B698)*inputs!B$20</f>
        <v>3.9112154101886634</v>
      </c>
    </row>
    <row r="700" spans="1:11" x14ac:dyDescent="0.3">
      <c r="A700">
        <f t="shared" si="22"/>
        <v>698</v>
      </c>
      <c r="B700" s="12">
        <f>((B699-C699)*(1-inputs!$B$20))+(cyclecalc!I699*inputs!$B$19)</f>
        <v>7501.5286893554157</v>
      </c>
      <c r="C700">
        <f>inputs!$B$28*cyclecalc!F700*cyclecalc!B700</f>
        <v>6.3837422041422841E-28</v>
      </c>
      <c r="D700" s="13">
        <f>(D699+C699-E699)*(1-inputs!$B$20)</f>
        <v>1.8292270976277686E-27</v>
      </c>
      <c r="E700">
        <f>D700*inputs!$B$31</f>
        <v>8.2315219393249589E-28</v>
      </c>
      <c r="F700" s="9">
        <f>(F699+E699-G699)*(1-inputs!$B$20)</f>
        <v>1.9856484049002437E-26</v>
      </c>
      <c r="G700">
        <f>F700*inputs!$B$33</f>
        <v>2.8366405784289195E-27</v>
      </c>
      <c r="H700" s="30">
        <f>(H699+G699)*(1-inputs!$B$20)</f>
        <v>92498.471310643232</v>
      </c>
      <c r="I700">
        <f t="shared" si="21"/>
        <v>99999.999999998647</v>
      </c>
      <c r="J700">
        <f>B700-((B699-C699)*(1-inputs!$B$20))</f>
        <v>3.9112154101885608</v>
      </c>
      <c r="K700">
        <f>(H699+F699+D699+B699)*inputs!B$20</f>
        <v>3.9112154101886634</v>
      </c>
    </row>
    <row r="701" spans="1:11" x14ac:dyDescent="0.3">
      <c r="A701">
        <f t="shared" si="22"/>
        <v>699</v>
      </c>
      <c r="B701" s="12">
        <f>((B700-C700)*(1-inputs!$B$20))+(cyclecalc!I700*inputs!$B$19)</f>
        <v>7505.1465038195065</v>
      </c>
      <c r="C701">
        <f>inputs!$B$28*cyclecalc!F701*cyclecalc!B701</f>
        <v>5.7389596651084985E-28</v>
      </c>
      <c r="D701" s="13">
        <f>(D700+C700-E700)*(1-inputs!$B$20)</f>
        <v>1.6443848061619464E-27</v>
      </c>
      <c r="E701">
        <f>D701*inputs!$B$31</f>
        <v>7.3997316277287592E-28</v>
      </c>
      <c r="F701" s="9">
        <f>(F700+E700-G700)*(1-inputs!$B$20)</f>
        <v>1.7842297786509945E-26</v>
      </c>
      <c r="G701">
        <f>F701*inputs!$B$33</f>
        <v>2.5488996837871347E-27</v>
      </c>
      <c r="H701" s="30">
        <f>(H700+G700)*(1-inputs!$B$20)</f>
        <v>92494.853496179145</v>
      </c>
      <c r="I701">
        <f t="shared" si="21"/>
        <v>99999.999999998647</v>
      </c>
      <c r="J701">
        <f>B701-((B700-C700)*(1-inputs!$B$20))</f>
        <v>3.9112154101885608</v>
      </c>
      <c r="K701">
        <f>(H700+F700+D700+B700)*inputs!B$20</f>
        <v>3.9112154101886634</v>
      </c>
    </row>
    <row r="702" spans="1:11" x14ac:dyDescent="0.3">
      <c r="A702">
        <f t="shared" si="22"/>
        <v>700</v>
      </c>
      <c r="B702" s="12">
        <f>((B701-C701)*(1-inputs!$B$20))+(cyclecalc!I701*inputs!$B$19)</f>
        <v>7508.7641767830801</v>
      </c>
      <c r="C702">
        <f>inputs!$B$28*cyclecalc!F702*cyclecalc!B702</f>
        <v>5.1594040734748644E-28</v>
      </c>
      <c r="D702" s="13">
        <f>(D701+C701-E701)*(1-inputs!$B$20)</f>
        <v>1.4782497901048719E-27</v>
      </c>
      <c r="E702">
        <f>D702*inputs!$B$31</f>
        <v>6.6521240554719237E-28</v>
      </c>
      <c r="F702" s="9">
        <f>(F701+E701-G701)*(1-inputs!$B$20)</f>
        <v>1.6032744165807975E-26</v>
      </c>
      <c r="G702">
        <f>F702*inputs!$B$33</f>
        <v>2.2903920236868533E-27</v>
      </c>
      <c r="H702" s="30">
        <f>(H701+G701)*(1-inputs!$B$20)</f>
        <v>92491.235823215568</v>
      </c>
      <c r="I702">
        <f t="shared" si="21"/>
        <v>99999.999999998647</v>
      </c>
      <c r="J702">
        <f>B702-((B701-C701)*(1-inputs!$B$20))</f>
        <v>3.9112154101885608</v>
      </c>
      <c r="K702">
        <f>(H701+F701+D701+B701)*inputs!B$20</f>
        <v>3.9112154101886634</v>
      </c>
    </row>
    <row r="703" spans="1:11" x14ac:dyDescent="0.3">
      <c r="A703">
        <f t="shared" si="22"/>
        <v>701</v>
      </c>
      <c r="B703" s="12">
        <f>((B702-C702)*(1-inputs!$B$20))+(cyclecalc!I702*inputs!$B$19)</f>
        <v>7512.3817082516716</v>
      </c>
      <c r="C703">
        <f>inputs!$B$28*cyclecalc!F703*cyclecalc!B703</f>
        <v>4.6384667596926499E-28</v>
      </c>
      <c r="D703" s="13">
        <f>(D702+C702-E702)*(1-inputs!$B$20)</f>
        <v>1.3289258127209708E-27</v>
      </c>
      <c r="E703">
        <f>D703*inputs!$B$31</f>
        <v>5.9801661572443686E-28</v>
      </c>
      <c r="F703" s="9">
        <f>(F702+E702-G702)*(1-inputs!$B$20)</f>
        <v>1.4407001036783491E-26</v>
      </c>
      <c r="G703">
        <f>F703*inputs!$B$33</f>
        <v>2.0581430052547842E-27</v>
      </c>
      <c r="H703" s="30">
        <f>(H702+G702)*(1-inputs!$B$20)</f>
        <v>92487.61829174697</v>
      </c>
      <c r="I703">
        <f t="shared" si="21"/>
        <v>99999.999999998647</v>
      </c>
      <c r="J703">
        <f>B703-((B702-C702)*(1-inputs!$B$20))</f>
        <v>3.9112154101885608</v>
      </c>
      <c r="K703">
        <f>(H702+F702+D702+B702)*inputs!B$20</f>
        <v>3.9112154101886634</v>
      </c>
    </row>
    <row r="704" spans="1:11" x14ac:dyDescent="0.3">
      <c r="A704">
        <f t="shared" si="22"/>
        <v>702</v>
      </c>
      <c r="B704" s="12">
        <f>((B703-C703)*(1-inputs!$B$20))+(cyclecalc!I703*inputs!$B$19)</f>
        <v>7515.9990982308145</v>
      </c>
      <c r="C704">
        <f>inputs!$B$28*cyclecalc!F704*cyclecalc!B704</f>
        <v>4.1702096666084391E-28</v>
      </c>
      <c r="D704" s="13">
        <f>(D703+C703-E703)*(1-inputs!$B$20)</f>
        <v>1.1947091434899816E-27</v>
      </c>
      <c r="E704">
        <f>D704*inputs!$B$31</f>
        <v>5.3761911457049171E-28</v>
      </c>
      <c r="F704" s="9">
        <f>(F703+E703-G703)*(1-inputs!$B$20)</f>
        <v>1.2946368267096802E-26</v>
      </c>
      <c r="G704">
        <f>F704*inputs!$B$33</f>
        <v>1.8494811810138288E-27</v>
      </c>
      <c r="H704" s="30">
        <f>(H703+G703)*(1-inputs!$B$20)</f>
        <v>92484.000901767824</v>
      </c>
      <c r="I704">
        <f t="shared" si="21"/>
        <v>99999.999999998632</v>
      </c>
      <c r="J704">
        <f>B704-((B703-C703)*(1-inputs!$B$20))</f>
        <v>3.9112154101885608</v>
      </c>
      <c r="K704">
        <f>(H703+F703+D703+B703)*inputs!B$20</f>
        <v>3.9112154101886634</v>
      </c>
    </row>
    <row r="705" spans="1:11" x14ac:dyDescent="0.3">
      <c r="A705">
        <f t="shared" si="22"/>
        <v>703</v>
      </c>
      <c r="B705" s="12">
        <f>((B704-C704)*(1-inputs!$B$20))+(cyclecalc!I704*inputs!$B$19)</f>
        <v>7519.616346726043</v>
      </c>
      <c r="C705">
        <f>inputs!$B$28*cyclecalc!F705*cyclecalc!B705</f>
        <v>3.7492971945682851E-28</v>
      </c>
      <c r="D705" s="13">
        <f>(D704+C704-E704)*(1-inputs!$B$20)</f>
        <v>1.0740689847855522E-27</v>
      </c>
      <c r="E705">
        <f>D705*inputs!$B$31</f>
        <v>4.8333104315349854E-28</v>
      </c>
      <c r="F705" s="9">
        <f>(F704+E704-G704)*(1-inputs!$B$20)</f>
        <v>1.1634051150054047E-26</v>
      </c>
      <c r="G705">
        <f>F705*inputs!$B$33</f>
        <v>1.662007307150578E-27</v>
      </c>
      <c r="H705" s="30">
        <f>(H704+G704)*(1-inputs!$B$20)</f>
        <v>92480.383653272598</v>
      </c>
      <c r="I705">
        <f t="shared" si="21"/>
        <v>99999.999999998647</v>
      </c>
      <c r="J705">
        <f>B705-((B704-C704)*(1-inputs!$B$20))</f>
        <v>3.9112154101885608</v>
      </c>
      <c r="K705">
        <f>(H704+F704+D704+B704)*inputs!B$20</f>
        <v>3.9112154101886629</v>
      </c>
    </row>
    <row r="706" spans="1:11" x14ac:dyDescent="0.3">
      <c r="A706">
        <f t="shared" si="22"/>
        <v>704</v>
      </c>
      <c r="B706" s="12">
        <f>((B705-C705)*(1-inputs!$B$20))+(cyclecalc!I705*inputs!$B$19)</f>
        <v>7523.2334537428915</v>
      </c>
      <c r="C706">
        <f>inputs!$B$28*cyclecalc!F706*cyclecalc!B706</f>
        <v>3.3709349837805377E-28</v>
      </c>
      <c r="D706" s="13">
        <f>(D705+C705-E705)*(1-inputs!$B$20)</f>
        <v>9.6562989174651053E-28</v>
      </c>
      <c r="E706">
        <f>D706*inputs!$B$31</f>
        <v>4.3453345128592974E-28</v>
      </c>
      <c r="F706" s="9">
        <f>(F705+E705-G705)*(1-inputs!$B$20)</f>
        <v>1.045496595382323E-26</v>
      </c>
      <c r="G706">
        <f>F706*inputs!$B$33</f>
        <v>1.49356656483189E-27</v>
      </c>
      <c r="H706" s="30">
        <f>(H705+G705)*(1-inputs!$B$20)</f>
        <v>92476.766546255749</v>
      </c>
      <c r="I706">
        <f t="shared" si="21"/>
        <v>99999.999999998647</v>
      </c>
      <c r="J706">
        <f>B706-((B705-C705)*(1-inputs!$B$20))</f>
        <v>3.9112154101885608</v>
      </c>
      <c r="K706">
        <f>(H705+F705+D705+B705)*inputs!B$20</f>
        <v>3.9112154101886634</v>
      </c>
    </row>
    <row r="707" spans="1:11" x14ac:dyDescent="0.3">
      <c r="A707">
        <f t="shared" si="22"/>
        <v>705</v>
      </c>
      <c r="B707" s="12">
        <f>((B706-C706)*(1-inputs!$B$20))+(cyclecalc!I706*inputs!$B$19)</f>
        <v>7526.8504192868922</v>
      </c>
      <c r="C707">
        <f>inputs!$B$28*cyclecalc!F707*cyclecalc!B707</f>
        <v>3.0308149267386047E-28</v>
      </c>
      <c r="D707" s="13">
        <f>(D706+C706-E706)*(1-inputs!$B$20)</f>
        <v>8.6815598205995683E-28</v>
      </c>
      <c r="E707">
        <f>D707*inputs!$B$31</f>
        <v>3.9067019192698057E-28</v>
      </c>
      <c r="F707" s="9">
        <f>(F706+E706-G706)*(1-inputs!$B$20)</f>
        <v>9.39556534510409E-27</v>
      </c>
      <c r="G707">
        <f>F707*inputs!$B$33</f>
        <v>1.3422236207291556E-27</v>
      </c>
      <c r="H707" s="30">
        <f>(H706+G706)*(1-inputs!$B$20)</f>
        <v>92473.149580711746</v>
      </c>
      <c r="I707">
        <f t="shared" si="21"/>
        <v>99999.999999998632</v>
      </c>
      <c r="J707">
        <f>B707-((B706-C706)*(1-inputs!$B$20))</f>
        <v>3.9112154101885608</v>
      </c>
      <c r="K707">
        <f>(H706+F706+D706+B706)*inputs!B$20</f>
        <v>3.9112154101886634</v>
      </c>
    </row>
    <row r="708" spans="1:11" x14ac:dyDescent="0.3">
      <c r="A708">
        <f t="shared" si="22"/>
        <v>706</v>
      </c>
      <c r="B708" s="12">
        <f>((B707-C707)*(1-inputs!$B$20))+(cyclecalc!I707*inputs!$B$19)</f>
        <v>7530.4672433635797</v>
      </c>
      <c r="C708">
        <f>inputs!$B$28*cyclecalc!F708*cyclecalc!B708</f>
        <v>2.7250657757078655E-28</v>
      </c>
      <c r="D708" s="13">
        <f>(D707+C707-E707)*(1-inputs!$B$20)</f>
        <v>7.8053675313898473E-28</v>
      </c>
      <c r="E708">
        <f>D708*inputs!$B$31</f>
        <v>3.5124153891254312E-28</v>
      </c>
      <c r="F708" s="9">
        <f>(F707+E707-G707)*(1-inputs!$B$20)</f>
        <v>8.4436816528066059E-27</v>
      </c>
      <c r="G708">
        <f>F708*inputs!$B$33</f>
        <v>1.2062402361152293E-27</v>
      </c>
      <c r="H708" s="30">
        <f>(H707+G707)*(1-inputs!$B$20)</f>
        <v>92469.532756635061</v>
      </c>
      <c r="I708">
        <f t="shared" si="21"/>
        <v>99999.999999998647</v>
      </c>
      <c r="J708">
        <f>B708-((B707-C707)*(1-inputs!$B$20))</f>
        <v>3.9112154101885608</v>
      </c>
      <c r="K708">
        <f>(H707+F707+D707+B707)*inputs!B$20</f>
        <v>3.9112154101886629</v>
      </c>
    </row>
    <row r="709" spans="1:11" x14ac:dyDescent="0.3">
      <c r="A709">
        <f t="shared" si="22"/>
        <v>707</v>
      </c>
      <c r="B709" s="12">
        <f>((B708-C708)*(1-inputs!$B$20))+(cyclecalc!I708*inputs!$B$19)</f>
        <v>7534.0839259784861</v>
      </c>
      <c r="C709">
        <f>inputs!$B$28*cyclecalc!F709*cyclecalc!B709</f>
        <v>2.4502087751011016E-28</v>
      </c>
      <c r="D709" s="13">
        <f>(D708+C708-E708)*(1-inputs!$B$20)</f>
        <v>7.0177434281739836E-28</v>
      </c>
      <c r="E709">
        <f>D709*inputs!$B$31</f>
        <v>3.1579845426782926E-28</v>
      </c>
      <c r="F709" s="9">
        <f>(F708+E708-G708)*(1-inputs!$B$20)</f>
        <v>7.5883861458667305E-27</v>
      </c>
      <c r="G709">
        <f>F709*inputs!$B$33</f>
        <v>1.0840551636952472E-27</v>
      </c>
      <c r="H709" s="30">
        <f>(H708+G708)*(1-inputs!$B$20)</f>
        <v>92465.916074020148</v>
      </c>
      <c r="I709">
        <f t="shared" si="21"/>
        <v>99999.999999998632</v>
      </c>
      <c r="J709">
        <f>B709-((B708-C708)*(1-inputs!$B$20))</f>
        <v>3.9112154101885608</v>
      </c>
      <c r="K709">
        <f>(H708+F708+D708+B708)*inputs!B$20</f>
        <v>3.9112154101886634</v>
      </c>
    </row>
    <row r="710" spans="1:11" x14ac:dyDescent="0.3">
      <c r="A710">
        <f t="shared" si="22"/>
        <v>708</v>
      </c>
      <c r="B710" s="12">
        <f>((B709-C709)*(1-inputs!$B$20))+(cyclecalc!I709*inputs!$B$19)</f>
        <v>7537.7004671371451</v>
      </c>
      <c r="C710">
        <f>inputs!$B$28*cyclecalc!F710*cyclecalc!B710</f>
        <v>2.2031178067600795E-28</v>
      </c>
      <c r="D710" s="13">
        <f>(D709+C709-E709)*(1-inputs!$B$20)</f>
        <v>6.3097208641692726E-28</v>
      </c>
      <c r="E710">
        <f>D710*inputs!$B$31</f>
        <v>2.8393743888761727E-28</v>
      </c>
      <c r="F710" s="9">
        <f>(F709+E709-G709)*(1-inputs!$B$20)</f>
        <v>6.8198626864857989E-27</v>
      </c>
      <c r="G710">
        <f>F710*inputs!$B$33</f>
        <v>9.7426609806939976E-28</v>
      </c>
      <c r="H710" s="30">
        <f>(H709+G709)*(1-inputs!$B$20)</f>
        <v>92462.299532861492</v>
      </c>
      <c r="I710">
        <f t="shared" si="21"/>
        <v>99999.999999998632</v>
      </c>
      <c r="J710">
        <f>B710-((B709-C709)*(1-inputs!$B$20))</f>
        <v>3.9112154101885608</v>
      </c>
      <c r="K710">
        <f>(H709+F709+D709+B709)*inputs!B$20</f>
        <v>3.9112154101886629</v>
      </c>
    </row>
    <row r="711" spans="1:11" x14ac:dyDescent="0.3">
      <c r="A711">
        <f t="shared" si="22"/>
        <v>709</v>
      </c>
      <c r="B711" s="12">
        <f>((B710-C710)*(1-inputs!$B$20))+(cyclecalc!I710*inputs!$B$19)</f>
        <v>7541.316866845089</v>
      </c>
      <c r="C711">
        <f>inputs!$B$28*cyclecalc!F711*cyclecalc!B711</f>
        <v>1.9809835884058684E-28</v>
      </c>
      <c r="D711" s="13">
        <f>(D710+C710-E710)*(1-inputs!$B$20)</f>
        <v>5.6732423806438886E-28</v>
      </c>
      <c r="E711">
        <f>D711*inputs!$B$31</f>
        <v>2.5529590712897499E-28</v>
      </c>
      <c r="F711" s="9">
        <f>(F710+E710-G710)*(1-inputs!$B$20)</f>
        <v>6.1292942880245679E-27</v>
      </c>
      <c r="G711">
        <f>F711*inputs!$B$33</f>
        <v>8.7561346971779536E-28</v>
      </c>
      <c r="H711" s="30">
        <f>(H710+G710)*(1-inputs!$B$20)</f>
        <v>92458.68313315355</v>
      </c>
      <c r="I711">
        <f t="shared" si="21"/>
        <v>99999.999999998632</v>
      </c>
      <c r="J711">
        <f>B711-((B710-C710)*(1-inputs!$B$20))</f>
        <v>3.9112154101885608</v>
      </c>
      <c r="K711">
        <f>(H710+F710+D710+B710)*inputs!B$20</f>
        <v>3.9112154101886629</v>
      </c>
    </row>
    <row r="712" spans="1:11" x14ac:dyDescent="0.3">
      <c r="A712">
        <f t="shared" si="22"/>
        <v>710</v>
      </c>
      <c r="B712" s="12">
        <f>((B711-C711)*(1-inputs!$B$20))+(cyclecalc!I711*inputs!$B$19)</f>
        <v>7544.9331251078502</v>
      </c>
      <c r="C712">
        <f>inputs!$B$28*cyclecalc!F712*cyclecalc!B712</f>
        <v>1.7812815124260183E-28</v>
      </c>
      <c r="D712" s="13">
        <f>(D711+C711-E711)*(1-inputs!$B$20)</f>
        <v>5.101067376222987E-28</v>
      </c>
      <c r="E712">
        <f>D712*inputs!$B$31</f>
        <v>2.2954803193003441E-28</v>
      </c>
      <c r="F712" s="9">
        <f>(F711+E711-G711)*(1-inputs!$B$20)</f>
        <v>5.5087612574891188E-27</v>
      </c>
      <c r="G712">
        <f>F712*inputs!$B$33</f>
        <v>7.8696589392701691E-28</v>
      </c>
      <c r="H712" s="30">
        <f>(H711+G711)*(1-inputs!$B$20)</f>
        <v>92455.066874890792</v>
      </c>
      <c r="I712">
        <f t="shared" si="21"/>
        <v>99999.999999998647</v>
      </c>
      <c r="J712">
        <f>B712-((B711-C711)*(1-inputs!$B$20))</f>
        <v>3.9112154101885608</v>
      </c>
      <c r="K712">
        <f>(H711+F711+D711+B711)*inputs!B$20</f>
        <v>3.9112154101886629</v>
      </c>
    </row>
    <row r="713" spans="1:11" x14ac:dyDescent="0.3">
      <c r="A713">
        <f t="shared" si="22"/>
        <v>711</v>
      </c>
      <c r="B713" s="12">
        <f>((B712-C712)*(1-inputs!$B$20))+(cyclecalc!I712*inputs!$B$19)</f>
        <v>7548.5492419309612</v>
      </c>
      <c r="C713">
        <f>inputs!$B$28*cyclecalc!F713*cyclecalc!B713</f>
        <v>1.6017427542794143E-28</v>
      </c>
      <c r="D713" s="13">
        <f>(D712+C712-E712)*(1-inputs!$B$20)</f>
        <v>4.5866891670383326E-28</v>
      </c>
      <c r="E713">
        <f>D713*inputs!$B$31</f>
        <v>2.06401012516725E-28</v>
      </c>
      <c r="F713" s="9">
        <f>(F712+E712-G712)*(1-inputs!$B$20)</f>
        <v>4.9511497377862405E-27</v>
      </c>
      <c r="G713">
        <f>F713*inputs!$B$33</f>
        <v>7.0730710539803435E-28</v>
      </c>
      <c r="H713" s="30">
        <f>(H712+G712)*(1-inputs!$B$20)</f>
        <v>92451.450758067673</v>
      </c>
      <c r="I713">
        <f t="shared" si="21"/>
        <v>99999.999999998632</v>
      </c>
      <c r="J713">
        <f>B713-((B712-C712)*(1-inputs!$B$20))</f>
        <v>3.9112154101885608</v>
      </c>
      <c r="K713">
        <f>(H712+F712+D712+B712)*inputs!B$20</f>
        <v>3.9112154101886634</v>
      </c>
    </row>
    <row r="714" spans="1:11" x14ac:dyDescent="0.3">
      <c r="A714">
        <f t="shared" si="22"/>
        <v>712</v>
      </c>
      <c r="B714" s="12">
        <f>((B713-C713)*(1-inputs!$B$20))+(cyclecalc!I713*inputs!$B$19)</f>
        <v>7552.1652173199536</v>
      </c>
      <c r="C714">
        <f>inputs!$B$28*cyclecalc!F714*cyclecalc!B714</f>
        <v>1.4403283176098772E-28</v>
      </c>
      <c r="D714" s="13">
        <f>(D713+C713-E713)*(1-inputs!$B$20)</f>
        <v>4.1242604811296249E-28</v>
      </c>
      <c r="E714">
        <f>D714*inputs!$B$31</f>
        <v>1.8559172165083312E-28</v>
      </c>
      <c r="F714" s="9">
        <f>(F713+E713-G713)*(1-inputs!$B$20)</f>
        <v>4.4500695862897E-27</v>
      </c>
      <c r="G714">
        <f>F714*inputs!$B$33</f>
        <v>6.3572422661281429E-28</v>
      </c>
      <c r="H714" s="30">
        <f>(H713+G713)*(1-inputs!$B$20)</f>
        <v>92447.834782678678</v>
      </c>
      <c r="I714">
        <f t="shared" si="21"/>
        <v>99999.999999998632</v>
      </c>
      <c r="J714">
        <f>B714-((B713-C713)*(1-inputs!$B$20))</f>
        <v>3.9112154101885608</v>
      </c>
      <c r="K714">
        <f>(H713+F713+D713+B713)*inputs!B$20</f>
        <v>3.9112154101886629</v>
      </c>
    </row>
    <row r="715" spans="1:11" x14ac:dyDescent="0.3">
      <c r="A715">
        <f t="shared" si="22"/>
        <v>713</v>
      </c>
      <c r="B715" s="12">
        <f>((B714-C714)*(1-inputs!$B$20))+(cyclecalc!I714*inputs!$B$19)</f>
        <v>7555.781051280359</v>
      </c>
      <c r="C715">
        <f>inputs!$B$28*cyclecalc!F715*cyclecalc!B715</f>
        <v>1.2952057171076655E-28</v>
      </c>
      <c r="D715" s="13">
        <f>(D714+C714-E714)*(1-inputs!$B$20)</f>
        <v>3.7085265280967334E-28</v>
      </c>
      <c r="E715">
        <f>D715*inputs!$B$31</f>
        <v>1.66883693764353E-28</v>
      </c>
      <c r="F715" s="9">
        <f>(F714+E714-G714)*(1-inputs!$B$20)</f>
        <v>3.9997806351721965E-27</v>
      </c>
      <c r="G715">
        <f>F715*inputs!$B$33</f>
        <v>5.7139723359602808E-28</v>
      </c>
      <c r="H715" s="30">
        <f>(H714+G714)*(1-inputs!$B$20)</f>
        <v>92444.218948718277</v>
      </c>
      <c r="I715">
        <f t="shared" ref="I715:I733" si="23">SUM(H715,F715,D715,B715)</f>
        <v>99999.999999998632</v>
      </c>
      <c r="J715">
        <f>B715-((B714-C714)*(1-inputs!$B$20))</f>
        <v>3.9112154101885608</v>
      </c>
      <c r="K715">
        <f>(H714+F714+D714+B714)*inputs!B$20</f>
        <v>3.9112154101886629</v>
      </c>
    </row>
    <row r="716" spans="1:11" x14ac:dyDescent="0.3">
      <c r="A716">
        <f t="shared" si="22"/>
        <v>714</v>
      </c>
      <c r="B716" s="12">
        <f>((B715-C715)*(1-inputs!$B$20))+(cyclecalc!I715*inputs!$B$19)</f>
        <v>7559.3967438177096</v>
      </c>
      <c r="C716">
        <f>inputs!$B$28*cyclecalc!F716*cyclecalc!B716</f>
        <v>1.1647280306390436E-28</v>
      </c>
      <c r="D716" s="13">
        <f>(D715+C715-E715)*(1-inputs!$B$20)</f>
        <v>3.334764872621686E-28</v>
      </c>
      <c r="E716">
        <f>D716*inputs!$B$31</f>
        <v>1.5006441926797588E-28</v>
      </c>
      <c r="F716" s="9">
        <f>(F715+E715-G715)*(1-inputs!$B$20)</f>
        <v>3.5951264766998507E-27</v>
      </c>
      <c r="G716">
        <f>F716*inputs!$B$33</f>
        <v>5.1358949667140722E-28</v>
      </c>
      <c r="H716" s="30">
        <f>(H715+G715)*(1-inputs!$B$20)</f>
        <v>92440.603256180926</v>
      </c>
      <c r="I716">
        <f t="shared" si="23"/>
        <v>99999.999999998632</v>
      </c>
      <c r="J716">
        <f>B716-((B715-C715)*(1-inputs!$B$20))</f>
        <v>3.9112154101885608</v>
      </c>
      <c r="K716">
        <f>(H715+F715+D715+B715)*inputs!B$20</f>
        <v>3.9112154101886629</v>
      </c>
    </row>
    <row r="717" spans="1:11" x14ac:dyDescent="0.3">
      <c r="A717">
        <f t="shared" si="22"/>
        <v>715</v>
      </c>
      <c r="B717" s="12">
        <f>((B716-C716)*(1-inputs!$B$20))+(cyclecalc!I716*inputs!$B$19)</f>
        <v>7563.0122949375364</v>
      </c>
      <c r="C717">
        <f>inputs!$B$28*cyclecalc!F717*cyclecalc!B717</f>
        <v>1.0474150795326222E-28</v>
      </c>
      <c r="D717" s="13">
        <f>(D716+C716-E716)*(1-inputs!$B$20)</f>
        <v>2.9987314191480734E-28</v>
      </c>
      <c r="E717">
        <f>D717*inputs!$B$31</f>
        <v>1.3494291386166331E-28</v>
      </c>
      <c r="F717" s="9">
        <f>(F716+E716-G716)*(1-inputs!$B$20)</f>
        <v>3.2314750044044942E-27</v>
      </c>
      <c r="G717">
        <f>F717*inputs!$B$33</f>
        <v>4.6163928634349914E-28</v>
      </c>
      <c r="H717" s="30">
        <f>(H716+G716)*(1-inputs!$B$20)</f>
        <v>92436.987705061096</v>
      </c>
      <c r="I717">
        <f t="shared" si="23"/>
        <v>99999.999999998632</v>
      </c>
      <c r="J717">
        <f>B717-((B716-C716)*(1-inputs!$B$20))</f>
        <v>3.9112154101885608</v>
      </c>
      <c r="K717">
        <f>(H716+F716+D716+B716)*inputs!B$20</f>
        <v>3.9112154101886629</v>
      </c>
    </row>
    <row r="718" spans="1:11" x14ac:dyDescent="0.3">
      <c r="A718">
        <f t="shared" si="22"/>
        <v>716</v>
      </c>
      <c r="B718" s="12">
        <f>((B717-C717)*(1-inputs!$B$20))+(cyclecalc!I717*inputs!$B$19)</f>
        <v>7566.6277046453706</v>
      </c>
      <c r="C718">
        <f>inputs!$B$28*cyclecalc!F718*cyclecalc!B718</f>
        <v>9.4193652048557125E-29</v>
      </c>
      <c r="D718" s="13">
        <f>(D717+C717-E717)*(1-inputs!$B$20)</f>
        <v>2.6966118856391063E-28</v>
      </c>
      <c r="E718">
        <f>D718*inputs!$B$31</f>
        <v>1.2134753485375979E-28</v>
      </c>
      <c r="F718" s="9">
        <f>(F717+E717-G717)*(1-inputs!$B$20)</f>
        <v>2.9046650197731749E-27</v>
      </c>
      <c r="G718">
        <f>F718*inputs!$B$33</f>
        <v>4.1495214568188211E-28</v>
      </c>
      <c r="H718" s="30">
        <f>(H717+G717)*(1-inputs!$B$20)</f>
        <v>92433.372295353256</v>
      </c>
      <c r="I718">
        <f t="shared" si="23"/>
        <v>99999.999999998632</v>
      </c>
      <c r="J718">
        <f>B718-((B717-C717)*(1-inputs!$B$20))</f>
        <v>3.9112154101885608</v>
      </c>
      <c r="K718">
        <f>(H717+F717+D717+B717)*inputs!B$20</f>
        <v>3.9112154101886629</v>
      </c>
    </row>
    <row r="719" spans="1:11" x14ac:dyDescent="0.3">
      <c r="A719">
        <f t="shared" si="22"/>
        <v>717</v>
      </c>
      <c r="B719" s="12">
        <f>((B718-C718)*(1-inputs!$B$20))+(cyclecalc!I718*inputs!$B$19)</f>
        <v>7570.2429729467431</v>
      </c>
      <c r="C719">
        <f>inputs!$B$28*cyclecalc!F719*cyclecalc!B719</f>
        <v>8.4709665461873093E-29</v>
      </c>
      <c r="D719" s="13">
        <f>(D718+C718-E718)*(1-inputs!$B$20)</f>
        <v>2.4249782077559434E-28</v>
      </c>
      <c r="E719">
        <f>D719*inputs!$B$31</f>
        <v>1.0912401934901746E-28</v>
      </c>
      <c r="F719" s="9">
        <f>(F718+E718-G718)*(1-inputs!$B$20)</f>
        <v>2.6109582847479684E-27</v>
      </c>
      <c r="G719">
        <f>F719*inputs!$B$33</f>
        <v>3.7299404067828118E-28</v>
      </c>
      <c r="H719" s="30">
        <f>(H718+G718)*(1-inputs!$B$20)</f>
        <v>92429.757027051877</v>
      </c>
      <c r="I719">
        <f t="shared" si="23"/>
        <v>99999.999999998618</v>
      </c>
      <c r="J719">
        <f>B719-((B718-C718)*(1-inputs!$B$20))</f>
        <v>3.9112154101885608</v>
      </c>
      <c r="K719">
        <f>(H718+F718+D718+B718)*inputs!B$20</f>
        <v>3.9112154101886629</v>
      </c>
    </row>
    <row r="720" spans="1:11" x14ac:dyDescent="0.3">
      <c r="A720">
        <f t="shared" si="22"/>
        <v>718</v>
      </c>
      <c r="B720" s="12">
        <f>((B719-C719)*(1-inputs!$B$20))+(cyclecalc!I719*inputs!$B$19)</f>
        <v>7573.8580998471853</v>
      </c>
      <c r="C720">
        <f>inputs!$B$28*cyclecalc!F720*cyclecalc!B720</f>
        <v>7.6182077902355901E-29</v>
      </c>
      <c r="D720" s="13">
        <f>(D719+C719-E719)*(1-inputs!$B$20)</f>
        <v>2.1807493717428596E-28</v>
      </c>
      <c r="E720">
        <f>D720*inputs!$B$31</f>
        <v>9.8133721728428684E-29</v>
      </c>
      <c r="F720" s="9">
        <f>(F719+E719-G719)*(1-inputs!$B$20)</f>
        <v>2.3469964637408554E-27</v>
      </c>
      <c r="G720">
        <f>F720*inputs!$B$33</f>
        <v>3.3528520910583644E-28</v>
      </c>
      <c r="H720" s="30">
        <f>(H719+G719)*(1-inputs!$B$20)</f>
        <v>92426.14190015143</v>
      </c>
      <c r="I720">
        <f t="shared" si="23"/>
        <v>99999.999999998618</v>
      </c>
      <c r="J720">
        <f>B720-((B719-C719)*(1-inputs!$B$20))</f>
        <v>3.9112154101885608</v>
      </c>
      <c r="K720">
        <f>(H719+F719+D719+B719)*inputs!B$20</f>
        <v>3.911215410188662</v>
      </c>
    </row>
    <row r="721" spans="1:11" x14ac:dyDescent="0.3">
      <c r="A721">
        <f t="shared" si="22"/>
        <v>719</v>
      </c>
      <c r="B721" s="12">
        <f>((B720-C720)*(1-inputs!$B$20))+(cyclecalc!I720*inputs!$B$19)</f>
        <v>7577.4730853522269</v>
      </c>
      <c r="C721">
        <f>inputs!$B$28*cyclecalc!F721*cyclecalc!B721</f>
        <v>6.8514292393592987E-29</v>
      </c>
      <c r="D721" s="13">
        <f>(D720+C720-E720)*(1-inputs!$B$20)</f>
        <v>1.9611562254374077E-28</v>
      </c>
      <c r="E721">
        <f>D721*inputs!$B$31</f>
        <v>8.8252030144683349E-29</v>
      </c>
      <c r="F721" s="9">
        <f>(F720+E720-G720)*(1-inputs!$B$20)</f>
        <v>2.1097624557816009E-27</v>
      </c>
      <c r="G721">
        <f>F721*inputs!$B$33</f>
        <v>3.0139463654022868E-28</v>
      </c>
      <c r="H721" s="30">
        <f>(H720+G720)*(1-inputs!$B$20)</f>
        <v>92422.526914646383</v>
      </c>
      <c r="I721">
        <f t="shared" si="23"/>
        <v>99999.999999998603</v>
      </c>
      <c r="J721">
        <f>B721-((B720-C720)*(1-inputs!$B$20))</f>
        <v>3.9112154101885608</v>
      </c>
      <c r="K721">
        <f>(H720+F720+D720+B720)*inputs!B$20</f>
        <v>3.911215410188662</v>
      </c>
    </row>
    <row r="722" spans="1:11" x14ac:dyDescent="0.3">
      <c r="A722">
        <f t="shared" ref="A722:A733" si="24">A721+1</f>
        <v>720</v>
      </c>
      <c r="B722" s="12">
        <f>((B721-C721)*(1-inputs!$B$20))+(cyclecalc!I721*inputs!$B$19)</f>
        <v>7581.0879294673978</v>
      </c>
      <c r="C722">
        <f>inputs!$B$28*cyclecalc!F722*cyclecalc!B722</f>
        <v>6.1619483464867006E-29</v>
      </c>
      <c r="D722" s="13">
        <f>(D721+C721-E721)*(1-inputs!$B$20)</f>
        <v>1.7637098627364024E-28</v>
      </c>
      <c r="E722">
        <f>D722*inputs!$B$31</f>
        <v>7.9366943823138114E-29</v>
      </c>
      <c r="F722" s="9">
        <f>(F721+E721-G721)*(1-inputs!$B$20)</f>
        <v>1.8965456684982335E-27</v>
      </c>
      <c r="G722">
        <f>F722*inputs!$B$33</f>
        <v>2.7093509549974764E-28</v>
      </c>
      <c r="H722" s="30">
        <f>(H721+G721)*(1-inputs!$B$20)</f>
        <v>92418.912070531209</v>
      </c>
      <c r="I722">
        <f t="shared" si="23"/>
        <v>99999.999999998603</v>
      </c>
      <c r="J722">
        <f>B722-((B721-C721)*(1-inputs!$B$20))</f>
        <v>3.9112154101885608</v>
      </c>
      <c r="K722">
        <f>(H721+F721+D721+B721)*inputs!B$20</f>
        <v>3.9112154101886616</v>
      </c>
    </row>
    <row r="723" spans="1:11" x14ac:dyDescent="0.3">
      <c r="A723">
        <f t="shared" si="24"/>
        <v>721</v>
      </c>
      <c r="B723" s="12">
        <f>((B722-C722)*(1-inputs!$B$20))+(cyclecalc!I722*inputs!$B$19)</f>
        <v>7584.7026321982285</v>
      </c>
      <c r="C723">
        <f>inputs!$B$28*cyclecalc!F723*cyclecalc!B723</f>
        <v>5.5419607162184228E-29</v>
      </c>
      <c r="D723" s="13">
        <f>(D722+C722-E722)*(1-inputs!$B$20)</f>
        <v>1.5861732180757933E-28</v>
      </c>
      <c r="E723">
        <f>D723*inputs!$B$31</f>
        <v>7.1377794813410703E-29</v>
      </c>
      <c r="F723" s="9">
        <f>(F722+E722-G722)*(1-inputs!$B$20)</f>
        <v>1.7049108314782459E-27</v>
      </c>
      <c r="G723">
        <f>F723*inputs!$B$33</f>
        <v>2.4355869021117799E-28</v>
      </c>
      <c r="H723" s="30">
        <f>(H722+G722)*(1-inputs!$B$20)</f>
        <v>92415.297367800376</v>
      </c>
      <c r="I723">
        <f t="shared" si="23"/>
        <v>99999.999999998603</v>
      </c>
      <c r="J723">
        <f>B723-((B722-C722)*(1-inputs!$B$20))</f>
        <v>3.9112154101885608</v>
      </c>
      <c r="K723">
        <f>(H722+F722+D722+B722)*inputs!B$20</f>
        <v>3.9112154101886616</v>
      </c>
    </row>
    <row r="724" spans="1:11" x14ac:dyDescent="0.3">
      <c r="A724">
        <f t="shared" si="24"/>
        <v>722</v>
      </c>
      <c r="B724" s="12">
        <f>((B723-C723)*(1-inputs!$B$20))+(cyclecalc!I723*inputs!$B$19)</f>
        <v>7588.3171935502496</v>
      </c>
      <c r="C724">
        <f>inputs!$B$28*cyclecalc!F724*cyclecalc!B724</f>
        <v>4.9844511513368553E-29</v>
      </c>
      <c r="D724" s="13">
        <f>(D723+C723-E723)*(1-inputs!$B$20)</f>
        <v>1.426535544503137E-28</v>
      </c>
      <c r="E724">
        <f>D724*inputs!$B$31</f>
        <v>6.4194099502641164E-29</v>
      </c>
      <c r="F724" s="9">
        <f>(F723+E723-G723)*(1-inputs!$B$20)</f>
        <v>1.5326699877110219E-27</v>
      </c>
      <c r="G724">
        <f>F724*inputs!$B$33</f>
        <v>2.1895285538728882E-28</v>
      </c>
      <c r="H724" s="30">
        <f>(H723+G723)*(1-inputs!$B$20)</f>
        <v>92411.682806448356</v>
      </c>
      <c r="I724">
        <f t="shared" si="23"/>
        <v>99999.999999998603</v>
      </c>
      <c r="J724">
        <f>B724-((B723-C723)*(1-inputs!$B$20))</f>
        <v>3.9112154101885608</v>
      </c>
      <c r="K724">
        <f>(H723+F723+D723+B723)*inputs!B$20</f>
        <v>3.9112154101886616</v>
      </c>
    </row>
    <row r="725" spans="1:11" x14ac:dyDescent="0.3">
      <c r="A725">
        <f t="shared" si="24"/>
        <v>723</v>
      </c>
      <c r="B725" s="12">
        <f>((B724-C724)*(1-inputs!$B$20))+(cyclecalc!I724*inputs!$B$19)</f>
        <v>7591.9316135289901</v>
      </c>
      <c r="C725">
        <f>inputs!$B$28*cyclecalc!F725*cyclecalc!B725</f>
        <v>4.4831137238522413E-29</v>
      </c>
      <c r="D725" s="13">
        <f>(D724+C724-E724)*(1-inputs!$B$20)</f>
        <v>1.2829894821653296E-28</v>
      </c>
      <c r="E725">
        <f>D725*inputs!$B$31</f>
        <v>5.7734526697439836E-29</v>
      </c>
      <c r="F725" s="9">
        <f>(F724+E724-G724)*(1-inputs!$B$20)</f>
        <v>1.3778573387499361E-27</v>
      </c>
      <c r="G725">
        <f>F725*inputs!$B$33</f>
        <v>1.968367626785623E-28</v>
      </c>
      <c r="H725" s="30">
        <f>(H724+G724)*(1-inputs!$B$20)</f>
        <v>92408.068386469618</v>
      </c>
      <c r="I725">
        <f t="shared" si="23"/>
        <v>99999.999999998603</v>
      </c>
      <c r="J725">
        <f>B725-((B724-C724)*(1-inputs!$B$20))</f>
        <v>3.9112154101885608</v>
      </c>
      <c r="K725">
        <f>(H724+F724+D724+B724)*inputs!B$20</f>
        <v>3.9112154101886616</v>
      </c>
    </row>
    <row r="726" spans="1:11" x14ac:dyDescent="0.3">
      <c r="A726">
        <f t="shared" si="24"/>
        <v>724</v>
      </c>
      <c r="B726" s="12">
        <f>((B725-C725)*(1-inputs!$B$20))+(cyclecalc!I725*inputs!$B$19)</f>
        <v>7595.5458921399795</v>
      </c>
      <c r="C726">
        <f>inputs!$B$28*cyclecalc!F726*cyclecalc!B726</f>
        <v>4.0322799536205931E-29</v>
      </c>
      <c r="D726" s="13">
        <f>(D725+C725-E725)*(1-inputs!$B$20)</f>
        <v>1.1539104538873873E-28</v>
      </c>
      <c r="E726">
        <f>D726*inputs!$B$31</f>
        <v>5.1925970424932429E-29</v>
      </c>
      <c r="F726" s="9">
        <f>(F725+E725-G725)*(1-inputs!$B$20)</f>
        <v>1.2387066523883395E-27</v>
      </c>
      <c r="G726">
        <f>F726*inputs!$B$33</f>
        <v>1.769580931983342E-28</v>
      </c>
      <c r="H726" s="30">
        <f>(H725+G725)*(1-inputs!$B$20)</f>
        <v>92404.454107858634</v>
      </c>
      <c r="I726">
        <f t="shared" si="23"/>
        <v>99999.999999998618</v>
      </c>
      <c r="J726">
        <f>B726-((B725-C725)*(1-inputs!$B$20))</f>
        <v>3.9112154101885608</v>
      </c>
      <c r="K726">
        <f>(H725+F725+D725+B725)*inputs!B$20</f>
        <v>3.9112154101886616</v>
      </c>
    </row>
    <row r="727" spans="1:11" x14ac:dyDescent="0.3">
      <c r="A727">
        <f t="shared" si="24"/>
        <v>725</v>
      </c>
      <c r="B727" s="12">
        <f>((B726-C726)*(1-inputs!$B$20))+(cyclecalc!I726*inputs!$B$19)</f>
        <v>7599.1600293887468</v>
      </c>
      <c r="C727">
        <f>inputs!$B$28*cyclecalc!F727*cyclecalc!B727</f>
        <v>3.6268542708819088E-29</v>
      </c>
      <c r="D727" s="13">
        <f>(D726+C726-E726)*(1-inputs!$B$20)</f>
        <v>1.0378381513267088E-28</v>
      </c>
      <c r="E727">
        <f>D727*inputs!$B$31</f>
        <v>4.6702716809701897E-29</v>
      </c>
      <c r="F727" s="9">
        <f>(F726+E726-G726)*(1-inputs!$B$20)</f>
        <v>1.1136309714051163E-27</v>
      </c>
      <c r="G727">
        <f>F727*inputs!$B$33</f>
        <v>1.5909013877215946E-28</v>
      </c>
      <c r="H727" s="30">
        <f>(H726+G726)*(1-inputs!$B$20)</f>
        <v>92400.839970609872</v>
      </c>
      <c r="I727">
        <f t="shared" si="23"/>
        <v>99999.999999998618</v>
      </c>
      <c r="J727">
        <f>B727-((B726-C726)*(1-inputs!$B$20))</f>
        <v>3.9112154101885608</v>
      </c>
      <c r="K727">
        <f>(H726+F726+D726+B726)*inputs!B$20</f>
        <v>3.911215410188662</v>
      </c>
    </row>
    <row r="728" spans="1:11" x14ac:dyDescent="0.3">
      <c r="A728">
        <f t="shared" si="24"/>
        <v>726</v>
      </c>
      <c r="B728" s="12">
        <f>((B727-C727)*(1-inputs!$B$20))+(cyclecalc!I727*inputs!$B$19)</f>
        <v>7602.7740252808208</v>
      </c>
      <c r="C728">
        <f>inputs!$B$28*cyclecalc!F728*cyclecalc!B728</f>
        <v>3.2622560228701705E-29</v>
      </c>
      <c r="D728" s="13">
        <f>(D727+C727-E727)*(1-inputs!$B$20)</f>
        <v>9.3345989926242675E-29</v>
      </c>
      <c r="E728">
        <f>D728*inputs!$B$31</f>
        <v>4.2005695466809202E-29</v>
      </c>
      <c r="F728" s="9">
        <f>(F727+E727-G727)*(1-inputs!$B$20)</f>
        <v>1.0012043886506596E-27</v>
      </c>
      <c r="G728">
        <f>F728*inputs!$B$33</f>
        <v>1.4302919837866565E-28</v>
      </c>
      <c r="H728" s="30">
        <f>(H727+G727)*(1-inputs!$B$20)</f>
        <v>92397.225974717789</v>
      </c>
      <c r="I728">
        <f t="shared" si="23"/>
        <v>99999.999999998603</v>
      </c>
      <c r="J728">
        <f>B728-((B727-C727)*(1-inputs!$B$20))</f>
        <v>3.9112154101885608</v>
      </c>
      <c r="K728">
        <f>(H727+F727+D727+B727)*inputs!B$20</f>
        <v>3.911215410188662</v>
      </c>
    </row>
    <row r="729" spans="1:11" x14ac:dyDescent="0.3">
      <c r="A729">
        <f t="shared" si="24"/>
        <v>727</v>
      </c>
      <c r="B729" s="12">
        <f>((B728-C728)*(1-inputs!$B$20))+(cyclecalc!I728*inputs!$B$19)</f>
        <v>7606.3878798217302</v>
      </c>
      <c r="C729">
        <f>inputs!$B$28*cyclecalc!F729*cyclecalc!B729</f>
        <v>2.9343673599100672E-29</v>
      </c>
      <c r="D729" s="13">
        <f>(D728+C728-E728)*(1-inputs!$B$20)</f>
        <v>8.3959570720023775E-29</v>
      </c>
      <c r="E729">
        <f>D729*inputs!$B$31</f>
        <v>3.7781806824010699E-29</v>
      </c>
      <c r="F729" s="9">
        <f>(F728+E728-G728)*(1-inputs!$B$20)</f>
        <v>9.0014567772528037E-28</v>
      </c>
      <c r="G729">
        <f>F729*inputs!$B$33</f>
        <v>1.2859223967504005E-28</v>
      </c>
      <c r="H729" s="30">
        <f>(H728+G728)*(1-inputs!$B$20)</f>
        <v>92393.612120176884</v>
      </c>
      <c r="I729">
        <f t="shared" si="23"/>
        <v>99999.999999998618</v>
      </c>
      <c r="J729">
        <f>B729-((B728-C728)*(1-inputs!$B$20))</f>
        <v>3.9112154101885608</v>
      </c>
      <c r="K729">
        <f>(H728+F728+D728+B728)*inputs!B$20</f>
        <v>3.9112154101886616</v>
      </c>
    </row>
    <row r="730" spans="1:11" x14ac:dyDescent="0.3">
      <c r="A730">
        <f t="shared" si="24"/>
        <v>728</v>
      </c>
      <c r="B730" s="12">
        <f>((B729-C729)*(1-inputs!$B$20))+(cyclecalc!I729*inputs!$B$19)</f>
        <v>7610.0015930170039</v>
      </c>
      <c r="C730">
        <f>inputs!$B$28*cyclecalc!F730*cyclecalc!B730</f>
        <v>2.639486404010729E-29</v>
      </c>
      <c r="D730" s="13">
        <f>(D729+C729-E729)*(1-inputs!$B$20)</f>
        <v>7.5518483689012447E-29</v>
      </c>
      <c r="E730">
        <f>D730*inputs!$B$31</f>
        <v>3.3983317660055601E-29</v>
      </c>
      <c r="F730" s="9">
        <f>(F729+E729-G729)*(1-inputs!$B$20)</f>
        <v>8.0930359002943345E-28</v>
      </c>
      <c r="G730">
        <f>F730*inputs!$B$33</f>
        <v>1.1561479857563335E-28</v>
      </c>
      <c r="H730" s="30">
        <f>(H729+G729)*(1-inputs!$B$20)</f>
        <v>92389.998406981613</v>
      </c>
      <c r="I730">
        <f t="shared" si="23"/>
        <v>99999.999999998618</v>
      </c>
      <c r="J730">
        <f>B730-((B729-C729)*(1-inputs!$B$20))</f>
        <v>3.9112154101885608</v>
      </c>
      <c r="K730">
        <f>(H729+F729+D729+B729)*inputs!B$20</f>
        <v>3.911215410188662</v>
      </c>
    </row>
    <row r="731" spans="1:11" x14ac:dyDescent="0.3">
      <c r="A731">
        <f t="shared" si="24"/>
        <v>729</v>
      </c>
      <c r="B731" s="12">
        <f>((B730-C730)*(1-inputs!$B$20))+(cyclecalc!I730*inputs!$B$19)</f>
        <v>7613.6151648721707</v>
      </c>
      <c r="C731">
        <f>inputs!$B$28*cyclecalc!F731*cyclecalc!B731</f>
        <v>2.3742851636764666E-29</v>
      </c>
      <c r="D731" s="13">
        <f>(D730+C730-E730)*(1-inputs!$B$20)</f>
        <v>6.7927373179259932E-29</v>
      </c>
      <c r="E731">
        <f>D731*inputs!$B$31</f>
        <v>3.0567317930666972E-29</v>
      </c>
      <c r="F731" s="9">
        <f>(F730+E730-G730)*(1-inputs!$B$20)</f>
        <v>7.2764364829018829E-28</v>
      </c>
      <c r="G731">
        <f>F731*inputs!$B$33</f>
        <v>1.0394909261288403E-28</v>
      </c>
      <c r="H731" s="30">
        <f>(H730+G730)*(1-inputs!$B$20)</f>
        <v>92386.384835126446</v>
      </c>
      <c r="I731">
        <f t="shared" si="23"/>
        <v>99999.999999998618</v>
      </c>
      <c r="J731">
        <f>B731-((B730-C730)*(1-inputs!$B$20))</f>
        <v>3.9112154101885608</v>
      </c>
      <c r="K731">
        <f>(H730+F730+D730+B730)*inputs!B$20</f>
        <v>3.911215410188662</v>
      </c>
    </row>
    <row r="732" spans="1:11" x14ac:dyDescent="0.3">
      <c r="A732">
        <f t="shared" si="24"/>
        <v>730</v>
      </c>
      <c r="B732" s="12">
        <f>((B731-C731)*(1-inputs!$B$20))+(cyclecalc!I731*inputs!$B$19)</f>
        <v>7617.2285953927585</v>
      </c>
      <c r="C732">
        <f>inputs!$B$28*cyclecalc!F732*cyclecalc!B732</f>
        <v>2.1357717131810865E-29</v>
      </c>
      <c r="D732" s="13">
        <f>(D731+C731-E731)*(1-inputs!$B$20)</f>
        <v>6.1100517019047448E-29</v>
      </c>
      <c r="E732">
        <f>D732*inputs!$B$31</f>
        <v>2.7495232658571354E-29</v>
      </c>
      <c r="F732" s="9">
        <f>(F731+E731-G731)*(1-inputs!$B$20)</f>
        <v>6.5423628401674764E-28</v>
      </c>
      <c r="G732">
        <f>F732*inputs!$B$33</f>
        <v>9.3462326288106804E-29</v>
      </c>
      <c r="H732" s="30">
        <f>(H731+G731)*(1-inputs!$B$20)</f>
        <v>92382.771404605854</v>
      </c>
      <c r="I732">
        <f t="shared" si="23"/>
        <v>99999.999999998618</v>
      </c>
      <c r="J732">
        <f>B732-((B731-C731)*(1-inputs!$B$20))</f>
        <v>3.9112154101885608</v>
      </c>
      <c r="K732">
        <f>(H731+F731+D731+B731)*inputs!B$20</f>
        <v>3.911215410188662</v>
      </c>
    </row>
    <row r="733" spans="1:11" x14ac:dyDescent="0.3">
      <c r="A733">
        <f t="shared" si="24"/>
        <v>731</v>
      </c>
      <c r="B733" s="12">
        <f>((B732-C732)*(1-inputs!$B$20))+(cyclecalc!I732*inputs!$B$19)</f>
        <v>7620.8418845842943</v>
      </c>
      <c r="C733">
        <f>inputs!$B$28*cyclecalc!F733*cyclecalc!B733</f>
        <v>1.9212562035264185E-29</v>
      </c>
      <c r="D733" s="13">
        <f>(D732+C732-E732)*(1-inputs!$B$20)</f>
        <v>5.4960851770902692E-29</v>
      </c>
      <c r="E733">
        <f>D733*inputs!$B$31</f>
        <v>2.4732383296906212E-29</v>
      </c>
      <c r="F733" s="9">
        <f>(F732+E732-G732)*(1-inputs!$B$20)</f>
        <v>5.8824618191198442E-28</v>
      </c>
      <c r="G733">
        <f>F733*inputs!$B$33</f>
        <v>8.4035168844569198E-29</v>
      </c>
      <c r="H733" s="30">
        <f>(H732+G732)*(1-inputs!$B$20)</f>
        <v>92379.15811541432</v>
      </c>
      <c r="I733">
        <f t="shared" si="23"/>
        <v>99999.999999998618</v>
      </c>
      <c r="J733">
        <f>B733-((B732-C732)*(1-inputs!$B$20))</f>
        <v>3.9112154101885608</v>
      </c>
      <c r="K733">
        <f>(H732+F732+D732+B732)*inputs!B$20</f>
        <v>3.911215410188662</v>
      </c>
    </row>
    <row r="735" spans="1:11" ht="18" x14ac:dyDescent="0.35">
      <c r="F735" s="24" t="s">
        <v>70</v>
      </c>
    </row>
    <row r="736" spans="1:11" ht="21" x14ac:dyDescent="0.4">
      <c r="F736" s="28">
        <f>MAX(F2:F733)</f>
        <v>23511.784667966356</v>
      </c>
      <c r="G736" t="s">
        <v>65</v>
      </c>
    </row>
    <row r="737" spans="6:7" ht="18" x14ac:dyDescent="0.35">
      <c r="F737" s="26">
        <v>0.15</v>
      </c>
      <c r="G737" t="s">
        <v>66</v>
      </c>
    </row>
    <row r="738" spans="6:7" ht="18" x14ac:dyDescent="0.35">
      <c r="F738" s="26">
        <v>0.01</v>
      </c>
      <c r="G738" t="s">
        <v>67</v>
      </c>
    </row>
    <row r="739" spans="6:7" ht="18" x14ac:dyDescent="0.35">
      <c r="F739" s="27">
        <f>F736*F737</f>
        <v>3526.7677001949532</v>
      </c>
      <c r="G739" t="s">
        <v>68</v>
      </c>
    </row>
    <row r="740" spans="6:7" ht="18" x14ac:dyDescent="0.35">
      <c r="F740" s="25">
        <f>F738*F736</f>
        <v>235.11784667966356</v>
      </c>
      <c r="G74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cyclecalc</vt:lpstr>
      <vt:lpstr>100d-epicurve</vt:lpstr>
      <vt:lpstr>fullcurve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lsh1510008</dc:creator>
  <cp:lastModifiedBy>Julia Shen</cp:lastModifiedBy>
  <dcterms:created xsi:type="dcterms:W3CDTF">2016-02-22T14:08:52Z</dcterms:created>
  <dcterms:modified xsi:type="dcterms:W3CDTF">2020-06-10T13:19:43Z</dcterms:modified>
</cp:coreProperties>
</file>